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4295" windowHeight="8520" tabRatio="669"/>
  </bookViews>
  <sheets>
    <sheet name="Calendrier" sheetId="15" r:id="rId1"/>
    <sheet name="planning" sheetId="14" r:id="rId2"/>
  </sheets>
  <definedNames>
    <definedName name="Fonctions">OFFSET(planning!$A$3,,,COUNTA(planning!$A:$A)-1)</definedName>
  </definedNames>
  <calcPr calcId="145621"/>
</workbook>
</file>

<file path=xl/calcChain.xml><?xml version="1.0" encoding="utf-8"?>
<calcChain xmlns="http://schemas.openxmlformats.org/spreadsheetml/2006/main">
  <c r="T145" i="15" l="1"/>
  <c r="T146" i="15"/>
  <c r="T147" i="15"/>
  <c r="T148" i="15"/>
  <c r="S149" i="15"/>
  <c r="T149" i="15"/>
  <c r="S150" i="15"/>
  <c r="T150" i="15"/>
  <c r="S151" i="15"/>
  <c r="T151" i="15"/>
  <c r="S152" i="15"/>
  <c r="T152" i="15"/>
  <c r="T153" i="15"/>
  <c r="T154" i="15"/>
  <c r="T155" i="15"/>
  <c r="T156" i="15"/>
  <c r="T157" i="15"/>
  <c r="T158" i="15"/>
  <c r="T159" i="15"/>
  <c r="S160" i="15"/>
  <c r="T160" i="15"/>
  <c r="S161" i="15"/>
  <c r="T161" i="15"/>
  <c r="T162" i="15"/>
  <c r="T163" i="15"/>
  <c r="T164" i="15"/>
  <c r="S165" i="15"/>
  <c r="T165" i="15"/>
  <c r="S166" i="15"/>
  <c r="T166" i="15"/>
  <c r="T167" i="15"/>
  <c r="T168" i="15"/>
  <c r="T169" i="15"/>
  <c r="T170" i="15"/>
  <c r="T171" i="15"/>
  <c r="S172" i="15"/>
  <c r="T172" i="15"/>
  <c r="S173" i="15"/>
  <c r="T173" i="15"/>
  <c r="S174" i="15"/>
  <c r="T174" i="15"/>
  <c r="S175" i="15"/>
  <c r="T175" i="15"/>
  <c r="S176" i="15"/>
  <c r="T176" i="15"/>
  <c r="S177" i="15"/>
  <c r="T177" i="15"/>
  <c r="S178" i="15"/>
  <c r="T178" i="15"/>
  <c r="S179" i="15"/>
  <c r="T179" i="15"/>
  <c r="S180" i="15"/>
  <c r="T180" i="15"/>
  <c r="T181" i="15"/>
  <c r="T182" i="15"/>
  <c r="T183" i="15"/>
  <c r="T184" i="15"/>
  <c r="T185" i="15"/>
  <c r="T186" i="15"/>
  <c r="T187" i="15"/>
  <c r="S188" i="15"/>
  <c r="T188" i="15"/>
  <c r="S189" i="15"/>
  <c r="T189" i="15"/>
  <c r="T190" i="15"/>
  <c r="T191" i="15"/>
  <c r="T192" i="15"/>
  <c r="T193" i="15"/>
  <c r="T194" i="15"/>
  <c r="S195" i="15"/>
  <c r="T195" i="15"/>
  <c r="S196" i="15"/>
  <c r="T196" i="15"/>
  <c r="S197" i="15"/>
  <c r="T197" i="15"/>
  <c r="S198" i="15"/>
  <c r="T198" i="15"/>
  <c r="S199" i="15"/>
  <c r="T199" i="15"/>
  <c r="S200" i="15"/>
  <c r="T200" i="15"/>
  <c r="S201" i="15"/>
  <c r="T201" i="15"/>
  <c r="S202" i="15"/>
  <c r="T202" i="15"/>
  <c r="S203" i="15"/>
  <c r="T203" i="15"/>
  <c r="S204" i="15"/>
  <c r="T204" i="15"/>
  <c r="S205" i="15"/>
  <c r="T205" i="15"/>
  <c r="S206" i="15"/>
  <c r="T206" i="15"/>
  <c r="S207" i="15"/>
  <c r="T207" i="15"/>
  <c r="S208" i="15"/>
  <c r="T208" i="15"/>
  <c r="S209" i="15"/>
  <c r="T209" i="15"/>
  <c r="S210" i="15"/>
  <c r="T210" i="15"/>
  <c r="S211" i="15"/>
  <c r="T211" i="15"/>
  <c r="S212" i="15"/>
  <c r="T212" i="15"/>
  <c r="S213" i="15"/>
  <c r="T213" i="15"/>
  <c r="S214" i="15"/>
  <c r="T214" i="15"/>
  <c r="S215" i="15"/>
  <c r="T215" i="15"/>
  <c r="T216" i="15"/>
  <c r="T217" i="15"/>
  <c r="T218" i="15"/>
  <c r="T219" i="15"/>
  <c r="T220" i="15"/>
  <c r="T221" i="15"/>
  <c r="T222" i="15"/>
  <c r="T223" i="15"/>
  <c r="T224" i="15"/>
  <c r="T225" i="15"/>
  <c r="T226" i="15"/>
  <c r="T227" i="15"/>
  <c r="T228" i="15"/>
  <c r="T229" i="15"/>
  <c r="S230" i="15"/>
  <c r="T230" i="15"/>
  <c r="S231" i="15"/>
  <c r="T231" i="15"/>
  <c r="T232" i="15"/>
  <c r="T233" i="15"/>
  <c r="T234" i="15"/>
  <c r="S235" i="15"/>
  <c r="T235" i="15"/>
  <c r="T236" i="15"/>
  <c r="T237" i="15"/>
  <c r="T238" i="15"/>
  <c r="T239" i="15"/>
  <c r="T240" i="15"/>
  <c r="T241" i="15"/>
  <c r="T242" i="15"/>
  <c r="T243" i="15"/>
  <c r="S244" i="15"/>
  <c r="T244" i="15"/>
  <c r="S245" i="15"/>
  <c r="T245" i="15"/>
  <c r="S246" i="15"/>
  <c r="T246" i="15"/>
  <c r="T247" i="15"/>
  <c r="T248" i="15"/>
  <c r="S249" i="15"/>
  <c r="T249" i="15"/>
  <c r="S250" i="15"/>
  <c r="T250" i="15"/>
  <c r="T251" i="15"/>
  <c r="T252" i="15"/>
  <c r="T253" i="15"/>
  <c r="T254" i="15"/>
  <c r="T255" i="15"/>
  <c r="T256" i="15"/>
  <c r="T257" i="15"/>
  <c r="S258" i="15"/>
  <c r="T258" i="15"/>
  <c r="S259" i="15"/>
  <c r="T259" i="15"/>
  <c r="S260" i="15"/>
  <c r="T260" i="15"/>
  <c r="S261" i="15"/>
  <c r="T261" i="15"/>
  <c r="S262" i="15"/>
  <c r="T262" i="15"/>
  <c r="S263" i="15"/>
  <c r="T263" i="15"/>
  <c r="S264" i="15"/>
  <c r="T264" i="15"/>
  <c r="T265" i="15"/>
  <c r="T266" i="15"/>
  <c r="T267" i="15"/>
  <c r="T268" i="15"/>
  <c r="T269" i="15"/>
  <c r="T270" i="15"/>
  <c r="T271" i="15"/>
  <c r="S272" i="15"/>
  <c r="T272" i="15"/>
  <c r="S273" i="15"/>
  <c r="T273" i="15"/>
  <c r="S274" i="15"/>
  <c r="T274" i="15"/>
  <c r="T275" i="15"/>
  <c r="T276" i="15"/>
  <c r="S277" i="15"/>
  <c r="T277" i="15"/>
  <c r="S278" i="15"/>
  <c r="T278" i="15"/>
  <c r="T279" i="15"/>
  <c r="T280" i="15"/>
  <c r="T281" i="15"/>
  <c r="S282" i="15"/>
  <c r="T282" i="15"/>
  <c r="S283" i="15"/>
  <c r="T283" i="15"/>
  <c r="S284" i="15"/>
  <c r="T284" i="15"/>
  <c r="S285" i="15"/>
  <c r="T285" i="15"/>
  <c r="S286" i="15"/>
  <c r="T286" i="15"/>
  <c r="S287" i="15"/>
  <c r="T287" i="15"/>
  <c r="S288" i="15"/>
  <c r="T288" i="15"/>
  <c r="S289" i="15"/>
  <c r="T289" i="15"/>
  <c r="S290" i="15"/>
  <c r="T290" i="15"/>
  <c r="S291" i="15"/>
  <c r="T291" i="15"/>
  <c r="S292" i="15"/>
  <c r="T292" i="15"/>
  <c r="T293" i="15"/>
  <c r="T294" i="15"/>
  <c r="T295" i="15"/>
  <c r="T296" i="15"/>
  <c r="T297" i="15"/>
  <c r="T298" i="15"/>
  <c r="T299" i="15"/>
  <c r="S300" i="15"/>
  <c r="T300" i="15"/>
  <c r="S301" i="15"/>
  <c r="T301" i="15"/>
  <c r="T302" i="15"/>
  <c r="T303" i="15"/>
  <c r="T304" i="15"/>
  <c r="S305" i="15"/>
  <c r="T305" i="15"/>
  <c r="S306" i="15"/>
  <c r="T306" i="15"/>
  <c r="T307" i="15"/>
  <c r="T308" i="15"/>
  <c r="T309" i="15"/>
  <c r="T310" i="15"/>
  <c r="T311" i="15"/>
  <c r="T312" i="15"/>
  <c r="T313" i="15"/>
  <c r="S314" i="15"/>
  <c r="T314" i="15"/>
  <c r="S315" i="15"/>
  <c r="T315" i="15"/>
  <c r="S316" i="15"/>
  <c r="T316" i="15"/>
  <c r="T317" i="15"/>
  <c r="T318" i="15"/>
  <c r="S319" i="15"/>
  <c r="T319" i="15"/>
  <c r="S320" i="15"/>
  <c r="T320" i="15"/>
  <c r="T321" i="15"/>
  <c r="T322" i="15"/>
  <c r="T323" i="15"/>
  <c r="T324" i="15"/>
  <c r="T325" i="15"/>
  <c r="T326" i="15"/>
  <c r="T327" i="15"/>
  <c r="S328" i="15"/>
  <c r="T328" i="15"/>
  <c r="S329" i="15"/>
  <c r="T329" i="15"/>
  <c r="T330" i="15"/>
  <c r="T331" i="15"/>
  <c r="T332" i="15"/>
  <c r="S333" i="15"/>
  <c r="T333" i="15"/>
  <c r="S334" i="15"/>
  <c r="T334" i="15"/>
  <c r="T335" i="15"/>
  <c r="T336" i="15"/>
  <c r="T337" i="15"/>
  <c r="T338" i="15"/>
  <c r="T339" i="15"/>
  <c r="T340" i="15"/>
  <c r="T341" i="15"/>
  <c r="S342" i="15"/>
  <c r="T342" i="15"/>
  <c r="S343" i="15"/>
  <c r="T343" i="15"/>
  <c r="T344" i="15"/>
  <c r="T345" i="15"/>
  <c r="T346" i="15"/>
  <c r="S347" i="15"/>
  <c r="T347" i="15"/>
  <c r="S348" i="15"/>
  <c r="T348" i="15"/>
  <c r="T349" i="15"/>
  <c r="T350" i="15"/>
  <c r="T351" i="15"/>
  <c r="T352" i="15"/>
  <c r="T353" i="15"/>
  <c r="T354" i="15"/>
  <c r="T355" i="15"/>
  <c r="S356" i="15"/>
  <c r="T356" i="15"/>
  <c r="S357" i="15"/>
  <c r="T357" i="15"/>
  <c r="T358" i="15"/>
  <c r="T359" i="15"/>
  <c r="S360" i="15"/>
  <c r="T360" i="15"/>
  <c r="S361" i="15"/>
  <c r="T361" i="15"/>
  <c r="S362" i="15"/>
  <c r="T362" i="15"/>
  <c r="T363" i="15"/>
  <c r="T364" i="15"/>
  <c r="T365" i="15"/>
  <c r="T366" i="15"/>
  <c r="S367" i="15"/>
  <c r="T367" i="15"/>
  <c r="S368" i="15"/>
  <c r="T368" i="15"/>
  <c r="S369" i="15"/>
  <c r="T369" i="15"/>
  <c r="S370" i="15"/>
  <c r="T370" i="15"/>
  <c r="S371" i="15"/>
  <c r="T371" i="15"/>
  <c r="S372" i="15"/>
  <c r="T372" i="15"/>
  <c r="S373" i="15"/>
  <c r="T373" i="15"/>
  <c r="S374" i="15"/>
  <c r="T374" i="15"/>
  <c r="S375" i="15"/>
  <c r="T375" i="15"/>
  <c r="S376" i="15"/>
  <c r="T376" i="15"/>
  <c r="T377" i="15"/>
  <c r="T378" i="15"/>
  <c r="T379" i="15"/>
  <c r="T380" i="15"/>
  <c r="T381" i="15"/>
  <c r="S382" i="15"/>
  <c r="T382" i="15"/>
  <c r="T383" i="15"/>
  <c r="S384" i="15"/>
  <c r="T384" i="15"/>
  <c r="S385" i="15"/>
  <c r="T385" i="15"/>
  <c r="T386" i="15"/>
  <c r="T387" i="15"/>
  <c r="T388" i="15"/>
  <c r="S389" i="15"/>
  <c r="T389" i="15"/>
  <c r="S390" i="15"/>
  <c r="T390" i="15"/>
  <c r="T391" i="15"/>
  <c r="T392" i="15"/>
  <c r="T393" i="15"/>
  <c r="T394" i="15"/>
  <c r="T395" i="15"/>
  <c r="T396" i="15"/>
  <c r="T397" i="15"/>
  <c r="S398" i="15"/>
  <c r="T398" i="15"/>
  <c r="T399" i="15"/>
  <c r="T400" i="15"/>
  <c r="T401" i="15"/>
  <c r="T402" i="15"/>
  <c r="S403" i="15"/>
  <c r="T403" i="15"/>
  <c r="S404" i="15"/>
  <c r="T404" i="15"/>
  <c r="T405" i="15"/>
  <c r="T406" i="15"/>
  <c r="T407" i="15"/>
  <c r="T408" i="15"/>
  <c r="T409" i="15"/>
  <c r="T410" i="15"/>
  <c r="T411" i="15"/>
  <c r="S412" i="15"/>
  <c r="T412" i="15"/>
  <c r="T413" i="15"/>
  <c r="T414" i="15"/>
  <c r="T415" i="15"/>
  <c r="S416" i="15"/>
  <c r="T416" i="15"/>
  <c r="S417" i="15"/>
  <c r="T417" i="15"/>
  <c r="T418" i="15"/>
  <c r="T419" i="15"/>
  <c r="T420" i="15"/>
  <c r="T421" i="15"/>
  <c r="T422" i="15"/>
  <c r="T423" i="15"/>
  <c r="T424" i="15"/>
  <c r="S425" i="15"/>
  <c r="T425" i="15"/>
  <c r="S426" i="15"/>
  <c r="T426" i="15"/>
  <c r="S427" i="15"/>
  <c r="T427" i="15"/>
  <c r="S428" i="15"/>
  <c r="T428" i="15"/>
  <c r="S429" i="15"/>
  <c r="T429" i="15"/>
  <c r="S430" i="15"/>
  <c r="T430" i="15"/>
  <c r="S431" i="15"/>
  <c r="T431" i="15"/>
  <c r="S432" i="15"/>
  <c r="T432" i="15"/>
  <c r="S433" i="15"/>
  <c r="T433" i="15"/>
  <c r="T434" i="15"/>
  <c r="T435" i="15"/>
  <c r="T436" i="15"/>
  <c r="T437" i="15"/>
  <c r="S438" i="15"/>
  <c r="T438" i="15"/>
  <c r="S439" i="15"/>
  <c r="T439" i="15"/>
  <c r="T440" i="15"/>
  <c r="T441" i="15"/>
  <c r="T442" i="15"/>
  <c r="T443" i="15"/>
  <c r="T444" i="15"/>
  <c r="T445" i="15"/>
  <c r="T446" i="15"/>
  <c r="S447" i="15"/>
  <c r="T447" i="15"/>
  <c r="T448" i="15"/>
  <c r="T449" i="15"/>
  <c r="T450" i="15"/>
  <c r="S451" i="15"/>
  <c r="T451" i="15"/>
  <c r="S452" i="15"/>
  <c r="T452" i="15"/>
  <c r="S453" i="15"/>
  <c r="T453" i="15"/>
  <c r="S454" i="15"/>
  <c r="T454" i="15"/>
  <c r="T455" i="15"/>
  <c r="T456" i="15"/>
  <c r="T457" i="15"/>
  <c r="T458" i="15"/>
  <c r="T459" i="15"/>
  <c r="T460" i="15"/>
  <c r="S461" i="15"/>
  <c r="T461" i="15"/>
  <c r="T462" i="15"/>
  <c r="T463" i="15"/>
  <c r="T464" i="15"/>
  <c r="S465" i="15"/>
  <c r="T465" i="15"/>
  <c r="S466" i="15"/>
  <c r="T466" i="15"/>
  <c r="S467" i="15"/>
  <c r="T467" i="15"/>
  <c r="T468" i="15"/>
  <c r="T469" i="15"/>
  <c r="T470" i="15"/>
  <c r="T471" i="15"/>
  <c r="T472" i="15"/>
  <c r="T473" i="15"/>
  <c r="T474" i="15"/>
  <c r="S475" i="15"/>
  <c r="T475" i="15"/>
  <c r="T476" i="15"/>
  <c r="T477" i="15"/>
  <c r="T478" i="15"/>
  <c r="S479" i="15"/>
  <c r="T479" i="15"/>
  <c r="S480" i="15"/>
  <c r="T480" i="15"/>
  <c r="S481" i="15"/>
  <c r="T481" i="15"/>
  <c r="T482" i="15"/>
  <c r="T483" i="15"/>
  <c r="T484" i="15"/>
  <c r="T485" i="15"/>
  <c r="T486" i="15"/>
  <c r="T487" i="15"/>
  <c r="T488" i="15"/>
  <c r="S489" i="15"/>
  <c r="T489" i="15"/>
  <c r="S490" i="15"/>
  <c r="T490" i="15"/>
  <c r="T491" i="15"/>
  <c r="S492" i="15"/>
  <c r="T492" i="15"/>
  <c r="S493" i="15"/>
  <c r="T493" i="15"/>
  <c r="S494" i="15"/>
  <c r="T494" i="15"/>
  <c r="S495" i="15"/>
  <c r="T495" i="15"/>
  <c r="T496" i="15"/>
  <c r="T497" i="15"/>
  <c r="T498" i="15"/>
  <c r="T499" i="15"/>
  <c r="T500" i="15"/>
  <c r="T501" i="15"/>
  <c r="T502" i="15"/>
  <c r="T503" i="15"/>
  <c r="S504" i="15"/>
  <c r="T504" i="15"/>
  <c r="S505" i="15"/>
  <c r="T505" i="15"/>
  <c r="S506" i="15"/>
  <c r="T506" i="15"/>
  <c r="S507" i="15"/>
  <c r="T507" i="15"/>
  <c r="S508" i="15"/>
  <c r="T508" i="15"/>
  <c r="S509" i="15"/>
  <c r="T509" i="15"/>
  <c r="T510" i="15"/>
  <c r="T511" i="15"/>
  <c r="T512" i="15"/>
  <c r="T513" i="15"/>
  <c r="T514" i="15"/>
  <c r="T515" i="15"/>
  <c r="T516" i="15"/>
  <c r="S517" i="15"/>
  <c r="T517" i="15"/>
  <c r="T518" i="15"/>
  <c r="T519" i="15"/>
  <c r="T520" i="15"/>
  <c r="T521" i="15"/>
  <c r="S522" i="15"/>
  <c r="T522" i="15"/>
  <c r="S523" i="15"/>
  <c r="T523" i="15"/>
  <c r="T524" i="15"/>
  <c r="T525" i="15"/>
  <c r="T526" i="15"/>
  <c r="T527" i="15"/>
  <c r="T528" i="15"/>
  <c r="T529" i="15"/>
  <c r="T530" i="15"/>
  <c r="S531" i="15"/>
  <c r="T531" i="15"/>
  <c r="T532" i="15"/>
  <c r="T533" i="15"/>
  <c r="T534" i="15"/>
  <c r="S535" i="15"/>
  <c r="T535" i="15"/>
  <c r="S536" i="15"/>
  <c r="T536" i="15"/>
  <c r="S537" i="15"/>
  <c r="T537" i="15"/>
  <c r="T538" i="15"/>
  <c r="T539" i="15"/>
  <c r="T540" i="15"/>
  <c r="T541" i="15"/>
  <c r="T542" i="15"/>
  <c r="T543" i="15"/>
  <c r="T544" i="15"/>
  <c r="S545" i="15"/>
  <c r="T545" i="15"/>
  <c r="T546" i="15"/>
  <c r="T547" i="15"/>
  <c r="T548" i="15"/>
  <c r="T549" i="15"/>
  <c r="T550" i="15"/>
  <c r="T551" i="15"/>
  <c r="T552" i="15"/>
  <c r="T553" i="15"/>
  <c r="T554" i="15"/>
  <c r="T555" i="15"/>
  <c r="T556" i="15"/>
  <c r="T557" i="15"/>
  <c r="T558" i="15"/>
  <c r="S559" i="15"/>
  <c r="T559" i="15"/>
  <c r="S560" i="15"/>
  <c r="T560" i="15"/>
  <c r="S561" i="15"/>
  <c r="T561" i="15"/>
  <c r="S562" i="15"/>
  <c r="T562" i="15"/>
  <c r="S563" i="15"/>
  <c r="T563" i="15"/>
  <c r="S564" i="15"/>
  <c r="T564" i="15"/>
  <c r="S565" i="15"/>
  <c r="T565" i="15"/>
  <c r="S566" i="15"/>
  <c r="T566" i="15"/>
  <c r="S567" i="15"/>
  <c r="T567" i="15"/>
  <c r="S568" i="15"/>
  <c r="T568" i="15"/>
  <c r="S569" i="15"/>
  <c r="T569" i="15"/>
  <c r="S570" i="15"/>
  <c r="T570" i="15"/>
  <c r="S571" i="15"/>
  <c r="T571" i="15"/>
  <c r="S572" i="15"/>
  <c r="T572" i="15"/>
  <c r="S573" i="15"/>
  <c r="T573" i="15"/>
  <c r="S574" i="15"/>
  <c r="T574" i="15"/>
  <c r="S575" i="15"/>
  <c r="T575" i="15"/>
  <c r="S576" i="15"/>
  <c r="T576" i="15"/>
  <c r="S577" i="15"/>
  <c r="T577" i="15"/>
  <c r="S578" i="15"/>
  <c r="T578" i="15"/>
  <c r="S579" i="15"/>
  <c r="T579" i="15"/>
  <c r="T580" i="15"/>
  <c r="T581" i="15"/>
  <c r="T582" i="15"/>
  <c r="T583" i="15"/>
  <c r="T584" i="15"/>
  <c r="T585" i="15"/>
  <c r="T586" i="15"/>
  <c r="T587" i="15"/>
  <c r="T588" i="15"/>
  <c r="T589" i="15"/>
  <c r="T590" i="15"/>
  <c r="T591" i="15"/>
  <c r="T592" i="15"/>
  <c r="T593" i="15"/>
  <c r="S594" i="15"/>
  <c r="T594" i="15"/>
  <c r="S595" i="15"/>
  <c r="T595" i="15"/>
  <c r="T596" i="15"/>
  <c r="T597" i="15"/>
  <c r="S598" i="15"/>
  <c r="T598" i="15"/>
  <c r="T599" i="15"/>
  <c r="S600" i="15"/>
  <c r="T600" i="15"/>
  <c r="T601" i="15"/>
  <c r="T602" i="15"/>
  <c r="T603" i="15"/>
  <c r="T604" i="15"/>
  <c r="T605" i="15"/>
  <c r="T606" i="15"/>
  <c r="T607" i="15"/>
  <c r="S608" i="15"/>
  <c r="T608" i="15"/>
  <c r="S609" i="15"/>
  <c r="T609" i="15"/>
  <c r="T610" i="15"/>
  <c r="T611" i="15"/>
  <c r="T612" i="15"/>
  <c r="T613" i="15"/>
  <c r="S614" i="15"/>
  <c r="T614" i="15"/>
  <c r="S615" i="15"/>
  <c r="T615" i="15"/>
  <c r="T616" i="15"/>
  <c r="T617" i="15"/>
  <c r="T618" i="15"/>
  <c r="T619" i="15"/>
  <c r="S620" i="15"/>
  <c r="T620" i="15"/>
  <c r="T621" i="15"/>
  <c r="T622" i="15"/>
  <c r="T623" i="15"/>
  <c r="S624" i="15"/>
  <c r="T624" i="15"/>
  <c r="T625" i="15"/>
  <c r="T626" i="15"/>
  <c r="S627" i="15"/>
  <c r="T627" i="15"/>
  <c r="S628" i="15"/>
  <c r="T628" i="15"/>
  <c r="T629" i="15"/>
  <c r="T630" i="15"/>
  <c r="T631" i="15"/>
  <c r="S632" i="15"/>
  <c r="T632" i="15"/>
  <c r="S633" i="15"/>
  <c r="T633" i="15"/>
  <c r="T634" i="15"/>
  <c r="T635" i="15"/>
  <c r="S636" i="15"/>
  <c r="T636" i="15"/>
  <c r="T637" i="15"/>
  <c r="T638" i="15"/>
  <c r="T639" i="15"/>
  <c r="T640" i="15"/>
  <c r="S641" i="15"/>
  <c r="T641" i="15"/>
  <c r="S642" i="15"/>
  <c r="T642" i="15"/>
  <c r="T643" i="15"/>
  <c r="T644" i="15"/>
  <c r="T645" i="15"/>
  <c r="T646" i="15"/>
  <c r="T647" i="15"/>
  <c r="T648" i="15"/>
  <c r="T649" i="15"/>
  <c r="S650" i="15"/>
  <c r="T650" i="15"/>
  <c r="S651" i="15"/>
  <c r="T651" i="15"/>
  <c r="T652" i="15"/>
  <c r="T653" i="15"/>
  <c r="T654" i="15"/>
  <c r="S655" i="15"/>
  <c r="T655" i="15"/>
  <c r="S656" i="15"/>
  <c r="T656" i="15"/>
  <c r="T657" i="15"/>
  <c r="T658" i="15"/>
  <c r="T659" i="15"/>
  <c r="T660" i="15"/>
  <c r="T661" i="15"/>
  <c r="T662" i="15"/>
  <c r="T663" i="15"/>
  <c r="S664" i="15"/>
  <c r="T664" i="15"/>
  <c r="S665" i="15"/>
  <c r="T665" i="15"/>
  <c r="T666" i="15"/>
  <c r="T667" i="15"/>
  <c r="T668" i="15"/>
  <c r="S669" i="15"/>
  <c r="T669" i="15"/>
  <c r="S670" i="15"/>
  <c r="T670" i="15"/>
  <c r="S671" i="15"/>
  <c r="T671" i="15"/>
  <c r="T672" i="15"/>
  <c r="T673" i="15"/>
  <c r="T674" i="15"/>
  <c r="T675" i="15"/>
  <c r="T676" i="15"/>
  <c r="T677" i="15"/>
  <c r="S678" i="15"/>
  <c r="T678" i="15"/>
  <c r="S679" i="15"/>
  <c r="T679" i="15"/>
  <c r="T680" i="15"/>
  <c r="T681" i="15"/>
  <c r="S682" i="15"/>
  <c r="T682" i="15"/>
  <c r="S683" i="15"/>
  <c r="T683" i="15"/>
  <c r="S684" i="15"/>
  <c r="T684" i="15"/>
  <c r="T685" i="15"/>
  <c r="T686" i="15"/>
  <c r="T687" i="15"/>
  <c r="T688" i="15"/>
  <c r="T689" i="15"/>
  <c r="T690" i="15"/>
  <c r="T691" i="15"/>
  <c r="S692" i="15"/>
  <c r="T692" i="15"/>
  <c r="S693" i="15"/>
  <c r="T693" i="15"/>
  <c r="T694" i="15"/>
  <c r="T695" i="15"/>
  <c r="T696" i="15"/>
  <c r="S697" i="15"/>
  <c r="T697" i="15"/>
  <c r="S698" i="15"/>
  <c r="T698" i="15"/>
  <c r="S699" i="15"/>
  <c r="T699" i="15"/>
  <c r="S700" i="15"/>
  <c r="T700" i="15"/>
  <c r="S701" i="15"/>
  <c r="T701" i="15"/>
  <c r="S702" i="15"/>
  <c r="T702" i="15"/>
  <c r="S703" i="15"/>
  <c r="T703" i="15"/>
  <c r="S704" i="15"/>
  <c r="T704" i="15"/>
  <c r="S705" i="15"/>
  <c r="T705" i="15"/>
  <c r="T706" i="15"/>
  <c r="T707" i="15"/>
  <c r="T708" i="15"/>
  <c r="T709" i="15"/>
  <c r="T710" i="15"/>
  <c r="T711" i="15"/>
  <c r="T712" i="15"/>
  <c r="S713" i="15"/>
  <c r="T713" i="15"/>
  <c r="S714" i="15"/>
  <c r="T714" i="15"/>
  <c r="T715" i="15"/>
  <c r="T716" i="15"/>
  <c r="T717" i="15"/>
  <c r="S718" i="15"/>
  <c r="T718" i="15"/>
  <c r="S719" i="15"/>
  <c r="T719" i="15"/>
  <c r="T720" i="15"/>
  <c r="T721" i="15"/>
  <c r="T722" i="15"/>
  <c r="T723" i="15"/>
  <c r="T724" i="15"/>
  <c r="T725" i="15"/>
  <c r="T726" i="15"/>
  <c r="S727" i="15"/>
  <c r="T727" i="15"/>
  <c r="T728" i="15"/>
  <c r="T729" i="15"/>
  <c r="T730" i="15"/>
  <c r="T731" i="15"/>
  <c r="S732" i="15"/>
  <c r="T732" i="15"/>
  <c r="S733" i="15"/>
  <c r="T733" i="15"/>
  <c r="T734" i="15"/>
  <c r="T735" i="15"/>
  <c r="T736" i="15"/>
  <c r="T737" i="15"/>
  <c r="T738" i="15"/>
  <c r="T739" i="15"/>
  <c r="T740" i="15"/>
  <c r="S741" i="15"/>
  <c r="T741" i="15"/>
  <c r="T742" i="15"/>
  <c r="S743" i="15"/>
  <c r="T743" i="15"/>
  <c r="T744" i="15"/>
  <c r="T745" i="15"/>
  <c r="S746" i="15"/>
  <c r="T746" i="15"/>
  <c r="S747" i="15"/>
  <c r="T747" i="15"/>
  <c r="T748" i="15"/>
  <c r="T749" i="15"/>
  <c r="T750" i="15"/>
  <c r="T751" i="15"/>
  <c r="T752" i="15"/>
  <c r="T753" i="15"/>
  <c r="T754" i="15"/>
  <c r="S755" i="15"/>
  <c r="T755" i="15"/>
  <c r="S756" i="15"/>
  <c r="T756" i="15"/>
  <c r="T757" i="15"/>
  <c r="T758" i="15"/>
  <c r="T759" i="15"/>
  <c r="S760" i="15"/>
  <c r="T760" i="15"/>
  <c r="S761" i="15"/>
  <c r="T761" i="15"/>
  <c r="T762" i="15"/>
  <c r="T763" i="15"/>
  <c r="T764" i="15"/>
  <c r="T765" i="15"/>
  <c r="T766" i="15"/>
  <c r="T767" i="15"/>
  <c r="T768" i="15"/>
  <c r="S769" i="15"/>
  <c r="T769" i="15"/>
  <c r="S770" i="15"/>
  <c r="T770" i="15"/>
  <c r="T771" i="15"/>
  <c r="T772" i="15"/>
  <c r="T773" i="15"/>
  <c r="T774" i="15"/>
  <c r="S775" i="15"/>
  <c r="T775" i="15"/>
  <c r="T776" i="15"/>
  <c r="T777" i="15"/>
  <c r="T778" i="15"/>
  <c r="T779" i="15"/>
  <c r="T780" i="15"/>
  <c r="T781" i="15"/>
  <c r="T782" i="15"/>
  <c r="T783" i="15"/>
  <c r="S784" i="15"/>
  <c r="T784" i="15"/>
  <c r="T785" i="15"/>
  <c r="T786" i="15"/>
  <c r="S787" i="15"/>
  <c r="T787" i="15"/>
  <c r="S788" i="15"/>
  <c r="T788" i="15"/>
  <c r="S789" i="15"/>
  <c r="T789" i="15"/>
  <c r="T790" i="15"/>
  <c r="T791" i="15"/>
  <c r="T792" i="15"/>
  <c r="T793" i="15"/>
  <c r="T794" i="15"/>
  <c r="T795" i="15"/>
  <c r="T796" i="15"/>
  <c r="S797" i="15"/>
  <c r="T797" i="15"/>
  <c r="S798" i="15"/>
  <c r="T798" i="15"/>
  <c r="S799" i="15"/>
  <c r="T799" i="15"/>
  <c r="S800" i="15"/>
  <c r="T800" i="15"/>
  <c r="S801" i="15"/>
  <c r="T801" i="15"/>
  <c r="S802" i="15"/>
  <c r="T802" i="15"/>
  <c r="S803" i="15"/>
  <c r="T803" i="15"/>
  <c r="T804" i="15"/>
  <c r="T805" i="15"/>
  <c r="T806" i="15"/>
  <c r="T807" i="15"/>
  <c r="T808" i="15"/>
  <c r="T809" i="15"/>
  <c r="T810" i="15"/>
  <c r="S811" i="15"/>
  <c r="T811" i="15"/>
  <c r="T812" i="15"/>
  <c r="T813" i="15"/>
  <c r="T814" i="15"/>
  <c r="S815" i="15"/>
  <c r="T815" i="15"/>
  <c r="S816" i="15"/>
  <c r="T816" i="15"/>
  <c r="S817" i="15"/>
  <c r="T817" i="15"/>
  <c r="T818" i="15"/>
  <c r="T819" i="15"/>
  <c r="T820" i="15"/>
  <c r="T821" i="15"/>
  <c r="T822" i="15"/>
  <c r="T823" i="15"/>
  <c r="T824" i="15"/>
  <c r="S825" i="15"/>
  <c r="T825" i="15"/>
  <c r="S826" i="15"/>
  <c r="T826" i="15"/>
  <c r="S827" i="15"/>
  <c r="T827" i="15"/>
  <c r="S828" i="15"/>
  <c r="T828" i="15"/>
  <c r="S829" i="15"/>
  <c r="T829" i="15"/>
  <c r="S830" i="15"/>
  <c r="T830" i="15"/>
  <c r="S831" i="15"/>
  <c r="T831" i="15"/>
  <c r="S832" i="15"/>
  <c r="T832" i="15"/>
  <c r="S833" i="15"/>
  <c r="T833" i="15"/>
  <c r="S834" i="15"/>
  <c r="T834" i="15"/>
  <c r="S835" i="15"/>
  <c r="T835" i="15"/>
  <c r="S836" i="15"/>
  <c r="T836" i="15"/>
  <c r="S837" i="15"/>
  <c r="T837" i="15"/>
  <c r="S838" i="15"/>
  <c r="T838" i="15"/>
  <c r="S839" i="15"/>
  <c r="T839" i="15"/>
  <c r="S840" i="15"/>
  <c r="T840" i="15"/>
  <c r="S841" i="15"/>
  <c r="T841" i="15"/>
  <c r="S842" i="15"/>
  <c r="T842" i="15"/>
  <c r="S843" i="15"/>
  <c r="T843" i="15"/>
  <c r="S844" i="15"/>
  <c r="T844" i="15"/>
  <c r="S845" i="15"/>
  <c r="T845" i="15"/>
  <c r="S846" i="15"/>
  <c r="T846" i="15"/>
  <c r="S847" i="15"/>
  <c r="T847" i="15"/>
  <c r="S848" i="15"/>
  <c r="T848" i="15"/>
  <c r="S849" i="15"/>
  <c r="T849" i="15"/>
  <c r="S850" i="15"/>
  <c r="T850" i="15"/>
  <c r="S851" i="15"/>
  <c r="T851" i="15"/>
  <c r="S852" i="15"/>
  <c r="T852" i="15"/>
  <c r="S853" i="15"/>
  <c r="T853" i="15"/>
  <c r="S854" i="15"/>
  <c r="T854" i="15"/>
  <c r="S855" i="15"/>
  <c r="T855" i="15"/>
  <c r="S856" i="15"/>
  <c r="T856" i="15"/>
  <c r="S857" i="15"/>
  <c r="T857" i="15"/>
  <c r="S858" i="15"/>
  <c r="T858" i="15"/>
  <c r="S859" i="15"/>
  <c r="T859" i="15"/>
  <c r="S860" i="15"/>
  <c r="T860" i="15"/>
  <c r="S861" i="15"/>
  <c r="T861" i="15"/>
  <c r="S862" i="15"/>
  <c r="T862" i="15"/>
  <c r="S863" i="15"/>
  <c r="T863" i="15"/>
  <c r="S864" i="15"/>
  <c r="T864" i="15"/>
  <c r="S865" i="15"/>
  <c r="T865" i="15"/>
  <c r="S866" i="15"/>
  <c r="T866" i="15"/>
  <c r="S867" i="15"/>
  <c r="T867" i="15"/>
  <c r="S868" i="15"/>
  <c r="T868" i="15"/>
  <c r="S869" i="15"/>
  <c r="T869" i="15"/>
  <c r="S870" i="15"/>
  <c r="T870" i="15"/>
  <c r="S871" i="15"/>
  <c r="T871" i="15"/>
  <c r="S872" i="15"/>
  <c r="T872" i="15"/>
  <c r="S873" i="15"/>
  <c r="T873" i="15"/>
  <c r="S874" i="15"/>
  <c r="T874" i="15"/>
  <c r="S875" i="15"/>
  <c r="T875" i="15"/>
  <c r="S876" i="15"/>
  <c r="T876" i="15"/>
  <c r="S877" i="15"/>
  <c r="T877" i="15"/>
  <c r="S878" i="15"/>
  <c r="T878" i="15"/>
  <c r="S879" i="15"/>
  <c r="T879" i="15"/>
  <c r="S880" i="15"/>
  <c r="T880" i="15"/>
  <c r="S881" i="15"/>
  <c r="T881" i="15"/>
  <c r="S882" i="15"/>
  <c r="T882" i="15"/>
  <c r="S883" i="15"/>
  <c r="T883" i="15"/>
  <c r="S884" i="15"/>
  <c r="T884" i="15"/>
  <c r="S885" i="15"/>
  <c r="T885" i="15"/>
  <c r="S886" i="15"/>
  <c r="T886" i="15"/>
  <c r="S887" i="15"/>
  <c r="T887" i="15"/>
  <c r="S888" i="15"/>
  <c r="T888" i="15"/>
  <c r="S889" i="15"/>
  <c r="T889" i="15"/>
  <c r="S890" i="15"/>
  <c r="T890" i="15"/>
  <c r="S891" i="15"/>
  <c r="T891" i="15"/>
  <c r="S892" i="15"/>
  <c r="T892" i="15"/>
  <c r="S893" i="15"/>
  <c r="T893" i="15"/>
  <c r="S894" i="15"/>
  <c r="T894" i="15"/>
  <c r="S895" i="15"/>
  <c r="T895" i="15"/>
  <c r="S896" i="15"/>
  <c r="T896" i="15"/>
  <c r="S897" i="15"/>
  <c r="T897" i="15"/>
  <c r="S898" i="15"/>
  <c r="T898" i="15"/>
  <c r="S899" i="15"/>
  <c r="T899" i="15"/>
  <c r="S900" i="15"/>
  <c r="T900" i="15"/>
  <c r="S901" i="15"/>
  <c r="T901" i="15"/>
  <c r="S902" i="15"/>
  <c r="T902" i="15"/>
  <c r="S903" i="15"/>
  <c r="T903" i="15"/>
  <c r="S904" i="15"/>
  <c r="T904" i="15"/>
  <c r="S905" i="15"/>
  <c r="T905" i="15"/>
  <c r="S906" i="15"/>
  <c r="T906" i="15"/>
  <c r="S907" i="15"/>
  <c r="T907" i="15"/>
  <c r="S908" i="15"/>
  <c r="T908" i="15"/>
  <c r="S909" i="15"/>
  <c r="T909" i="15"/>
  <c r="S910" i="15"/>
  <c r="T910" i="15"/>
  <c r="S911" i="15"/>
  <c r="T911" i="15"/>
  <c r="S912" i="15"/>
  <c r="T912" i="15"/>
  <c r="S913" i="15"/>
  <c r="T913" i="15"/>
  <c r="S914" i="15"/>
  <c r="T914" i="15"/>
  <c r="S915" i="15"/>
  <c r="T915" i="15"/>
  <c r="S916" i="15"/>
  <c r="T916" i="15"/>
  <c r="S917" i="15"/>
  <c r="T917" i="15"/>
  <c r="S918" i="15"/>
  <c r="T918" i="15"/>
  <c r="S919" i="15"/>
  <c r="T919" i="15"/>
  <c r="S920" i="15"/>
  <c r="T920" i="15"/>
  <c r="S921" i="15"/>
  <c r="T921" i="15"/>
  <c r="S922" i="15"/>
  <c r="T922" i="15"/>
  <c r="S923" i="15"/>
  <c r="T923" i="15"/>
  <c r="S924" i="15"/>
  <c r="T924" i="15"/>
  <c r="S925" i="15"/>
  <c r="T925" i="15"/>
  <c r="S926" i="15"/>
  <c r="T926" i="15"/>
  <c r="S927" i="15"/>
  <c r="T927" i="15"/>
  <c r="S928" i="15"/>
  <c r="T928" i="15"/>
  <c r="S929" i="15"/>
  <c r="T929" i="15"/>
  <c r="S930" i="15"/>
  <c r="T930" i="15"/>
  <c r="S931" i="15"/>
  <c r="T931" i="15"/>
  <c r="S932" i="15"/>
  <c r="T932" i="15"/>
  <c r="S933" i="15"/>
  <c r="T933" i="15"/>
  <c r="S934" i="15"/>
  <c r="T934" i="15"/>
  <c r="S935" i="15"/>
  <c r="T935" i="15"/>
  <c r="S936" i="15"/>
  <c r="T936" i="15"/>
  <c r="S937" i="15"/>
  <c r="T937" i="15"/>
  <c r="S938" i="15"/>
  <c r="T938" i="15"/>
  <c r="S939" i="15"/>
  <c r="T939" i="15"/>
  <c r="S940" i="15"/>
  <c r="T940" i="15"/>
  <c r="S941" i="15"/>
  <c r="T941" i="15"/>
  <c r="S942" i="15"/>
  <c r="T942" i="15"/>
  <c r="S943" i="15"/>
  <c r="T943" i="15"/>
  <c r="S944" i="15"/>
  <c r="T944" i="15"/>
  <c r="S945" i="15"/>
  <c r="T945" i="15"/>
  <c r="S946" i="15"/>
  <c r="T946" i="15"/>
  <c r="S947" i="15"/>
  <c r="T947" i="15"/>
  <c r="S948" i="15"/>
  <c r="T948" i="15"/>
  <c r="S949" i="15"/>
  <c r="T949" i="15"/>
  <c r="S950" i="15"/>
  <c r="T950" i="15"/>
  <c r="S951" i="15"/>
  <c r="T951" i="15"/>
  <c r="S952" i="15"/>
  <c r="T952" i="15"/>
  <c r="S953" i="15"/>
  <c r="T953" i="15"/>
  <c r="S954" i="15"/>
  <c r="T954" i="15"/>
  <c r="S955" i="15"/>
  <c r="T955" i="15"/>
  <c r="S956" i="15"/>
  <c r="T956" i="15"/>
  <c r="S957" i="15"/>
  <c r="T957" i="15"/>
  <c r="S958" i="15"/>
  <c r="T958" i="15"/>
  <c r="S959" i="15"/>
  <c r="T959" i="15"/>
  <c r="S960" i="15"/>
  <c r="T960" i="15"/>
  <c r="S961" i="15"/>
  <c r="T961" i="15"/>
  <c r="S962" i="15"/>
  <c r="T962" i="15"/>
  <c r="S963" i="15"/>
  <c r="T963" i="15"/>
  <c r="S964" i="15"/>
  <c r="T964" i="15"/>
  <c r="S965" i="15"/>
  <c r="T965" i="15"/>
  <c r="S966" i="15"/>
  <c r="T966" i="15"/>
  <c r="S967" i="15"/>
  <c r="T967" i="15"/>
  <c r="S968" i="15"/>
  <c r="T968" i="15"/>
  <c r="S969" i="15"/>
  <c r="T969" i="15"/>
  <c r="S970" i="15"/>
  <c r="T970" i="15"/>
  <c r="S971" i="15"/>
  <c r="T971" i="15"/>
  <c r="S972" i="15"/>
  <c r="T972" i="15"/>
  <c r="S973" i="15"/>
  <c r="T973" i="15"/>
  <c r="S974" i="15"/>
  <c r="T974" i="15"/>
  <c r="S975" i="15"/>
  <c r="T975" i="15"/>
  <c r="S976" i="15"/>
  <c r="T976" i="15"/>
  <c r="S977" i="15"/>
  <c r="T977" i="15"/>
  <c r="S978" i="15"/>
  <c r="T978" i="15"/>
  <c r="S979" i="15"/>
  <c r="T979" i="15"/>
  <c r="S980" i="15"/>
  <c r="T980" i="15"/>
  <c r="S981" i="15"/>
  <c r="T981" i="15"/>
  <c r="S982" i="15"/>
  <c r="T982" i="15"/>
  <c r="S983" i="15"/>
  <c r="T983" i="15"/>
  <c r="S984" i="15"/>
  <c r="T984" i="15"/>
  <c r="S985" i="15"/>
  <c r="T985" i="15"/>
  <c r="S986" i="15"/>
  <c r="T986" i="15"/>
  <c r="S987" i="15"/>
  <c r="T987" i="15"/>
  <c r="S988" i="15"/>
  <c r="T988" i="15"/>
  <c r="S989" i="15"/>
  <c r="T989" i="15"/>
  <c r="S990" i="15"/>
  <c r="T990" i="15"/>
  <c r="S991" i="15"/>
  <c r="T991" i="15"/>
  <c r="S992" i="15"/>
  <c r="T992" i="15"/>
  <c r="S993" i="15"/>
  <c r="T993" i="15"/>
  <c r="S994" i="15"/>
  <c r="T994" i="15"/>
  <c r="S995" i="15"/>
  <c r="T995" i="15"/>
  <c r="S996" i="15"/>
  <c r="T996" i="15"/>
  <c r="S997" i="15"/>
  <c r="T997" i="15"/>
  <c r="S998" i="15"/>
  <c r="T998" i="15"/>
  <c r="S999" i="15"/>
  <c r="T999" i="15"/>
  <c r="S1000" i="15"/>
  <c r="T1000" i="15"/>
  <c r="S1001" i="15"/>
  <c r="T1001" i="15"/>
  <c r="S1002" i="15"/>
  <c r="T1002" i="15"/>
  <c r="S1003" i="15"/>
  <c r="T1003" i="15"/>
  <c r="S1004" i="15"/>
  <c r="T1004" i="15"/>
  <c r="S1005" i="15"/>
  <c r="T1005" i="15"/>
  <c r="S1006" i="15"/>
  <c r="T1006" i="15"/>
  <c r="S1007" i="15"/>
  <c r="T1007" i="15"/>
  <c r="S1008" i="15"/>
  <c r="T1008" i="15"/>
  <c r="S1009" i="15"/>
  <c r="T1009" i="15"/>
  <c r="S1010" i="15"/>
  <c r="T1010" i="15"/>
  <c r="S1011" i="15"/>
  <c r="T1011" i="15"/>
  <c r="S1012" i="15"/>
  <c r="T1012" i="15"/>
  <c r="S1013" i="15"/>
  <c r="T1013" i="15"/>
  <c r="S1014" i="15"/>
  <c r="T1014" i="15"/>
  <c r="S1015" i="15"/>
  <c r="T1015" i="15"/>
  <c r="S1016" i="15"/>
  <c r="T1016" i="15"/>
  <c r="S1017" i="15"/>
  <c r="T1017" i="15"/>
  <c r="S1018" i="15"/>
  <c r="T1018" i="15"/>
  <c r="S1019" i="15"/>
  <c r="T1019" i="15"/>
  <c r="S1020" i="15"/>
  <c r="T1020" i="15"/>
  <c r="S1021" i="15"/>
  <c r="T1021" i="15"/>
  <c r="S1022" i="15"/>
  <c r="T1022" i="15"/>
  <c r="S1023" i="15"/>
  <c r="T1023" i="15"/>
  <c r="S1024" i="15"/>
  <c r="T1024" i="15"/>
  <c r="S1025" i="15"/>
  <c r="T1025" i="15"/>
  <c r="S1026" i="15"/>
  <c r="T1026" i="15"/>
  <c r="S1027" i="15"/>
  <c r="T1027" i="15"/>
  <c r="T1028" i="15"/>
  <c r="T1029" i="15"/>
  <c r="T1030" i="15"/>
  <c r="T1031" i="15"/>
  <c r="T1032" i="15"/>
  <c r="S1033" i="15"/>
  <c r="T1033" i="15"/>
  <c r="S1034" i="15"/>
  <c r="T1034" i="15"/>
  <c r="T1035" i="15"/>
  <c r="T1036" i="15"/>
  <c r="T1037" i="15"/>
  <c r="T1038" i="15"/>
  <c r="T1039" i="15"/>
  <c r="T1040" i="15"/>
  <c r="T1041" i="15"/>
  <c r="S1042" i="15"/>
  <c r="T1042" i="15"/>
  <c r="S1043" i="15"/>
  <c r="T1043" i="15"/>
  <c r="S1044" i="15"/>
  <c r="T1044" i="15"/>
  <c r="S1045" i="15"/>
  <c r="T1045" i="15"/>
  <c r="S1046" i="15"/>
  <c r="T1046" i="15"/>
  <c r="S1047" i="15"/>
  <c r="T1047" i="15"/>
  <c r="S1048" i="15"/>
  <c r="T1048" i="15"/>
  <c r="S1049" i="15"/>
  <c r="T1049" i="15"/>
  <c r="S1050" i="15"/>
  <c r="T1050" i="15"/>
  <c r="S1051" i="15"/>
  <c r="T1051" i="15"/>
  <c r="S1052" i="15"/>
  <c r="T1052" i="15"/>
  <c r="S1053" i="15"/>
  <c r="T1053" i="15"/>
  <c r="S1054" i="15"/>
  <c r="T1054" i="15"/>
  <c r="S1055" i="15"/>
  <c r="T1055" i="15"/>
  <c r="S1056" i="15"/>
  <c r="T1056" i="15"/>
  <c r="S1057" i="15"/>
  <c r="T1057" i="15"/>
  <c r="S1058" i="15"/>
  <c r="T1058" i="15"/>
  <c r="S1059" i="15"/>
  <c r="T1059" i="15"/>
  <c r="S1060" i="15"/>
  <c r="T1060" i="15"/>
  <c r="S1061" i="15"/>
  <c r="T1061" i="15"/>
  <c r="S1062" i="15"/>
  <c r="T1062" i="15"/>
  <c r="S1063" i="15"/>
  <c r="T1063" i="15"/>
  <c r="S1064" i="15"/>
  <c r="T1064" i="15"/>
  <c r="S1065" i="15"/>
  <c r="T1065" i="15"/>
  <c r="S1066" i="15"/>
  <c r="T1066" i="15"/>
  <c r="S1067" i="15"/>
  <c r="T1067" i="15"/>
  <c r="S1068" i="15"/>
  <c r="T1068" i="15"/>
  <c r="S1069" i="15"/>
  <c r="T1069" i="15"/>
  <c r="S1070" i="15"/>
  <c r="T1070" i="15"/>
  <c r="S1071" i="15"/>
  <c r="T1071" i="15"/>
  <c r="S1072" i="15"/>
  <c r="T1072" i="15"/>
  <c r="T1073" i="15"/>
  <c r="T1074" i="15"/>
  <c r="S1075" i="15"/>
  <c r="T1075" i="15"/>
  <c r="S1076" i="15"/>
  <c r="T1076" i="15"/>
  <c r="S1077" i="15"/>
  <c r="T1077" i="15"/>
  <c r="S1078" i="15"/>
  <c r="T1078" i="15"/>
  <c r="S1079" i="15"/>
  <c r="T1079" i="15"/>
  <c r="S1080" i="15"/>
  <c r="T1080" i="15"/>
  <c r="S1081" i="15"/>
  <c r="T1081" i="15"/>
  <c r="S1082" i="15"/>
  <c r="T1082" i="15"/>
  <c r="S1083" i="15"/>
  <c r="T1083" i="15"/>
  <c r="S1084" i="15"/>
  <c r="T1084" i="15"/>
  <c r="S1085" i="15"/>
  <c r="T1085" i="15"/>
  <c r="S1086" i="15"/>
  <c r="T1086" i="15"/>
  <c r="S1087" i="15"/>
  <c r="T1087" i="15"/>
  <c r="S1088" i="15"/>
  <c r="T1088" i="15"/>
  <c r="S1089" i="15"/>
  <c r="T1089" i="15"/>
  <c r="S1090" i="15"/>
  <c r="T1090" i="15"/>
  <c r="S1091" i="15"/>
  <c r="T1091" i="15"/>
  <c r="S1092" i="15"/>
  <c r="T1092" i="15"/>
  <c r="S1093" i="15"/>
  <c r="T1093" i="15"/>
  <c r="S1094" i="15"/>
  <c r="T1094" i="15"/>
  <c r="S1095" i="15"/>
  <c r="T1095" i="15"/>
  <c r="S1096" i="15"/>
  <c r="T1096" i="15"/>
  <c r="S1097" i="15"/>
  <c r="T1097" i="15"/>
  <c r="S1098" i="15"/>
  <c r="T1098" i="15"/>
  <c r="T1099" i="15"/>
  <c r="T1100" i="15"/>
  <c r="T1101" i="15"/>
  <c r="T1102" i="15"/>
  <c r="T1103" i="15"/>
  <c r="S1104" i="15"/>
  <c r="T1104" i="15"/>
  <c r="T1105" i="15"/>
  <c r="T1106" i="15"/>
  <c r="S1107" i="15"/>
  <c r="T1107" i="15"/>
  <c r="T1108" i="15"/>
  <c r="T1109" i="15"/>
  <c r="S1110" i="15"/>
  <c r="T1110" i="15"/>
  <c r="S1111" i="15"/>
  <c r="T1111" i="15"/>
  <c r="T1112" i="15"/>
  <c r="T1113" i="15"/>
  <c r="T1114" i="15"/>
  <c r="T1115" i="15"/>
  <c r="T1116" i="15"/>
  <c r="T1117" i="15"/>
  <c r="T1118" i="15"/>
  <c r="S1119" i="15"/>
  <c r="T1119" i="15"/>
  <c r="S1120" i="15"/>
  <c r="T1120" i="15"/>
  <c r="T1121" i="15"/>
  <c r="T1122" i="15"/>
  <c r="S1123" i="15"/>
  <c r="T1123" i="15"/>
  <c r="T1124" i="15"/>
  <c r="S1125" i="15"/>
  <c r="T1125" i="15"/>
  <c r="T1126" i="15"/>
  <c r="T1127" i="15"/>
  <c r="T1128" i="15"/>
  <c r="T1129" i="15"/>
  <c r="T1130" i="15"/>
  <c r="S1131" i="15"/>
  <c r="T1131" i="15"/>
  <c r="S1132" i="15"/>
  <c r="T1132" i="15"/>
  <c r="S1133" i="15"/>
  <c r="T1133" i="15"/>
  <c r="S1134" i="15"/>
  <c r="T1134" i="15"/>
  <c r="S1135" i="15"/>
  <c r="T1135" i="15"/>
  <c r="S1136" i="15"/>
  <c r="T1136" i="15"/>
  <c r="S1137" i="15"/>
  <c r="T1137" i="15"/>
  <c r="S1138" i="15"/>
  <c r="T1138" i="15"/>
  <c r="S1139" i="15"/>
  <c r="T1139" i="15"/>
  <c r="S1140" i="15"/>
  <c r="T1140" i="15"/>
  <c r="S1141" i="15"/>
  <c r="T1141" i="15"/>
  <c r="T1142" i="15"/>
  <c r="S1143" i="15"/>
  <c r="T1143" i="15"/>
  <c r="T1144" i="15"/>
  <c r="T1145" i="15"/>
  <c r="T1146" i="15"/>
  <c r="T1147" i="15"/>
  <c r="T1148" i="15"/>
  <c r="T1149" i="15"/>
  <c r="T1150" i="15"/>
  <c r="T1151" i="15"/>
  <c r="T1152" i="15"/>
  <c r="S1153" i="15"/>
  <c r="T1153" i="15"/>
  <c r="S1154" i="15"/>
  <c r="T1154" i="15"/>
  <c r="S1155" i="15"/>
  <c r="T1155" i="15"/>
  <c r="S1156" i="15"/>
  <c r="T1156" i="15"/>
  <c r="T1157" i="15"/>
  <c r="T1158" i="15"/>
  <c r="T1159" i="15"/>
  <c r="S1160" i="15"/>
  <c r="T1160" i="15"/>
  <c r="S1161" i="15"/>
  <c r="T1161" i="15"/>
  <c r="T1162" i="15"/>
  <c r="S1163" i="15"/>
  <c r="T1163" i="15"/>
  <c r="S1164" i="15"/>
  <c r="T1164" i="15"/>
  <c r="S1165" i="15"/>
  <c r="T1165" i="15"/>
  <c r="S1166" i="15"/>
  <c r="T1166" i="15"/>
  <c r="S1167" i="15"/>
  <c r="T1167" i="15"/>
  <c r="S1168" i="15"/>
  <c r="T1168" i="15"/>
  <c r="S1169" i="15"/>
  <c r="T1169" i="15"/>
  <c r="S1170" i="15"/>
  <c r="T1170" i="15"/>
  <c r="T1171" i="15"/>
  <c r="T1172" i="15"/>
  <c r="S1173" i="15"/>
  <c r="T1173" i="15"/>
  <c r="T1174" i="15"/>
  <c r="T1175" i="15"/>
  <c r="T1176" i="15"/>
  <c r="S1177" i="15"/>
  <c r="T1177" i="15"/>
  <c r="T1178" i="15"/>
  <c r="T1179" i="15"/>
  <c r="T1180" i="15"/>
  <c r="S1181" i="15"/>
  <c r="T1181" i="15"/>
  <c r="S1182" i="15"/>
  <c r="T1182" i="15"/>
  <c r="T1183" i="15"/>
  <c r="S1184" i="15"/>
  <c r="T1184" i="15"/>
  <c r="T1185" i="15"/>
  <c r="T1186" i="15"/>
  <c r="S1187" i="15"/>
  <c r="T1187" i="15"/>
  <c r="S1188" i="15"/>
  <c r="T1188" i="15"/>
  <c r="T94" i="15"/>
  <c r="T95" i="15"/>
  <c r="T96" i="15"/>
  <c r="T97" i="15"/>
  <c r="T98" i="15"/>
  <c r="T99" i="15"/>
  <c r="T100" i="15"/>
  <c r="T101" i="15"/>
  <c r="T102" i="15"/>
  <c r="T103" i="15"/>
  <c r="T104" i="15"/>
  <c r="T105" i="15"/>
  <c r="T106" i="15"/>
  <c r="T107" i="15"/>
  <c r="T108" i="15"/>
  <c r="T109" i="15"/>
  <c r="T110" i="15"/>
  <c r="T111" i="15"/>
  <c r="T112" i="15"/>
  <c r="T113" i="15"/>
  <c r="T114" i="15"/>
  <c r="T115" i="15"/>
  <c r="T116" i="15"/>
  <c r="T117" i="15"/>
  <c r="T118" i="15"/>
  <c r="T119" i="15"/>
  <c r="T120" i="15"/>
  <c r="T121" i="15"/>
  <c r="T122" i="15"/>
  <c r="T123" i="15"/>
  <c r="T124" i="15"/>
  <c r="T125" i="15"/>
  <c r="T126" i="15"/>
  <c r="T127" i="15"/>
  <c r="T128" i="15"/>
  <c r="T129" i="15"/>
  <c r="T130" i="15"/>
  <c r="T131" i="15"/>
  <c r="T132" i="15"/>
  <c r="T133" i="15"/>
  <c r="T134" i="15"/>
  <c r="T135" i="15"/>
  <c r="T136" i="15"/>
  <c r="T137" i="15"/>
  <c r="T138" i="15"/>
  <c r="T139" i="15"/>
  <c r="T140" i="15"/>
  <c r="T141" i="15"/>
  <c r="T142" i="15"/>
  <c r="T143" i="15"/>
  <c r="T144" i="15"/>
  <c r="S2" i="15"/>
  <c r="S11" i="15"/>
  <c r="S12" i="15"/>
  <c r="S16" i="15"/>
  <c r="S17" i="15"/>
  <c r="S20" i="15"/>
  <c r="S21" i="15"/>
  <c r="S22" i="15"/>
  <c r="S23" i="15"/>
  <c r="S24" i="15"/>
  <c r="S25" i="15"/>
  <c r="S26" i="15"/>
  <c r="S95" i="15"/>
  <c r="S97" i="15"/>
  <c r="S104" i="15"/>
  <c r="S105" i="15"/>
  <c r="S106" i="15"/>
  <c r="S107" i="15"/>
  <c r="S108" i="15"/>
  <c r="S109" i="15"/>
  <c r="S110" i="15"/>
  <c r="S118" i="15"/>
  <c r="S119" i="15"/>
  <c r="S122" i="15"/>
  <c r="S123" i="15"/>
  <c r="S124" i="15"/>
  <c r="S127" i="15"/>
  <c r="S135" i="15"/>
  <c r="S137" i="15"/>
  <c r="S138" i="15"/>
  <c r="S30" i="15"/>
  <c r="S31" i="15"/>
  <c r="S35" i="15"/>
  <c r="S36" i="15"/>
  <c r="S39" i="15"/>
  <c r="S40" i="15"/>
  <c r="S44" i="15"/>
  <c r="S45" i="15"/>
  <c r="S48" i="15"/>
  <c r="S49" i="15"/>
  <c r="S50" i="15"/>
  <c r="S51" i="15"/>
  <c r="S52" i="15"/>
  <c r="S53" i="15"/>
  <c r="S54" i="15"/>
  <c r="S58" i="15"/>
  <c r="S59" i="15"/>
  <c r="S62" i="15"/>
  <c r="S63" i="15"/>
  <c r="S64" i="15"/>
  <c r="S65" i="15"/>
  <c r="S66" i="15"/>
  <c r="S67" i="15"/>
  <c r="S68" i="15"/>
  <c r="S72" i="15"/>
  <c r="S73" i="15"/>
  <c r="S76" i="15"/>
  <c r="S77" i="15"/>
  <c r="S81" i="15"/>
  <c r="S82" i="15"/>
  <c r="S90" i="15"/>
  <c r="T20" i="15"/>
  <c r="T21" i="15"/>
  <c r="T22" i="15"/>
  <c r="T23" i="15"/>
  <c r="T24" i="15"/>
  <c r="T25" i="15"/>
  <c r="T26" i="15"/>
  <c r="T27" i="15"/>
  <c r="T28" i="15"/>
  <c r="T29" i="15"/>
  <c r="T30" i="15"/>
  <c r="T31" i="15"/>
  <c r="T32" i="15"/>
  <c r="T33" i="15"/>
  <c r="T34" i="15"/>
  <c r="T35" i="15"/>
  <c r="T36" i="15"/>
  <c r="T37" i="15"/>
  <c r="T38" i="15"/>
  <c r="T39" i="15"/>
  <c r="T40" i="15"/>
  <c r="T41" i="15"/>
  <c r="T42" i="15"/>
  <c r="T43" i="15"/>
  <c r="T44" i="15"/>
  <c r="T45" i="15"/>
  <c r="T46" i="15"/>
  <c r="T47" i="15"/>
  <c r="T48" i="15"/>
  <c r="T49" i="15"/>
  <c r="T50" i="15"/>
  <c r="T51" i="15"/>
  <c r="T52" i="15"/>
  <c r="T53" i="15"/>
  <c r="T54" i="15"/>
  <c r="T55" i="15"/>
  <c r="T56" i="15"/>
  <c r="T57" i="15"/>
  <c r="T58" i="15"/>
  <c r="T59" i="15"/>
  <c r="T60" i="15"/>
  <c r="T61" i="15"/>
  <c r="T62" i="15"/>
  <c r="T63" i="15"/>
  <c r="T64" i="15"/>
  <c r="T65" i="15"/>
  <c r="T66" i="15"/>
  <c r="T67" i="15"/>
  <c r="T68" i="15"/>
  <c r="T69" i="15"/>
  <c r="T70" i="15"/>
  <c r="T71" i="15"/>
  <c r="T72" i="15"/>
  <c r="T73" i="15"/>
  <c r="T74" i="15"/>
  <c r="T75" i="15"/>
  <c r="T76" i="15"/>
  <c r="T77" i="15"/>
  <c r="T78" i="15"/>
  <c r="T79" i="15"/>
  <c r="T80" i="15"/>
  <c r="T81" i="15"/>
  <c r="T82" i="15"/>
  <c r="T83" i="15"/>
  <c r="T84" i="15"/>
  <c r="T85" i="15"/>
  <c r="T86" i="15"/>
  <c r="T87" i="15"/>
  <c r="T88" i="15"/>
  <c r="T89" i="15"/>
  <c r="T90" i="15"/>
  <c r="T91" i="15"/>
  <c r="T92" i="15"/>
  <c r="T93" i="15"/>
  <c r="T5" i="15"/>
  <c r="T6" i="15"/>
  <c r="T7" i="15"/>
  <c r="T8" i="15"/>
  <c r="T9" i="15"/>
  <c r="T10" i="15"/>
  <c r="T11" i="15"/>
  <c r="T12" i="15"/>
  <c r="T13" i="15"/>
  <c r="T14" i="15"/>
  <c r="T15" i="15"/>
  <c r="T16" i="15"/>
  <c r="T17" i="15"/>
  <c r="T18" i="15"/>
  <c r="T19" i="15"/>
  <c r="T4" i="15"/>
  <c r="E4" i="15"/>
  <c r="E6" i="15"/>
  <c r="E13" i="15"/>
  <c r="E5" i="15"/>
  <c r="E3" i="15"/>
  <c r="O1187" i="15"/>
  <c r="N1187" i="15"/>
  <c r="O1186" i="15"/>
  <c r="E1186" i="15"/>
  <c r="N1186" i="15" s="1"/>
  <c r="O1185" i="15"/>
  <c r="E1185" i="15"/>
  <c r="N1185" i="15" s="1"/>
  <c r="O1184" i="15"/>
  <c r="N1184" i="15"/>
  <c r="O1183" i="15"/>
  <c r="K1183" i="15"/>
  <c r="E1183" i="15"/>
  <c r="O1182" i="15"/>
  <c r="N1182" i="15"/>
  <c r="O1181" i="15"/>
  <c r="N1181" i="15"/>
  <c r="O1180" i="15"/>
  <c r="E1180" i="15"/>
  <c r="N1180" i="15" s="1"/>
  <c r="O1179" i="15"/>
  <c r="K1179" i="15"/>
  <c r="E1179" i="15"/>
  <c r="O1178" i="15"/>
  <c r="E1178" i="15"/>
  <c r="N1178" i="15" s="1"/>
  <c r="O1177" i="15"/>
  <c r="N1177" i="15"/>
  <c r="O1176" i="15"/>
  <c r="E1176" i="15"/>
  <c r="N1176" i="15" s="1"/>
  <c r="O1175" i="15"/>
  <c r="E1175" i="15"/>
  <c r="N1175" i="15" s="1"/>
  <c r="O1174" i="15"/>
  <c r="E1174" i="15"/>
  <c r="N1174" i="15" s="1"/>
  <c r="O1173" i="15"/>
  <c r="N1173" i="15"/>
  <c r="O1172" i="15"/>
  <c r="E1172" i="15"/>
  <c r="N1172" i="15" s="1"/>
  <c r="O1171" i="15"/>
  <c r="E1171" i="15"/>
  <c r="N1171" i="15" s="1"/>
  <c r="O1170" i="15"/>
  <c r="N1170" i="15"/>
  <c r="O1169" i="15"/>
  <c r="N1169" i="15"/>
  <c r="O1168" i="15"/>
  <c r="N1168" i="15"/>
  <c r="O1167" i="15"/>
  <c r="N1167" i="15"/>
  <c r="O1166" i="15"/>
  <c r="N1166" i="15"/>
  <c r="O1165" i="15"/>
  <c r="N1165" i="15"/>
  <c r="O1164" i="15"/>
  <c r="N1164" i="15"/>
  <c r="O1163" i="15"/>
  <c r="N1163" i="15"/>
  <c r="O1162" i="15"/>
  <c r="N1162" i="15"/>
  <c r="O1161" i="15"/>
  <c r="N1161" i="15"/>
  <c r="O1160" i="15"/>
  <c r="N1160" i="15"/>
  <c r="O1159" i="15"/>
  <c r="E1159" i="15"/>
  <c r="N1159" i="15" s="1"/>
  <c r="O1158" i="15"/>
  <c r="E1158" i="15"/>
  <c r="N1158" i="15" s="1"/>
  <c r="O1157" i="15"/>
  <c r="E1157" i="15"/>
  <c r="N1157" i="15" s="1"/>
  <c r="O1156" i="15"/>
  <c r="N1156" i="15"/>
  <c r="O1155" i="15"/>
  <c r="N1155" i="15"/>
  <c r="O1154" i="15"/>
  <c r="N1154" i="15"/>
  <c r="O1153" i="15"/>
  <c r="N1153" i="15"/>
  <c r="O1152" i="15"/>
  <c r="E1152" i="15"/>
  <c r="N1152" i="15" s="1"/>
  <c r="O1151" i="15"/>
  <c r="E1151" i="15"/>
  <c r="N1151" i="15" s="1"/>
  <c r="O1150" i="15"/>
  <c r="E1150" i="15"/>
  <c r="N1150" i="15" s="1"/>
  <c r="O1149" i="15"/>
  <c r="E1149" i="15"/>
  <c r="N1149" i="15" s="1"/>
  <c r="O1148" i="15"/>
  <c r="E1148" i="15"/>
  <c r="N1148" i="15" s="1"/>
  <c r="O1147" i="15"/>
  <c r="E1147" i="15"/>
  <c r="N1147" i="15" s="1"/>
  <c r="O1146" i="15"/>
  <c r="E1146" i="15"/>
  <c r="N1146" i="15" s="1"/>
  <c r="O1145" i="15"/>
  <c r="K1145" i="15"/>
  <c r="E1145" i="15"/>
  <c r="O1144" i="15"/>
  <c r="K1144" i="15"/>
  <c r="E1144" i="15"/>
  <c r="O1143" i="15"/>
  <c r="N1143" i="15"/>
  <c r="O1142" i="15"/>
  <c r="K1142" i="15"/>
  <c r="E1142" i="15"/>
  <c r="O1141" i="15"/>
  <c r="N1141" i="15"/>
  <c r="O1140" i="15"/>
  <c r="N1140" i="15"/>
  <c r="O1139" i="15"/>
  <c r="N1139" i="15"/>
  <c r="O1138" i="15"/>
  <c r="N1138" i="15"/>
  <c r="O1137" i="15"/>
  <c r="N1137" i="15"/>
  <c r="O1136" i="15"/>
  <c r="N1136" i="15"/>
  <c r="O1135" i="15"/>
  <c r="N1135" i="15"/>
  <c r="O1134" i="15"/>
  <c r="N1134" i="15"/>
  <c r="O1133" i="15"/>
  <c r="N1133" i="15"/>
  <c r="O1132" i="15"/>
  <c r="N1132" i="15"/>
  <c r="O1131" i="15"/>
  <c r="N1131" i="15"/>
  <c r="O1130" i="15"/>
  <c r="K1130" i="15"/>
  <c r="E1130" i="15"/>
  <c r="O1129" i="15"/>
  <c r="E1129" i="15"/>
  <c r="N1129" i="15" s="1"/>
  <c r="O1128" i="15"/>
  <c r="K1128" i="15"/>
  <c r="E1128" i="15"/>
  <c r="O1127" i="15"/>
  <c r="E1127" i="15"/>
  <c r="N1127" i="15" s="1"/>
  <c r="O1126" i="15"/>
  <c r="E1126" i="15"/>
  <c r="N1126" i="15" s="1"/>
  <c r="O1125" i="15"/>
  <c r="N1125" i="15"/>
  <c r="O1124" i="15"/>
  <c r="K1124" i="15"/>
  <c r="E1124" i="15"/>
  <c r="O1123" i="15"/>
  <c r="N1123" i="15"/>
  <c r="O1122" i="15"/>
  <c r="K1122" i="15"/>
  <c r="E1122" i="15"/>
  <c r="O1121" i="15"/>
  <c r="K1121" i="15"/>
  <c r="E1121" i="15"/>
  <c r="O1120" i="15"/>
  <c r="N1120" i="15"/>
  <c r="O1119" i="15"/>
  <c r="N1119" i="15"/>
  <c r="O1118" i="15"/>
  <c r="E1118" i="15"/>
  <c r="N1118" i="15" s="1"/>
  <c r="O1117" i="15"/>
  <c r="E1117" i="15"/>
  <c r="N1117" i="15" s="1"/>
  <c r="O1116" i="15"/>
  <c r="E1116" i="15"/>
  <c r="N1116" i="15" s="1"/>
  <c r="O1115" i="15"/>
  <c r="E1115" i="15"/>
  <c r="N1115" i="15" s="1"/>
  <c r="O1114" i="15"/>
  <c r="E1114" i="15"/>
  <c r="N1114" i="15" s="1"/>
  <c r="O1113" i="15"/>
  <c r="E1113" i="15"/>
  <c r="N1113" i="15" s="1"/>
  <c r="O1112" i="15"/>
  <c r="E1112" i="15"/>
  <c r="N1112" i="15" s="1"/>
  <c r="O1111" i="15"/>
  <c r="N1111" i="15"/>
  <c r="O1110" i="15"/>
  <c r="N1110" i="15"/>
  <c r="O1109" i="15"/>
  <c r="K1109" i="15"/>
  <c r="E1109" i="15"/>
  <c r="O1108" i="15"/>
  <c r="K1108" i="15"/>
  <c r="E1108" i="15"/>
  <c r="O1107" i="15"/>
  <c r="N1107" i="15"/>
  <c r="O1106" i="15"/>
  <c r="K1106" i="15"/>
  <c r="E1106" i="15"/>
  <c r="O1105" i="15"/>
  <c r="E1105" i="15"/>
  <c r="N1105" i="15" s="1"/>
  <c r="O1104" i="15"/>
  <c r="N1104" i="15"/>
  <c r="O1103" i="15"/>
  <c r="K1103" i="15"/>
  <c r="E1103" i="15"/>
  <c r="O1102" i="15"/>
  <c r="E1102" i="15"/>
  <c r="N1102" i="15" s="1"/>
  <c r="O1101" i="15"/>
  <c r="K1101" i="15"/>
  <c r="E1101" i="15"/>
  <c r="O1100" i="15"/>
  <c r="E1100" i="15"/>
  <c r="N1100" i="15" s="1"/>
  <c r="O1099" i="15"/>
  <c r="K1099" i="15"/>
  <c r="E1099" i="15"/>
  <c r="O1098" i="15"/>
  <c r="N1098" i="15"/>
  <c r="S145" i="15"/>
  <c r="S147" i="15"/>
  <c r="S153" i="15"/>
  <c r="S155" i="15"/>
  <c r="S157" i="15"/>
  <c r="S159" i="15"/>
  <c r="S163" i="15"/>
  <c r="S167" i="15"/>
  <c r="S169" i="15"/>
  <c r="S171" i="15"/>
  <c r="S181" i="15"/>
  <c r="S183" i="15"/>
  <c r="S185" i="15"/>
  <c r="S187" i="15"/>
  <c r="S191" i="15"/>
  <c r="S193" i="15"/>
  <c r="S217" i="15"/>
  <c r="S219" i="15"/>
  <c r="S221" i="15"/>
  <c r="S223" i="15"/>
  <c r="S225" i="15"/>
  <c r="S227" i="15"/>
  <c r="S229" i="15"/>
  <c r="S233" i="15"/>
  <c r="S237" i="15"/>
  <c r="S239" i="15"/>
  <c r="S241" i="15"/>
  <c r="S243" i="15"/>
  <c r="S247" i="15"/>
  <c r="S251" i="15"/>
  <c r="S253" i="15"/>
  <c r="S255" i="15"/>
  <c r="S257" i="15"/>
  <c r="S265" i="15"/>
  <c r="S267" i="15"/>
  <c r="S269" i="15"/>
  <c r="S271" i="15"/>
  <c r="S275" i="15"/>
  <c r="S279" i="15"/>
  <c r="S281" i="15"/>
  <c r="S293" i="15"/>
  <c r="S295" i="15"/>
  <c r="S297" i="15"/>
  <c r="S299" i="15"/>
  <c r="S303" i="15"/>
  <c r="S307" i="15"/>
  <c r="S309" i="15"/>
  <c r="S311" i="15"/>
  <c r="S313" i="15"/>
  <c r="S317" i="15"/>
  <c r="S321" i="15"/>
  <c r="S323" i="15"/>
  <c r="S325" i="15"/>
  <c r="S327" i="15"/>
  <c r="S331" i="15"/>
  <c r="S335" i="15"/>
  <c r="S337" i="15"/>
  <c r="S339" i="15"/>
  <c r="S341" i="15"/>
  <c r="S345" i="15"/>
  <c r="S349" i="15"/>
  <c r="S351" i="15"/>
  <c r="S353" i="15"/>
  <c r="S355" i="15"/>
  <c r="S359" i="15"/>
  <c r="S363" i="15"/>
  <c r="S365" i="15"/>
  <c r="S377" i="15"/>
  <c r="S379" i="15"/>
  <c r="S381" i="15"/>
  <c r="S383" i="15"/>
  <c r="S387" i="15"/>
  <c r="S391" i="15"/>
  <c r="S393" i="15"/>
  <c r="S395" i="15"/>
  <c r="S397" i="15"/>
  <c r="S399" i="15"/>
  <c r="S401" i="15"/>
  <c r="S405" i="15"/>
  <c r="S407" i="15"/>
  <c r="S409" i="15"/>
  <c r="S411" i="15"/>
  <c r="S413" i="15"/>
  <c r="S415" i="15"/>
  <c r="S419" i="15"/>
  <c r="S421" i="15"/>
  <c r="S423" i="15"/>
  <c r="S435" i="15"/>
  <c r="S437" i="15"/>
  <c r="S441" i="15"/>
  <c r="S443" i="15"/>
  <c r="S445" i="15"/>
  <c r="S449" i="15"/>
  <c r="S455" i="15"/>
  <c r="S457" i="15"/>
  <c r="S459" i="15"/>
  <c r="S463" i="15"/>
  <c r="S469" i="15"/>
  <c r="S471" i="15"/>
  <c r="S473" i="15"/>
  <c r="S477" i="15"/>
  <c r="S483" i="15"/>
  <c r="S485" i="15"/>
  <c r="S487" i="15"/>
  <c r="S491" i="15"/>
  <c r="S497" i="15"/>
  <c r="S499" i="15"/>
  <c r="S501" i="15"/>
  <c r="S503" i="15"/>
  <c r="S511" i="15"/>
  <c r="S513" i="15"/>
  <c r="S515" i="15"/>
  <c r="S519" i="15"/>
  <c r="S521" i="15"/>
  <c r="S525" i="15"/>
  <c r="S527" i="15"/>
  <c r="S529" i="15"/>
  <c r="S533" i="15"/>
  <c r="S539" i="15"/>
  <c r="S541" i="15"/>
  <c r="S543" i="15"/>
  <c r="S547" i="15"/>
  <c r="S549" i="15"/>
  <c r="S551" i="15"/>
  <c r="S553" i="15"/>
  <c r="S555" i="15"/>
  <c r="S557" i="15"/>
  <c r="S146" i="15"/>
  <c r="S148" i="15"/>
  <c r="S154" i="15"/>
  <c r="S156" i="15"/>
  <c r="S158" i="15"/>
  <c r="S162" i="15"/>
  <c r="S164" i="15"/>
  <c r="S168" i="15"/>
  <c r="S170" i="15"/>
  <c r="S182" i="15"/>
  <c r="S184" i="15"/>
  <c r="S186" i="15"/>
  <c r="S190" i="15"/>
  <c r="S192" i="15"/>
  <c r="S194" i="15"/>
  <c r="S216" i="15"/>
  <c r="S218" i="15"/>
  <c r="S220" i="15"/>
  <c r="S222" i="15"/>
  <c r="S224" i="15"/>
  <c r="S226" i="15"/>
  <c r="S228" i="15"/>
  <c r="S232" i="15"/>
  <c r="S234" i="15"/>
  <c r="S236" i="15"/>
  <c r="S238" i="15"/>
  <c r="S240" i="15"/>
  <c r="S242" i="15"/>
  <c r="S248" i="15"/>
  <c r="S252" i="15"/>
  <c r="S254" i="15"/>
  <c r="S256" i="15"/>
  <c r="S266" i="15"/>
  <c r="S268" i="15"/>
  <c r="S270" i="15"/>
  <c r="S276" i="15"/>
  <c r="S280" i="15"/>
  <c r="S294" i="15"/>
  <c r="S296" i="15"/>
  <c r="S298" i="15"/>
  <c r="S302" i="15"/>
  <c r="S304" i="15"/>
  <c r="S308" i="15"/>
  <c r="S310" i="15"/>
  <c r="S312" i="15"/>
  <c r="S318" i="15"/>
  <c r="S322" i="15"/>
  <c r="S324" i="15"/>
  <c r="S326" i="15"/>
  <c r="S330" i="15"/>
  <c r="S332" i="15"/>
  <c r="S336" i="15"/>
  <c r="S338" i="15"/>
  <c r="S340" i="15"/>
  <c r="S344" i="15"/>
  <c r="S346" i="15"/>
  <c r="S350" i="15"/>
  <c r="S352" i="15"/>
  <c r="S354" i="15"/>
  <c r="S358" i="15"/>
  <c r="S364" i="15"/>
  <c r="S366" i="15"/>
  <c r="S378" i="15"/>
  <c r="S380" i="15"/>
  <c r="S386" i="15"/>
  <c r="S388" i="15"/>
  <c r="S392" i="15"/>
  <c r="S394" i="15"/>
  <c r="S396" i="15"/>
  <c r="S400" i="15"/>
  <c r="S402" i="15"/>
  <c r="S406" i="15"/>
  <c r="S408" i="15"/>
  <c r="S410" i="15"/>
  <c r="S414" i="15"/>
  <c r="S418" i="15"/>
  <c r="S420" i="15"/>
  <c r="S422" i="15"/>
  <c r="S424" i="15"/>
  <c r="S434" i="15"/>
  <c r="S436" i="15"/>
  <c r="S440" i="15"/>
  <c r="S442" i="15"/>
  <c r="S444" i="15"/>
  <c r="S446" i="15"/>
  <c r="S448" i="15"/>
  <c r="S450" i="15"/>
  <c r="S456" i="15"/>
  <c r="S458" i="15"/>
  <c r="S460" i="15"/>
  <c r="S462" i="15"/>
  <c r="S464" i="15"/>
  <c r="S468" i="15"/>
  <c r="S470" i="15"/>
  <c r="S472" i="15"/>
  <c r="S474" i="15"/>
  <c r="S476" i="15"/>
  <c r="S478" i="15"/>
  <c r="S482" i="15"/>
  <c r="S484" i="15"/>
  <c r="S486" i="15"/>
  <c r="S488" i="15"/>
  <c r="S496" i="15"/>
  <c r="S498" i="15"/>
  <c r="S500" i="15"/>
  <c r="S502" i="15"/>
  <c r="S510" i="15"/>
  <c r="S512" i="15"/>
  <c r="S514" i="15"/>
  <c r="S516" i="15"/>
  <c r="S518" i="15"/>
  <c r="S520" i="15"/>
  <c r="S524" i="15"/>
  <c r="S526" i="15"/>
  <c r="S528" i="15"/>
  <c r="S530" i="15"/>
  <c r="S532" i="15"/>
  <c r="S534" i="15"/>
  <c r="S538" i="15"/>
  <c r="S540" i="15"/>
  <c r="S542" i="15"/>
  <c r="S544" i="15"/>
  <c r="S546" i="15"/>
  <c r="S548" i="15"/>
  <c r="S550" i="15"/>
  <c r="S552" i="15"/>
  <c r="S554" i="15"/>
  <c r="S556" i="15"/>
  <c r="S1029" i="15"/>
  <c r="S1037" i="15"/>
  <c r="S1041" i="15"/>
  <c r="S1073" i="15"/>
  <c r="S1099" i="15"/>
  <c r="S1103" i="15"/>
  <c r="S1109" i="15"/>
  <c r="S1115" i="15"/>
  <c r="S1121" i="15"/>
  <c r="S1129" i="15"/>
  <c r="S1147" i="15"/>
  <c r="S1151" i="15"/>
  <c r="S1175" i="15"/>
  <c r="S1183" i="15"/>
  <c r="S581" i="15"/>
  <c r="S583" i="15"/>
  <c r="S585" i="15"/>
  <c r="S587" i="15"/>
  <c r="S589" i="15"/>
  <c r="S591" i="15"/>
  <c r="S593" i="15"/>
  <c r="S597" i="15"/>
  <c r="S599" i="15"/>
  <c r="S601" i="15"/>
  <c r="S603" i="15"/>
  <c r="S605" i="15"/>
  <c r="S607" i="15"/>
  <c r="S611" i="15"/>
  <c r="S613" i="15"/>
  <c r="S617" i="15"/>
  <c r="S619" i="15"/>
  <c r="S621" i="15"/>
  <c r="S623" i="15"/>
  <c r="S625" i="15"/>
  <c r="S629" i="15"/>
  <c r="S631" i="15"/>
  <c r="S635" i="15"/>
  <c r="S637" i="15"/>
  <c r="S639" i="15"/>
  <c r="S643" i="15"/>
  <c r="S645" i="15"/>
  <c r="S647" i="15"/>
  <c r="S649" i="15"/>
  <c r="S653" i="15"/>
  <c r="S657" i="15"/>
  <c r="S659" i="15"/>
  <c r="S661" i="15"/>
  <c r="S663" i="15"/>
  <c r="S667" i="15"/>
  <c r="S673" i="15"/>
  <c r="S675" i="15"/>
  <c r="S677" i="15"/>
  <c r="S681" i="15"/>
  <c r="S685" i="15"/>
  <c r="S687" i="15"/>
  <c r="S689" i="15"/>
  <c r="S691" i="15"/>
  <c r="S695" i="15"/>
  <c r="S707" i="15"/>
  <c r="S709" i="15"/>
  <c r="S711" i="15"/>
  <c r="S715" i="15"/>
  <c r="S717" i="15"/>
  <c r="S721" i="15"/>
  <c r="S723" i="15"/>
  <c r="S725" i="15"/>
  <c r="S729" i="15"/>
  <c r="S731" i="15"/>
  <c r="S735" i="15"/>
  <c r="S737" i="15"/>
  <c r="S739" i="15"/>
  <c r="S745" i="15"/>
  <c r="S749" i="15"/>
  <c r="S751" i="15"/>
  <c r="S753" i="15"/>
  <c r="S757" i="15"/>
  <c r="S759" i="15"/>
  <c r="S763" i="15"/>
  <c r="S765" i="15"/>
  <c r="S767" i="15"/>
  <c r="S771" i="15"/>
  <c r="S773" i="15"/>
  <c r="S777" i="15"/>
  <c r="S779" i="15"/>
  <c r="S781" i="15"/>
  <c r="S783" i="15"/>
  <c r="S785" i="15"/>
  <c r="S791" i="15"/>
  <c r="S793" i="15"/>
  <c r="S795" i="15"/>
  <c r="S805" i="15"/>
  <c r="S807" i="15"/>
  <c r="S809" i="15"/>
  <c r="S813" i="15"/>
  <c r="S819" i="15"/>
  <c r="S821" i="15"/>
  <c r="S823" i="15"/>
  <c r="S1031" i="15"/>
  <c r="S1035" i="15"/>
  <c r="S1039" i="15"/>
  <c r="S1101" i="15"/>
  <c r="S1105" i="15"/>
  <c r="S1113" i="15"/>
  <c r="S1117" i="15"/>
  <c r="S1127" i="15"/>
  <c r="S1145" i="15"/>
  <c r="S1149" i="15"/>
  <c r="S1171" i="15"/>
  <c r="S1106" i="15"/>
  <c r="S1112" i="15"/>
  <c r="S1116" i="15"/>
  <c r="S1124" i="15"/>
  <c r="S1128" i="15"/>
  <c r="S1144" i="15"/>
  <c r="S1146" i="15"/>
  <c r="S1150" i="15"/>
  <c r="S1162" i="15"/>
  <c r="S1174" i="15"/>
  <c r="S1178" i="15"/>
  <c r="S1186" i="15"/>
  <c r="S1157" i="15"/>
  <c r="S1179" i="15"/>
  <c r="S558" i="15"/>
  <c r="S580" i="15"/>
  <c r="S582" i="15"/>
  <c r="S584" i="15"/>
  <c r="S586" i="15"/>
  <c r="S588" i="15"/>
  <c r="S590" i="15"/>
  <c r="S592" i="15"/>
  <c r="S596" i="15"/>
  <c r="S602" i="15"/>
  <c r="S604" i="15"/>
  <c r="S606" i="15"/>
  <c r="S610" i="15"/>
  <c r="S612" i="15"/>
  <c r="S616" i="15"/>
  <c r="S618" i="15"/>
  <c r="S622" i="15"/>
  <c r="S626" i="15"/>
  <c r="S630" i="15"/>
  <c r="S634" i="15"/>
  <c r="S638" i="15"/>
  <c r="S640" i="15"/>
  <c r="S644" i="15"/>
  <c r="S646" i="15"/>
  <c r="S648" i="15"/>
  <c r="S652" i="15"/>
  <c r="S654" i="15"/>
  <c r="S658" i="15"/>
  <c r="S660" i="15"/>
  <c r="S662" i="15"/>
  <c r="S666" i="15"/>
  <c r="S668" i="15"/>
  <c r="S672" i="15"/>
  <c r="S674" i="15"/>
  <c r="S676" i="15"/>
  <c r="S680" i="15"/>
  <c r="S686" i="15"/>
  <c r="S688" i="15"/>
  <c r="S690" i="15"/>
  <c r="S694" i="15"/>
  <c r="S696" i="15"/>
  <c r="S706" i="15"/>
  <c r="S708" i="15"/>
  <c r="S710" i="15"/>
  <c r="S712" i="15"/>
  <c r="S716" i="15"/>
  <c r="S720" i="15"/>
  <c r="S722" i="15"/>
  <c r="S724" i="15"/>
  <c r="S726" i="15"/>
  <c r="S728" i="15"/>
  <c r="S730" i="15"/>
  <c r="S734" i="15"/>
  <c r="S736" i="15"/>
  <c r="S738" i="15"/>
  <c r="S740" i="15"/>
  <c r="S742" i="15"/>
  <c r="S744" i="15"/>
  <c r="S748" i="15"/>
  <c r="S750" i="15"/>
  <c r="S752" i="15"/>
  <c r="S754" i="15"/>
  <c r="S758" i="15"/>
  <c r="S762" i="15"/>
  <c r="S764" i="15"/>
  <c r="S766" i="15"/>
  <c r="S768" i="15"/>
  <c r="S772" i="15"/>
  <c r="S774" i="15"/>
  <c r="S776" i="15"/>
  <c r="S778" i="15"/>
  <c r="S780" i="15"/>
  <c r="S782" i="15"/>
  <c r="S786" i="15"/>
  <c r="S790" i="15"/>
  <c r="S792" i="15"/>
  <c r="S794" i="15"/>
  <c r="S796" i="15"/>
  <c r="S804" i="15"/>
  <c r="S806" i="15"/>
  <c r="S808" i="15"/>
  <c r="S810" i="15"/>
  <c r="S812" i="15"/>
  <c r="S814" i="15"/>
  <c r="S818" i="15"/>
  <c r="S820" i="15"/>
  <c r="S822" i="15"/>
  <c r="S824" i="15"/>
  <c r="S1028" i="15"/>
  <c r="S1030" i="15"/>
  <c r="S1032" i="15"/>
  <c r="S1036" i="15"/>
  <c r="S1038" i="15"/>
  <c r="S1040" i="15"/>
  <c r="S1074" i="15"/>
  <c r="S1100" i="15"/>
  <c r="S1102" i="15"/>
  <c r="S1108" i="15"/>
  <c r="S1114" i="15"/>
  <c r="S1118" i="15"/>
  <c r="S1122" i="15"/>
  <c r="S1126" i="15"/>
  <c r="S1130" i="15"/>
  <c r="S1142" i="15"/>
  <c r="S1148" i="15"/>
  <c r="S1152" i="15"/>
  <c r="S1158" i="15"/>
  <c r="S1172" i="15"/>
  <c r="S1176" i="15"/>
  <c r="S1180" i="15"/>
  <c r="S1159" i="15"/>
  <c r="S1185" i="15"/>
  <c r="S6" i="15"/>
  <c r="S10" i="15"/>
  <c r="S14" i="15"/>
  <c r="S3" i="15"/>
  <c r="S7" i="15"/>
  <c r="S15" i="15"/>
  <c r="S19" i="15"/>
  <c r="S4" i="15"/>
  <c r="S8" i="15"/>
  <c r="S5" i="15"/>
  <c r="S9" i="15"/>
  <c r="S13" i="15"/>
  <c r="S18" i="15"/>
  <c r="S94" i="15"/>
  <c r="S98" i="15"/>
  <c r="S102" i="15"/>
  <c r="S114" i="15"/>
  <c r="S126" i="15"/>
  <c r="S134" i="15"/>
  <c r="S142" i="15"/>
  <c r="S99" i="15"/>
  <c r="S103" i="15"/>
  <c r="S111" i="15"/>
  <c r="S115" i="15"/>
  <c r="S131" i="15"/>
  <c r="S139" i="15"/>
  <c r="S143" i="15"/>
  <c r="S96" i="15"/>
  <c r="S100" i="15"/>
  <c r="S112" i="15"/>
  <c r="S116" i="15"/>
  <c r="S120" i="15"/>
  <c r="S128" i="15"/>
  <c r="S132" i="15"/>
  <c r="S136" i="15"/>
  <c r="S140" i="15"/>
  <c r="S144" i="15"/>
  <c r="S101" i="15"/>
  <c r="S113" i="15"/>
  <c r="S117" i="15"/>
  <c r="S121" i="15"/>
  <c r="S125" i="15"/>
  <c r="S129" i="15"/>
  <c r="S133" i="15"/>
  <c r="S141" i="15"/>
  <c r="S130" i="15"/>
  <c r="S27" i="15"/>
  <c r="S43" i="15"/>
  <c r="S55" i="15"/>
  <c r="S75" i="15"/>
  <c r="S83" i="15"/>
  <c r="S91" i="15"/>
  <c r="S28" i="15"/>
  <c r="S32" i="15"/>
  <c r="S56" i="15"/>
  <c r="S60" i="15"/>
  <c r="S80" i="15"/>
  <c r="S84" i="15"/>
  <c r="S88" i="15"/>
  <c r="S92" i="15"/>
  <c r="S29" i="15"/>
  <c r="S33" i="15"/>
  <c r="S37" i="15"/>
  <c r="S41" i="15"/>
  <c r="S57" i="15"/>
  <c r="S61" i="15"/>
  <c r="S69" i="15"/>
  <c r="S85" i="15"/>
  <c r="S89" i="15"/>
  <c r="S93" i="15"/>
  <c r="S34" i="15"/>
  <c r="S38" i="15"/>
  <c r="S42" i="15"/>
  <c r="S46" i="15"/>
  <c r="S70" i="15"/>
  <c r="S74" i="15"/>
  <c r="S78" i="15"/>
  <c r="S86" i="15"/>
  <c r="S47" i="15"/>
  <c r="S71" i="15"/>
  <c r="S79" i="15"/>
  <c r="S87" i="15"/>
  <c r="N1121" i="15" l="1"/>
  <c r="N1142" i="15"/>
  <c r="N1099" i="15"/>
  <c r="N1106" i="15"/>
  <c r="N1108" i="15"/>
  <c r="N1124" i="15"/>
  <c r="N1144" i="15"/>
  <c r="N1103" i="15"/>
  <c r="N1101" i="15"/>
  <c r="N1145" i="15"/>
  <c r="N1130" i="15"/>
  <c r="N1183" i="15"/>
  <c r="N1109" i="15"/>
  <c r="N1179" i="15"/>
  <c r="N1122" i="15"/>
  <c r="N1128" i="15"/>
  <c r="O1074" i="15" l="1"/>
  <c r="E1074" i="15"/>
  <c r="N1074" i="15" s="1"/>
  <c r="O1073" i="15"/>
  <c r="E1073" i="15"/>
  <c r="N1073" i="15" s="1"/>
  <c r="O1066" i="15"/>
  <c r="N1066" i="15"/>
  <c r="O1065" i="15"/>
  <c r="N1065" i="15"/>
  <c r="O1064" i="15"/>
  <c r="N1064" i="15"/>
  <c r="O1063" i="15"/>
  <c r="N1063" i="15"/>
  <c r="O1062" i="15"/>
  <c r="N1062" i="15"/>
  <c r="O1061" i="15"/>
  <c r="N1061" i="15"/>
  <c r="O1060" i="15"/>
  <c r="N1060" i="15"/>
  <c r="O1059" i="15"/>
  <c r="N1059" i="15"/>
  <c r="O1058" i="15"/>
  <c r="N1058" i="15"/>
  <c r="O1057" i="15"/>
  <c r="N1057" i="15"/>
  <c r="O1056" i="15"/>
  <c r="N1056" i="15"/>
  <c r="O1055" i="15"/>
  <c r="N1055" i="15"/>
  <c r="O1054" i="15"/>
  <c r="N1054" i="15"/>
  <c r="O1053" i="15"/>
  <c r="N1053" i="15"/>
  <c r="O1052" i="15"/>
  <c r="N1052" i="15"/>
  <c r="O1051" i="15"/>
  <c r="N1051" i="15"/>
  <c r="O1050" i="15"/>
  <c r="N1050" i="15"/>
  <c r="O1049" i="15"/>
  <c r="N1049" i="15"/>
  <c r="O1048" i="15"/>
  <c r="N1048" i="15"/>
  <c r="O1047" i="15"/>
  <c r="N1047" i="15"/>
  <c r="O1046" i="15"/>
  <c r="N1046" i="15"/>
  <c r="O1045" i="15"/>
  <c r="N1045" i="15"/>
  <c r="O1044" i="15"/>
  <c r="N1044" i="15"/>
  <c r="O1043" i="15"/>
  <c r="N1043" i="15"/>
  <c r="O1042" i="15"/>
  <c r="N1042" i="15"/>
  <c r="O1041" i="15"/>
  <c r="E1041" i="15"/>
  <c r="N1041" i="15" s="1"/>
  <c r="O1040" i="15"/>
  <c r="E1040" i="15"/>
  <c r="N1040" i="15" s="1"/>
  <c r="O1039" i="15"/>
  <c r="E1039" i="15"/>
  <c r="N1039" i="15" s="1"/>
  <c r="O1038" i="15"/>
  <c r="E1038" i="15"/>
  <c r="N1038" i="15" s="1"/>
  <c r="O1037" i="15"/>
  <c r="E1037" i="15"/>
  <c r="N1037" i="15" s="1"/>
  <c r="O1036" i="15"/>
  <c r="E1036" i="15"/>
  <c r="N1036" i="15" s="1"/>
  <c r="O1035" i="15"/>
  <c r="E1035" i="15"/>
  <c r="N1035" i="15" s="1"/>
  <c r="O1034" i="15"/>
  <c r="N1034" i="15"/>
  <c r="O1033" i="15"/>
  <c r="N1033" i="15"/>
  <c r="O1032" i="15"/>
  <c r="K1032" i="15"/>
  <c r="E1032" i="15"/>
  <c r="O1031" i="15"/>
  <c r="K1031" i="15"/>
  <c r="E1031" i="15"/>
  <c r="O1030" i="15"/>
  <c r="E1030" i="15"/>
  <c r="N1030" i="15" s="1"/>
  <c r="O1029" i="15"/>
  <c r="K1029" i="15"/>
  <c r="E1029" i="15"/>
  <c r="O1028" i="15"/>
  <c r="E1028" i="15"/>
  <c r="N1028" i="15" s="1"/>
  <c r="O1027" i="15"/>
  <c r="N1027" i="15"/>
  <c r="O1026" i="15"/>
  <c r="N1026" i="15"/>
  <c r="O1025" i="15"/>
  <c r="N1025" i="15"/>
  <c r="O1024" i="15"/>
  <c r="N1024" i="15"/>
  <c r="O1023" i="15"/>
  <c r="N1023" i="15"/>
  <c r="O1022" i="15"/>
  <c r="N1022" i="15"/>
  <c r="O1021" i="15"/>
  <c r="N1021" i="15"/>
  <c r="O1020" i="15"/>
  <c r="N1020" i="15"/>
  <c r="O1019" i="15"/>
  <c r="N1019" i="15"/>
  <c r="O1018" i="15"/>
  <c r="N1018" i="15"/>
  <c r="O1017" i="15"/>
  <c r="N1017" i="15"/>
  <c r="O1016" i="15"/>
  <c r="N1016" i="15"/>
  <c r="O1015" i="15"/>
  <c r="N1015" i="15"/>
  <c r="O1014" i="15"/>
  <c r="N1014" i="15"/>
  <c r="O1013" i="15"/>
  <c r="N1013" i="15"/>
  <c r="O1012" i="15"/>
  <c r="N1012" i="15"/>
  <c r="O1011" i="15"/>
  <c r="N1011" i="15"/>
  <c r="O1010" i="15"/>
  <c r="N1010" i="15"/>
  <c r="O1009" i="15"/>
  <c r="N1009" i="15"/>
  <c r="O1008" i="15"/>
  <c r="N1008" i="15"/>
  <c r="O1007" i="15"/>
  <c r="N1007" i="15"/>
  <c r="O1006" i="15"/>
  <c r="N1006" i="15"/>
  <c r="O1005" i="15"/>
  <c r="N1005" i="15"/>
  <c r="O1004" i="15"/>
  <c r="N1004" i="15"/>
  <c r="O1003" i="15"/>
  <c r="N1003" i="15"/>
  <c r="O1002" i="15"/>
  <c r="N1002" i="15"/>
  <c r="O1001" i="15"/>
  <c r="N1001" i="15"/>
  <c r="O1000" i="15"/>
  <c r="N1000" i="15"/>
  <c r="O999" i="15"/>
  <c r="N999" i="15"/>
  <c r="O998" i="15"/>
  <c r="N998" i="15"/>
  <c r="O997" i="15"/>
  <c r="N997" i="15"/>
  <c r="O996" i="15"/>
  <c r="N996" i="15"/>
  <c r="O995" i="15"/>
  <c r="N995" i="15"/>
  <c r="O994" i="15"/>
  <c r="N994" i="15"/>
  <c r="O993" i="15"/>
  <c r="N993" i="15"/>
  <c r="O992" i="15"/>
  <c r="N992" i="15"/>
  <c r="O991" i="15"/>
  <c r="N991" i="15"/>
  <c r="O990" i="15"/>
  <c r="N990" i="15"/>
  <c r="O989" i="15"/>
  <c r="N989" i="15"/>
  <c r="O988" i="15"/>
  <c r="N988" i="15"/>
  <c r="O987" i="15"/>
  <c r="N987" i="15"/>
  <c r="O986" i="15"/>
  <c r="N986" i="15"/>
  <c r="O985" i="15"/>
  <c r="N985" i="15"/>
  <c r="O984" i="15"/>
  <c r="N984" i="15"/>
  <c r="O983" i="15"/>
  <c r="N983" i="15"/>
  <c r="O982" i="15"/>
  <c r="N982" i="15"/>
  <c r="O981" i="15"/>
  <c r="N981" i="15"/>
  <c r="O980" i="15"/>
  <c r="N980" i="15"/>
  <c r="O979" i="15"/>
  <c r="N979" i="15"/>
  <c r="O978" i="15"/>
  <c r="N978" i="15"/>
  <c r="O977" i="15"/>
  <c r="N977" i="15"/>
  <c r="O976" i="15"/>
  <c r="N976" i="15"/>
  <c r="O975" i="15"/>
  <c r="N975" i="15"/>
  <c r="O974" i="15"/>
  <c r="N974" i="15"/>
  <c r="O973" i="15"/>
  <c r="N973" i="15"/>
  <c r="O972" i="15"/>
  <c r="N972" i="15"/>
  <c r="O971" i="15"/>
  <c r="N971" i="15"/>
  <c r="O970" i="15"/>
  <c r="N970" i="15"/>
  <c r="O969" i="15"/>
  <c r="N969" i="15"/>
  <c r="O968" i="15"/>
  <c r="N968" i="15"/>
  <c r="O967" i="15"/>
  <c r="N967" i="15"/>
  <c r="O966" i="15"/>
  <c r="N966" i="15"/>
  <c r="O965" i="15"/>
  <c r="N965" i="15"/>
  <c r="O964" i="15"/>
  <c r="N964" i="15"/>
  <c r="O963" i="15"/>
  <c r="N963" i="15"/>
  <c r="O962" i="15"/>
  <c r="N962" i="15"/>
  <c r="O961" i="15"/>
  <c r="N961" i="15"/>
  <c r="O960" i="15"/>
  <c r="N960" i="15"/>
  <c r="O959" i="15"/>
  <c r="N959" i="15"/>
  <c r="O958" i="15"/>
  <c r="N958" i="15"/>
  <c r="O957" i="15"/>
  <c r="N957" i="15"/>
  <c r="O956" i="15"/>
  <c r="N956" i="15"/>
  <c r="O955" i="15"/>
  <c r="N955" i="15"/>
  <c r="O954" i="15"/>
  <c r="N954" i="15"/>
  <c r="O953" i="15"/>
  <c r="N953" i="15"/>
  <c r="O952" i="15"/>
  <c r="N952" i="15"/>
  <c r="O951" i="15"/>
  <c r="N951" i="15"/>
  <c r="O950" i="15"/>
  <c r="N950" i="15"/>
  <c r="O949" i="15"/>
  <c r="N949" i="15"/>
  <c r="O948" i="15"/>
  <c r="N948" i="15"/>
  <c r="O947" i="15"/>
  <c r="N947" i="15"/>
  <c r="O946" i="15"/>
  <c r="N946" i="15"/>
  <c r="O945" i="15"/>
  <c r="N945" i="15"/>
  <c r="O944" i="15"/>
  <c r="N944" i="15"/>
  <c r="O943" i="15"/>
  <c r="N943" i="15"/>
  <c r="O942" i="15"/>
  <c r="N942" i="15"/>
  <c r="O941" i="15"/>
  <c r="N941" i="15"/>
  <c r="O940" i="15"/>
  <c r="N940" i="15"/>
  <c r="O939" i="15"/>
  <c r="N939" i="15"/>
  <c r="O938" i="15"/>
  <c r="N938" i="15"/>
  <c r="O937" i="15"/>
  <c r="N937" i="15"/>
  <c r="O936" i="15"/>
  <c r="N936" i="15"/>
  <c r="O935" i="15"/>
  <c r="N935" i="15"/>
  <c r="O934" i="15"/>
  <c r="N934" i="15"/>
  <c r="O933" i="15"/>
  <c r="N933" i="15"/>
  <c r="O932" i="15"/>
  <c r="N932" i="15"/>
  <c r="O931" i="15"/>
  <c r="N931" i="15"/>
  <c r="O930" i="15"/>
  <c r="N930" i="15"/>
  <c r="O929" i="15"/>
  <c r="N929" i="15"/>
  <c r="O928" i="15"/>
  <c r="N928" i="15"/>
  <c r="O927" i="15"/>
  <c r="N927" i="15"/>
  <c r="O926" i="15"/>
  <c r="N926" i="15"/>
  <c r="O925" i="15"/>
  <c r="N925" i="15"/>
  <c r="O924" i="15"/>
  <c r="N924" i="15"/>
  <c r="O923" i="15"/>
  <c r="N923" i="15"/>
  <c r="O922" i="15"/>
  <c r="N922" i="15"/>
  <c r="O921" i="15"/>
  <c r="N921" i="15"/>
  <c r="O920" i="15"/>
  <c r="N920" i="15"/>
  <c r="O919" i="15"/>
  <c r="N919" i="15"/>
  <c r="O918" i="15"/>
  <c r="N918" i="15"/>
  <c r="O917" i="15"/>
  <c r="N917" i="15"/>
  <c r="O916" i="15"/>
  <c r="N916" i="15"/>
  <c r="O915" i="15"/>
  <c r="N915" i="15"/>
  <c r="O914" i="15"/>
  <c r="N914" i="15"/>
  <c r="O913" i="15"/>
  <c r="N913" i="15"/>
  <c r="O912" i="15"/>
  <c r="N912" i="15"/>
  <c r="O911" i="15"/>
  <c r="N911" i="15"/>
  <c r="O910" i="15"/>
  <c r="N910" i="15"/>
  <c r="O909" i="15"/>
  <c r="N909" i="15"/>
  <c r="O908" i="15"/>
  <c r="N908" i="15"/>
  <c r="O907" i="15"/>
  <c r="N907" i="15"/>
  <c r="O906" i="15"/>
  <c r="N906" i="15"/>
  <c r="O905" i="15"/>
  <c r="N905" i="15"/>
  <c r="O904" i="15"/>
  <c r="N904" i="15"/>
  <c r="O903" i="15"/>
  <c r="N903" i="15"/>
  <c r="O902" i="15"/>
  <c r="N902" i="15"/>
  <c r="O901" i="15"/>
  <c r="N901" i="15"/>
  <c r="O900" i="15"/>
  <c r="N900" i="15"/>
  <c r="O899" i="15"/>
  <c r="N899" i="15"/>
  <c r="O898" i="15"/>
  <c r="N898" i="15"/>
  <c r="O897" i="15"/>
  <c r="N897" i="15"/>
  <c r="O896" i="15"/>
  <c r="N896" i="15"/>
  <c r="O895" i="15"/>
  <c r="N895" i="15"/>
  <c r="O894" i="15"/>
  <c r="N894" i="15"/>
  <c r="O893" i="15"/>
  <c r="N893" i="15"/>
  <c r="O892" i="15"/>
  <c r="N892" i="15"/>
  <c r="O891" i="15"/>
  <c r="N891" i="15"/>
  <c r="O890" i="15"/>
  <c r="N890" i="15"/>
  <c r="O889" i="15"/>
  <c r="N889" i="15"/>
  <c r="O888" i="15"/>
  <c r="N888" i="15"/>
  <c r="O887" i="15"/>
  <c r="N887" i="15"/>
  <c r="O886" i="15"/>
  <c r="N886" i="15"/>
  <c r="O885" i="15"/>
  <c r="N885" i="15"/>
  <c r="O884" i="15"/>
  <c r="N884" i="15"/>
  <c r="O883" i="15"/>
  <c r="N883" i="15"/>
  <c r="O882" i="15"/>
  <c r="N882" i="15"/>
  <c r="O881" i="15"/>
  <c r="N881" i="15"/>
  <c r="O880" i="15"/>
  <c r="N880" i="15"/>
  <c r="O879" i="15"/>
  <c r="N879" i="15"/>
  <c r="O878" i="15"/>
  <c r="N878" i="15"/>
  <c r="O877" i="15"/>
  <c r="N877" i="15"/>
  <c r="O876" i="15"/>
  <c r="N876" i="15"/>
  <c r="O875" i="15"/>
  <c r="N875" i="15"/>
  <c r="O874" i="15"/>
  <c r="N874" i="15"/>
  <c r="O873" i="15"/>
  <c r="N873" i="15"/>
  <c r="O872" i="15"/>
  <c r="N872" i="15"/>
  <c r="O871" i="15"/>
  <c r="N871" i="15"/>
  <c r="O870" i="15"/>
  <c r="N870" i="15"/>
  <c r="O869" i="15"/>
  <c r="N869" i="15"/>
  <c r="O868" i="15"/>
  <c r="N868" i="15"/>
  <c r="O867" i="15"/>
  <c r="N867" i="15"/>
  <c r="O866" i="15"/>
  <c r="N866" i="15"/>
  <c r="O865" i="15"/>
  <c r="N865" i="15"/>
  <c r="O864" i="15"/>
  <c r="N864" i="15"/>
  <c r="O863" i="15"/>
  <c r="N863" i="15"/>
  <c r="O862" i="15"/>
  <c r="N862" i="15"/>
  <c r="O861" i="15"/>
  <c r="N861" i="15"/>
  <c r="O860" i="15"/>
  <c r="N860" i="15"/>
  <c r="O859" i="15"/>
  <c r="N859" i="15"/>
  <c r="O858" i="15"/>
  <c r="N858" i="15"/>
  <c r="O857" i="15"/>
  <c r="N857" i="15"/>
  <c r="O856" i="15"/>
  <c r="N856" i="15"/>
  <c r="O855" i="15"/>
  <c r="N855" i="15"/>
  <c r="O854" i="15"/>
  <c r="N854" i="15"/>
  <c r="O853" i="15"/>
  <c r="N853" i="15"/>
  <c r="O852" i="15"/>
  <c r="N852" i="15"/>
  <c r="O851" i="15"/>
  <c r="N851" i="15"/>
  <c r="O850" i="15"/>
  <c r="N850" i="15"/>
  <c r="O849" i="15"/>
  <c r="N849" i="15"/>
  <c r="O848" i="15"/>
  <c r="N848" i="15"/>
  <c r="O847" i="15"/>
  <c r="N847" i="15"/>
  <c r="O846" i="15"/>
  <c r="N846" i="15"/>
  <c r="O845" i="15"/>
  <c r="N845" i="15"/>
  <c r="O844" i="15"/>
  <c r="N844" i="15"/>
  <c r="O843" i="15"/>
  <c r="N843" i="15"/>
  <c r="O842" i="15"/>
  <c r="N842" i="15"/>
  <c r="O841" i="15"/>
  <c r="N841" i="15"/>
  <c r="O840" i="15"/>
  <c r="N840" i="15"/>
  <c r="O839" i="15"/>
  <c r="N839" i="15"/>
  <c r="O838" i="15"/>
  <c r="N838" i="15"/>
  <c r="O837" i="15"/>
  <c r="N837" i="15"/>
  <c r="O836" i="15"/>
  <c r="N836" i="15"/>
  <c r="O835" i="15"/>
  <c r="N835" i="15"/>
  <c r="O834" i="15"/>
  <c r="N834" i="15"/>
  <c r="O833" i="15"/>
  <c r="N833" i="15"/>
  <c r="O832" i="15"/>
  <c r="N832" i="15"/>
  <c r="O831" i="15"/>
  <c r="N831" i="15"/>
  <c r="O830" i="15"/>
  <c r="N830" i="15"/>
  <c r="O829" i="15"/>
  <c r="N829" i="15"/>
  <c r="O828" i="15"/>
  <c r="N828" i="15"/>
  <c r="O827" i="15"/>
  <c r="N827" i="15"/>
  <c r="O826" i="15"/>
  <c r="N826" i="15"/>
  <c r="O825" i="15"/>
  <c r="N825" i="15"/>
  <c r="E824" i="15"/>
  <c r="N824" i="15" s="1"/>
  <c r="O823" i="15"/>
  <c r="E823" i="15"/>
  <c r="N823" i="15" s="1"/>
  <c r="O822" i="15"/>
  <c r="E822" i="15"/>
  <c r="N822" i="15" s="1"/>
  <c r="O821" i="15"/>
  <c r="E821" i="15"/>
  <c r="N821" i="15" s="1"/>
  <c r="O820" i="15"/>
  <c r="K820" i="15"/>
  <c r="E820" i="15"/>
  <c r="O819" i="15"/>
  <c r="E819" i="15"/>
  <c r="N819" i="15" s="1"/>
  <c r="O818" i="15"/>
  <c r="E818" i="15"/>
  <c r="N818" i="15" s="1"/>
  <c r="O817" i="15"/>
  <c r="N817" i="15"/>
  <c r="O816" i="15"/>
  <c r="N816" i="15"/>
  <c r="O815" i="15"/>
  <c r="N815" i="15"/>
  <c r="O814" i="15"/>
  <c r="K814" i="15"/>
  <c r="E814" i="15"/>
  <c r="O813" i="15"/>
  <c r="K813" i="15"/>
  <c r="E813" i="15"/>
  <c r="O812" i="15"/>
  <c r="K812" i="15"/>
  <c r="E812" i="15"/>
  <c r="O811" i="15"/>
  <c r="N811" i="15"/>
  <c r="O810" i="15"/>
  <c r="E810" i="15"/>
  <c r="N810" i="15" s="1"/>
  <c r="O809" i="15"/>
  <c r="K809" i="15"/>
  <c r="E809" i="15"/>
  <c r="O808" i="15"/>
  <c r="E808" i="15"/>
  <c r="N808" i="15" s="1"/>
  <c r="O807" i="15"/>
  <c r="E807" i="15"/>
  <c r="N807" i="15" s="1"/>
  <c r="O806" i="15"/>
  <c r="E806" i="15"/>
  <c r="N806" i="15" s="1"/>
  <c r="O805" i="15"/>
  <c r="K805" i="15"/>
  <c r="E805" i="15"/>
  <c r="O804" i="15"/>
  <c r="E804" i="15"/>
  <c r="N804" i="15" s="1"/>
  <c r="O803" i="15"/>
  <c r="N803" i="15"/>
  <c r="O802" i="15"/>
  <c r="N802" i="15"/>
  <c r="O801" i="15"/>
  <c r="N801" i="15"/>
  <c r="O800" i="15"/>
  <c r="N800" i="15"/>
  <c r="O799" i="15"/>
  <c r="N799" i="15"/>
  <c r="O798" i="15"/>
  <c r="N798" i="15"/>
  <c r="O797" i="15"/>
  <c r="N797" i="15"/>
  <c r="O796" i="15"/>
  <c r="E796" i="15"/>
  <c r="N796" i="15" s="1"/>
  <c r="O795" i="15"/>
  <c r="E795" i="15"/>
  <c r="N795" i="15" s="1"/>
  <c r="O794" i="15"/>
  <c r="E794" i="15"/>
  <c r="N794" i="15" s="1"/>
  <c r="O793" i="15"/>
  <c r="E793" i="15"/>
  <c r="N793" i="15" s="1"/>
  <c r="O792" i="15"/>
  <c r="E792" i="15"/>
  <c r="N792" i="15" s="1"/>
  <c r="O791" i="15"/>
  <c r="K791" i="15"/>
  <c r="E791" i="15"/>
  <c r="O790" i="15"/>
  <c r="E790" i="15"/>
  <c r="N790" i="15" s="1"/>
  <c r="O789" i="15"/>
  <c r="N789" i="15"/>
  <c r="O788" i="15"/>
  <c r="N788" i="15"/>
  <c r="O787" i="15"/>
  <c r="N787" i="15"/>
  <c r="O786" i="15"/>
  <c r="E786" i="15"/>
  <c r="N786" i="15" s="1"/>
  <c r="O785" i="15"/>
  <c r="K785" i="15"/>
  <c r="E785" i="15"/>
  <c r="O784" i="15"/>
  <c r="N784" i="15"/>
  <c r="O783" i="15"/>
  <c r="E783" i="15"/>
  <c r="N783" i="15" s="1"/>
  <c r="O782" i="15"/>
  <c r="E782" i="15"/>
  <c r="N782" i="15" s="1"/>
  <c r="O781" i="15"/>
  <c r="E781" i="15"/>
  <c r="N781" i="15" s="1"/>
  <c r="O780" i="15"/>
  <c r="E780" i="15"/>
  <c r="N780" i="15" s="1"/>
  <c r="O779" i="15"/>
  <c r="E779" i="15"/>
  <c r="N779" i="15" s="1"/>
  <c r="O778" i="15"/>
  <c r="E778" i="15"/>
  <c r="N778" i="15" s="1"/>
  <c r="O777" i="15"/>
  <c r="E777" i="15"/>
  <c r="N777" i="15" s="1"/>
  <c r="O776" i="15"/>
  <c r="E776" i="15"/>
  <c r="N776" i="15" s="1"/>
  <c r="O775" i="15"/>
  <c r="N775" i="15"/>
  <c r="O774" i="15"/>
  <c r="K774" i="15"/>
  <c r="E774" i="15"/>
  <c r="O773" i="15"/>
  <c r="K773" i="15"/>
  <c r="E773" i="15"/>
  <c r="O772" i="15"/>
  <c r="K772" i="15"/>
  <c r="E772" i="15"/>
  <c r="O771" i="15"/>
  <c r="E771" i="15"/>
  <c r="N771" i="15" s="1"/>
  <c r="O770" i="15"/>
  <c r="N770" i="15"/>
  <c r="O769" i="15"/>
  <c r="N769" i="15"/>
  <c r="O768" i="15"/>
  <c r="E768" i="15"/>
  <c r="N768" i="15" s="1"/>
  <c r="O767" i="15"/>
  <c r="K767" i="15"/>
  <c r="E767" i="15"/>
  <c r="O766" i="15"/>
  <c r="E766" i="15"/>
  <c r="N766" i="15" s="1"/>
  <c r="O765" i="15"/>
  <c r="E765" i="15"/>
  <c r="N765" i="15" s="1"/>
  <c r="O764" i="15"/>
  <c r="E764" i="15"/>
  <c r="N764" i="15" s="1"/>
  <c r="F1189" i="15"/>
  <c r="L1189" i="15"/>
  <c r="Q1189" i="15"/>
  <c r="O763" i="15"/>
  <c r="E763" i="15"/>
  <c r="N763" i="15" s="1"/>
  <c r="O762" i="15"/>
  <c r="E762" i="15"/>
  <c r="N762" i="15" s="1"/>
  <c r="O761" i="15"/>
  <c r="N761" i="15"/>
  <c r="O760" i="15"/>
  <c r="N760" i="15"/>
  <c r="O759" i="15"/>
  <c r="K759" i="15"/>
  <c r="E759" i="15"/>
  <c r="O758" i="15"/>
  <c r="K758" i="15"/>
  <c r="E758" i="15"/>
  <c r="O757" i="15"/>
  <c r="K757" i="15"/>
  <c r="E757" i="15"/>
  <c r="O756" i="15"/>
  <c r="N756" i="15"/>
  <c r="O755" i="15"/>
  <c r="N755" i="15"/>
  <c r="O754" i="15"/>
  <c r="K754" i="15"/>
  <c r="E754" i="15"/>
  <c r="O753" i="15"/>
  <c r="K753" i="15"/>
  <c r="E753" i="15"/>
  <c r="O752" i="15"/>
  <c r="E752" i="15"/>
  <c r="N752" i="15" s="1"/>
  <c r="O751" i="15"/>
  <c r="E751" i="15"/>
  <c r="N751" i="15" s="1"/>
  <c r="O750" i="15"/>
  <c r="E750" i="15"/>
  <c r="N750" i="15" s="1"/>
  <c r="O749" i="15"/>
  <c r="E749" i="15"/>
  <c r="N749" i="15" s="1"/>
  <c r="O748" i="15"/>
  <c r="E748" i="15"/>
  <c r="N748" i="15" s="1"/>
  <c r="O747" i="15"/>
  <c r="N747" i="15"/>
  <c r="O746" i="15"/>
  <c r="N746" i="15"/>
  <c r="O745" i="15"/>
  <c r="K745" i="15"/>
  <c r="E745" i="15"/>
  <c r="O744" i="15"/>
  <c r="E744" i="15"/>
  <c r="N744" i="15" s="1"/>
  <c r="O743" i="15"/>
  <c r="N743" i="15"/>
  <c r="O742" i="15"/>
  <c r="E742" i="15"/>
  <c r="N742" i="15" s="1"/>
  <c r="O741" i="15"/>
  <c r="N741" i="15"/>
  <c r="O740" i="15"/>
  <c r="E740" i="15"/>
  <c r="N740" i="15" s="1"/>
  <c r="O739" i="15"/>
  <c r="E739" i="15"/>
  <c r="N739" i="15" s="1"/>
  <c r="O738" i="15"/>
  <c r="E738" i="15"/>
  <c r="N738" i="15" s="1"/>
  <c r="O737" i="15"/>
  <c r="E737" i="15"/>
  <c r="N737" i="15" s="1"/>
  <c r="O736" i="15"/>
  <c r="K736" i="15"/>
  <c r="E736" i="15"/>
  <c r="O735" i="15"/>
  <c r="K735" i="15"/>
  <c r="E735" i="15"/>
  <c r="O734" i="15"/>
  <c r="E734" i="15"/>
  <c r="N734" i="15" s="1"/>
  <c r="O733" i="15"/>
  <c r="N733" i="15"/>
  <c r="N754" i="15" l="1"/>
  <c r="N758" i="15"/>
  <c r="N757" i="15"/>
  <c r="N772" i="15"/>
  <c r="N812" i="15"/>
  <c r="N814" i="15"/>
  <c r="N774" i="15"/>
  <c r="N809" i="15"/>
  <c r="N791" i="15"/>
  <c r="N1029" i="15"/>
  <c r="N735" i="15"/>
  <c r="N785" i="15"/>
  <c r="N820" i="15"/>
  <c r="N753" i="15"/>
  <c r="N745" i="15"/>
  <c r="N767" i="15"/>
  <c r="N773" i="15"/>
  <c r="N805" i="15"/>
  <c r="N813" i="15"/>
  <c r="N736" i="15"/>
  <c r="N759" i="15"/>
  <c r="N1032" i="15"/>
  <c r="N1031" i="15"/>
  <c r="O366" i="15" l="1"/>
  <c r="E366" i="15"/>
  <c r="N366" i="15" s="1"/>
  <c r="O365" i="15"/>
  <c r="E365" i="15"/>
  <c r="N365" i="15" s="1"/>
  <c r="O364" i="15"/>
  <c r="E364" i="15"/>
  <c r="N364" i="15" s="1"/>
  <c r="O363" i="15"/>
  <c r="E363" i="15"/>
  <c r="N363" i="15" s="1"/>
  <c r="O362" i="15"/>
  <c r="N362" i="15"/>
  <c r="O361" i="15"/>
  <c r="N361" i="15"/>
  <c r="O360" i="15"/>
  <c r="N360" i="15"/>
  <c r="O359" i="15"/>
  <c r="E359" i="15"/>
  <c r="N359" i="15" s="1"/>
  <c r="O358" i="15"/>
  <c r="E358" i="15"/>
  <c r="N358" i="15" s="1"/>
  <c r="O357" i="15"/>
  <c r="N357" i="15"/>
  <c r="O356" i="15"/>
  <c r="N356" i="15"/>
  <c r="O355" i="15"/>
  <c r="E355" i="15"/>
  <c r="N355" i="15" s="1"/>
  <c r="O354" i="15"/>
  <c r="E354" i="15"/>
  <c r="N354" i="15" s="1"/>
  <c r="O353" i="15"/>
  <c r="K353" i="15"/>
  <c r="E353" i="15"/>
  <c r="O352" i="15"/>
  <c r="K352" i="15"/>
  <c r="E352" i="15"/>
  <c r="O351" i="15"/>
  <c r="E351" i="15"/>
  <c r="N351" i="15" s="1"/>
  <c r="O350" i="15"/>
  <c r="K350" i="15"/>
  <c r="E350" i="15"/>
  <c r="O349" i="15"/>
  <c r="E349" i="15"/>
  <c r="N349" i="15" s="1"/>
  <c r="O348" i="15"/>
  <c r="N348" i="15"/>
  <c r="O347" i="15"/>
  <c r="N347" i="15"/>
  <c r="O346" i="15"/>
  <c r="K346" i="15"/>
  <c r="E346" i="15"/>
  <c r="O345" i="15"/>
  <c r="E345" i="15"/>
  <c r="N345" i="15" s="1"/>
  <c r="O344" i="15"/>
  <c r="K344" i="15"/>
  <c r="E344" i="15"/>
  <c r="O343" i="15"/>
  <c r="N343" i="15"/>
  <c r="O342" i="15"/>
  <c r="N342" i="15"/>
  <c r="O341" i="15"/>
  <c r="E341" i="15"/>
  <c r="N341" i="15" s="1"/>
  <c r="O340" i="15"/>
  <c r="E340" i="15"/>
  <c r="N340" i="15" s="1"/>
  <c r="O339" i="15"/>
  <c r="K339" i="15"/>
  <c r="E339" i="15"/>
  <c r="O338" i="15"/>
  <c r="K338" i="15"/>
  <c r="E338" i="15"/>
  <c r="O337" i="15"/>
  <c r="E337" i="15"/>
  <c r="N337" i="15" s="1"/>
  <c r="O336" i="15"/>
  <c r="E336" i="15"/>
  <c r="N336" i="15" s="1"/>
  <c r="O335" i="15"/>
  <c r="E335" i="15"/>
  <c r="N335" i="15" s="1"/>
  <c r="O334" i="15"/>
  <c r="N334" i="15"/>
  <c r="O333" i="15"/>
  <c r="N333" i="15"/>
  <c r="O332" i="15"/>
  <c r="E332" i="15"/>
  <c r="N332" i="15" s="1"/>
  <c r="O331" i="15"/>
  <c r="E331" i="15"/>
  <c r="N331" i="15" s="1"/>
  <c r="O330" i="15"/>
  <c r="E330" i="15"/>
  <c r="N330" i="15" s="1"/>
  <c r="O329" i="15"/>
  <c r="N329" i="15"/>
  <c r="O328" i="15"/>
  <c r="N328" i="15"/>
  <c r="O327" i="15"/>
  <c r="K327" i="15"/>
  <c r="E327" i="15"/>
  <c r="O326" i="15"/>
  <c r="K326" i="15"/>
  <c r="E326" i="15"/>
  <c r="O325" i="15"/>
  <c r="E325" i="15"/>
  <c r="N325" i="15" s="1"/>
  <c r="O324" i="15"/>
  <c r="E324" i="15"/>
  <c r="N324" i="15" s="1"/>
  <c r="O323" i="15"/>
  <c r="E323" i="15"/>
  <c r="N323" i="15" s="1"/>
  <c r="O322" i="15"/>
  <c r="K322" i="15"/>
  <c r="E322" i="15"/>
  <c r="O321" i="15"/>
  <c r="E321" i="15"/>
  <c r="N321" i="15" s="1"/>
  <c r="O320" i="15"/>
  <c r="N320" i="15"/>
  <c r="O319" i="15"/>
  <c r="N319" i="15"/>
  <c r="O318" i="15"/>
  <c r="E318" i="15"/>
  <c r="N318" i="15" s="1"/>
  <c r="O317" i="15"/>
  <c r="K317" i="15"/>
  <c r="E317" i="15"/>
  <c r="O316" i="15"/>
  <c r="N316" i="15"/>
  <c r="O315" i="15"/>
  <c r="N315" i="15"/>
  <c r="O314" i="15"/>
  <c r="N314" i="15"/>
  <c r="O313" i="15"/>
  <c r="K313" i="15"/>
  <c r="E313" i="15"/>
  <c r="O312" i="15"/>
  <c r="E312" i="15"/>
  <c r="N312" i="15" s="1"/>
  <c r="O311" i="15"/>
  <c r="K311" i="15"/>
  <c r="E311" i="15"/>
  <c r="O310" i="15"/>
  <c r="K310" i="15"/>
  <c r="E310" i="15"/>
  <c r="O309" i="15"/>
  <c r="E309" i="15"/>
  <c r="N309" i="15" s="1"/>
  <c r="O308" i="15"/>
  <c r="E308" i="15"/>
  <c r="N308" i="15" s="1"/>
  <c r="O307" i="15"/>
  <c r="E307" i="15"/>
  <c r="N307" i="15" s="1"/>
  <c r="O306" i="15"/>
  <c r="N306" i="15"/>
  <c r="O305" i="15"/>
  <c r="N305" i="15"/>
  <c r="O304" i="15"/>
  <c r="K304" i="15"/>
  <c r="E304" i="15"/>
  <c r="O303" i="15"/>
  <c r="E303" i="15"/>
  <c r="N303" i="15" s="1"/>
  <c r="O302" i="15"/>
  <c r="E302" i="15"/>
  <c r="N302" i="15" s="1"/>
  <c r="O301" i="15"/>
  <c r="N301" i="15"/>
  <c r="O300" i="15"/>
  <c r="N300" i="15"/>
  <c r="O299" i="15"/>
  <c r="K299" i="15"/>
  <c r="E299" i="15"/>
  <c r="O298" i="15"/>
  <c r="K298" i="15"/>
  <c r="E298" i="15"/>
  <c r="O297" i="15"/>
  <c r="E297" i="15"/>
  <c r="N297" i="15" s="1"/>
  <c r="O296" i="15"/>
  <c r="K296" i="15"/>
  <c r="E296" i="15"/>
  <c r="O295" i="15"/>
  <c r="K295" i="15"/>
  <c r="E295" i="15"/>
  <c r="O294" i="15"/>
  <c r="E294" i="15"/>
  <c r="N294" i="15" s="1"/>
  <c r="O293" i="15"/>
  <c r="E293" i="15"/>
  <c r="N293" i="15" s="1"/>
  <c r="O292" i="15"/>
  <c r="N292" i="15"/>
  <c r="O291" i="15"/>
  <c r="N291" i="15"/>
  <c r="O290" i="15"/>
  <c r="N290" i="15"/>
  <c r="O289" i="15"/>
  <c r="N289" i="15"/>
  <c r="O288" i="15"/>
  <c r="N288" i="15"/>
  <c r="O287" i="15"/>
  <c r="N287" i="15"/>
  <c r="O286" i="15"/>
  <c r="N286" i="15"/>
  <c r="O285" i="15"/>
  <c r="N285" i="15"/>
  <c r="O284" i="15"/>
  <c r="N284" i="15"/>
  <c r="O283" i="15"/>
  <c r="N283" i="15"/>
  <c r="O282" i="15"/>
  <c r="N282" i="15"/>
  <c r="O281" i="15"/>
  <c r="K281" i="15"/>
  <c r="E281" i="15"/>
  <c r="O280" i="15"/>
  <c r="K280" i="15"/>
  <c r="E280" i="15"/>
  <c r="O279" i="15"/>
  <c r="E279" i="15"/>
  <c r="N279" i="15" s="1"/>
  <c r="O278" i="15"/>
  <c r="N278" i="15"/>
  <c r="O277" i="15"/>
  <c r="N277" i="15"/>
  <c r="O276" i="15"/>
  <c r="E276" i="15"/>
  <c r="N276" i="15" s="1"/>
  <c r="O275" i="15"/>
  <c r="E275" i="15"/>
  <c r="N275" i="15" s="1"/>
  <c r="O274" i="15"/>
  <c r="N274" i="15"/>
  <c r="O273" i="15"/>
  <c r="N273" i="15"/>
  <c r="O272" i="15"/>
  <c r="N272" i="15"/>
  <c r="O271" i="15"/>
  <c r="E271" i="15"/>
  <c r="N271" i="15" s="1"/>
  <c r="O270" i="15"/>
  <c r="E270" i="15"/>
  <c r="N270" i="15" s="1"/>
  <c r="O269" i="15"/>
  <c r="E269" i="15"/>
  <c r="N269" i="15" s="1"/>
  <c r="O268" i="15"/>
  <c r="K268" i="15"/>
  <c r="E268" i="15"/>
  <c r="O267" i="15"/>
  <c r="E267" i="15"/>
  <c r="N267" i="15" s="1"/>
  <c r="O266" i="15"/>
  <c r="E266" i="15"/>
  <c r="N266" i="15" s="1"/>
  <c r="O265" i="15"/>
  <c r="E265" i="15"/>
  <c r="N265" i="15" s="1"/>
  <c r="O264" i="15"/>
  <c r="N264" i="15"/>
  <c r="O263" i="15"/>
  <c r="N263" i="15"/>
  <c r="O262" i="15"/>
  <c r="N262" i="15"/>
  <c r="O261" i="15"/>
  <c r="N261" i="15"/>
  <c r="O260" i="15"/>
  <c r="N260" i="15"/>
  <c r="O259" i="15"/>
  <c r="N259" i="15"/>
  <c r="O258" i="15"/>
  <c r="N258" i="15"/>
  <c r="O257" i="15"/>
  <c r="E257" i="15"/>
  <c r="N257" i="15" s="1"/>
  <c r="O256" i="15"/>
  <c r="E256" i="15"/>
  <c r="N256" i="15" s="1"/>
  <c r="O255" i="15"/>
  <c r="E255" i="15"/>
  <c r="N255" i="15" s="1"/>
  <c r="O254" i="15"/>
  <c r="E254" i="15"/>
  <c r="N254" i="15" s="1"/>
  <c r="O253" i="15"/>
  <c r="K253" i="15"/>
  <c r="E253" i="15"/>
  <c r="O252" i="15"/>
  <c r="E252" i="15"/>
  <c r="N252" i="15" s="1"/>
  <c r="O251" i="15"/>
  <c r="E251" i="15"/>
  <c r="N251" i="15" s="1"/>
  <c r="O250" i="15"/>
  <c r="N250" i="15"/>
  <c r="O249" i="15"/>
  <c r="N249" i="15"/>
  <c r="O248" i="15"/>
  <c r="E248" i="15"/>
  <c r="N248" i="15" s="1"/>
  <c r="O247" i="15"/>
  <c r="E247" i="15"/>
  <c r="N247" i="15" s="1"/>
  <c r="O246" i="15"/>
  <c r="N246" i="15"/>
  <c r="O245" i="15"/>
  <c r="N245" i="15"/>
  <c r="O244" i="15"/>
  <c r="N244" i="15"/>
  <c r="O243" i="15"/>
  <c r="E243" i="15"/>
  <c r="N243" i="15" s="1"/>
  <c r="O242" i="15"/>
  <c r="E242" i="15"/>
  <c r="N242" i="15" s="1"/>
  <c r="O241" i="15"/>
  <c r="E241" i="15"/>
  <c r="N241" i="15" s="1"/>
  <c r="O240" i="15"/>
  <c r="E240" i="15"/>
  <c r="N240" i="15" s="1"/>
  <c r="O239" i="15"/>
  <c r="E239" i="15"/>
  <c r="N239" i="15" s="1"/>
  <c r="O238" i="15"/>
  <c r="E238" i="15"/>
  <c r="N238" i="15" s="1"/>
  <c r="O237" i="15"/>
  <c r="E237" i="15"/>
  <c r="N237" i="15" s="1"/>
  <c r="O236" i="15"/>
  <c r="E236" i="15"/>
  <c r="N236" i="15" s="1"/>
  <c r="O235" i="15"/>
  <c r="N235" i="15"/>
  <c r="O234" i="15"/>
  <c r="K234" i="15"/>
  <c r="E234" i="15"/>
  <c r="O233" i="15"/>
  <c r="K233" i="15"/>
  <c r="E233" i="15"/>
  <c r="O232" i="15"/>
  <c r="K232" i="15"/>
  <c r="E232" i="15"/>
  <c r="O231" i="15"/>
  <c r="N231" i="15"/>
  <c r="O230" i="15"/>
  <c r="N230" i="15"/>
  <c r="O229" i="15"/>
  <c r="K229" i="15"/>
  <c r="E229" i="15"/>
  <c r="O228" i="15"/>
  <c r="K228" i="15"/>
  <c r="E228" i="15"/>
  <c r="O227" i="15"/>
  <c r="E227" i="15"/>
  <c r="N227" i="15" s="1"/>
  <c r="O226" i="15"/>
  <c r="E226" i="15"/>
  <c r="N226" i="15" s="1"/>
  <c r="O225" i="15"/>
  <c r="E225" i="15"/>
  <c r="N225" i="15" s="1"/>
  <c r="O224" i="15"/>
  <c r="E224" i="15"/>
  <c r="N224" i="15" s="1"/>
  <c r="O223" i="15"/>
  <c r="E223" i="15"/>
  <c r="N223" i="15" s="1"/>
  <c r="O222" i="15"/>
  <c r="E222" i="15"/>
  <c r="N222" i="15" s="1"/>
  <c r="O221" i="15"/>
  <c r="E221" i="15"/>
  <c r="N221" i="15" s="1"/>
  <c r="O220" i="15"/>
  <c r="E220" i="15"/>
  <c r="N220" i="15" s="1"/>
  <c r="O219" i="15"/>
  <c r="E219" i="15"/>
  <c r="N219" i="15" s="1"/>
  <c r="O218" i="15"/>
  <c r="E218" i="15"/>
  <c r="N218" i="15" s="1"/>
  <c r="O217" i="15"/>
  <c r="E217" i="15"/>
  <c r="N217" i="15" s="1"/>
  <c r="O216" i="15"/>
  <c r="E216" i="15"/>
  <c r="N216" i="15" s="1"/>
  <c r="O215" i="15"/>
  <c r="N215" i="15"/>
  <c r="O214" i="15"/>
  <c r="N214" i="15"/>
  <c r="O213" i="15"/>
  <c r="N213" i="15"/>
  <c r="O212" i="15"/>
  <c r="N212" i="15"/>
  <c r="O211" i="15"/>
  <c r="N211" i="15"/>
  <c r="O210" i="15"/>
  <c r="N210" i="15"/>
  <c r="O209" i="15"/>
  <c r="N209" i="15"/>
  <c r="O208" i="15"/>
  <c r="N208" i="15"/>
  <c r="O207" i="15"/>
  <c r="N207" i="15"/>
  <c r="O206" i="15"/>
  <c r="N206" i="15"/>
  <c r="O205" i="15"/>
  <c r="N205" i="15"/>
  <c r="O204" i="15"/>
  <c r="N204" i="15"/>
  <c r="O203" i="15"/>
  <c r="N203" i="15"/>
  <c r="O202" i="15"/>
  <c r="N202" i="15"/>
  <c r="O201" i="15"/>
  <c r="N201" i="15"/>
  <c r="O200" i="15"/>
  <c r="N200" i="15"/>
  <c r="O199" i="15"/>
  <c r="N199" i="15"/>
  <c r="O198" i="15"/>
  <c r="N198" i="15"/>
  <c r="O197" i="15"/>
  <c r="N197" i="15"/>
  <c r="O196" i="15"/>
  <c r="N196" i="15"/>
  <c r="O195" i="15"/>
  <c r="N195" i="15"/>
  <c r="O194" i="15"/>
  <c r="K194" i="15"/>
  <c r="E194" i="15"/>
  <c r="O193" i="15"/>
  <c r="K193" i="15"/>
  <c r="E193" i="15"/>
  <c r="O192" i="15"/>
  <c r="E192" i="15"/>
  <c r="N192" i="15" s="1"/>
  <c r="O191" i="15"/>
  <c r="E191" i="15"/>
  <c r="N191" i="15" s="1"/>
  <c r="O190" i="15"/>
  <c r="E190" i="15"/>
  <c r="N190" i="15" s="1"/>
  <c r="O189" i="15"/>
  <c r="N189" i="15"/>
  <c r="O188" i="15"/>
  <c r="N188" i="15"/>
  <c r="O187" i="15"/>
  <c r="K187" i="15"/>
  <c r="E187" i="15"/>
  <c r="O186" i="15"/>
  <c r="K186" i="15"/>
  <c r="E186" i="15"/>
  <c r="O185" i="15"/>
  <c r="K185" i="15"/>
  <c r="E185" i="15"/>
  <c r="O184" i="15"/>
  <c r="E184" i="15"/>
  <c r="N184" i="15" s="1"/>
  <c r="O183" i="15"/>
  <c r="E183" i="15"/>
  <c r="N183" i="15" s="1"/>
  <c r="O182" i="15"/>
  <c r="E182" i="15"/>
  <c r="N182" i="15" s="1"/>
  <c r="O181" i="15"/>
  <c r="E181" i="15"/>
  <c r="N181" i="15" s="1"/>
  <c r="O180" i="15"/>
  <c r="N180" i="15"/>
  <c r="O179" i="15"/>
  <c r="N179" i="15"/>
  <c r="O178" i="15"/>
  <c r="N178" i="15"/>
  <c r="O177" i="15"/>
  <c r="N177" i="15"/>
  <c r="O176" i="15"/>
  <c r="N176" i="15"/>
  <c r="O175" i="15"/>
  <c r="N175" i="15"/>
  <c r="O174" i="15"/>
  <c r="N174" i="15"/>
  <c r="O173" i="15"/>
  <c r="N173" i="15"/>
  <c r="O172" i="15"/>
  <c r="N172" i="15"/>
  <c r="O171" i="15"/>
  <c r="E171" i="15"/>
  <c r="N171" i="15" s="1"/>
  <c r="O170" i="15"/>
  <c r="E170" i="15"/>
  <c r="N170" i="15" s="1"/>
  <c r="O169" i="15"/>
  <c r="K169" i="15"/>
  <c r="E169" i="15"/>
  <c r="O168" i="15"/>
  <c r="E168" i="15"/>
  <c r="N168" i="15" s="1"/>
  <c r="O167" i="15"/>
  <c r="E167" i="15"/>
  <c r="N167" i="15" s="1"/>
  <c r="O166" i="15"/>
  <c r="N166" i="15"/>
  <c r="O165" i="15"/>
  <c r="N165" i="15"/>
  <c r="O164" i="15"/>
  <c r="E164" i="15"/>
  <c r="N164" i="15" s="1"/>
  <c r="O163" i="15"/>
  <c r="E163" i="15"/>
  <c r="N163" i="15" s="1"/>
  <c r="O162" i="15"/>
  <c r="K162" i="15"/>
  <c r="E162" i="15"/>
  <c r="O161" i="15"/>
  <c r="N161" i="15"/>
  <c r="O160" i="15"/>
  <c r="N160" i="15"/>
  <c r="O159" i="15"/>
  <c r="K159" i="15"/>
  <c r="E159" i="15"/>
  <c r="O158" i="15"/>
  <c r="K158" i="15"/>
  <c r="E158" i="15"/>
  <c r="O157" i="15"/>
  <c r="E157" i="15"/>
  <c r="N157" i="15" s="1"/>
  <c r="O156" i="15"/>
  <c r="E156" i="15"/>
  <c r="N156" i="15" s="1"/>
  <c r="O155" i="15"/>
  <c r="E155" i="15"/>
  <c r="N155" i="15" s="1"/>
  <c r="O154" i="15"/>
  <c r="E154" i="15"/>
  <c r="N154" i="15" s="1"/>
  <c r="O153" i="15"/>
  <c r="E153" i="15"/>
  <c r="N153" i="15" s="1"/>
  <c r="O152" i="15"/>
  <c r="N152" i="15"/>
  <c r="O151" i="15"/>
  <c r="N151" i="15"/>
  <c r="O150" i="15"/>
  <c r="N150" i="15"/>
  <c r="O149" i="15"/>
  <c r="N149" i="15"/>
  <c r="O148" i="15"/>
  <c r="E148" i="15"/>
  <c r="N148" i="15" s="1"/>
  <c r="O147" i="15"/>
  <c r="E147" i="15"/>
  <c r="N147" i="15" s="1"/>
  <c r="O146" i="15"/>
  <c r="K146" i="15"/>
  <c r="E146" i="15"/>
  <c r="O145" i="15"/>
  <c r="K145" i="15"/>
  <c r="E145" i="15"/>
  <c r="O144" i="15"/>
  <c r="K144" i="15"/>
  <c r="E144" i="15"/>
  <c r="O143" i="15"/>
  <c r="E143" i="15"/>
  <c r="N143" i="15" s="1"/>
  <c r="O142" i="15"/>
  <c r="K142" i="15"/>
  <c r="E142" i="15"/>
  <c r="O141" i="15"/>
  <c r="E141" i="15"/>
  <c r="N141" i="15" s="1"/>
  <c r="O140" i="15"/>
  <c r="K140" i="15"/>
  <c r="E140" i="15"/>
  <c r="O139" i="15"/>
  <c r="E139" i="15"/>
  <c r="N139" i="15" s="1"/>
  <c r="O138" i="15"/>
  <c r="N138" i="15"/>
  <c r="O137" i="15"/>
  <c r="N137" i="15"/>
  <c r="O136" i="15"/>
  <c r="K136" i="15"/>
  <c r="E136" i="15"/>
  <c r="O135" i="15"/>
  <c r="N135" i="15"/>
  <c r="O134" i="15"/>
  <c r="K134" i="15"/>
  <c r="E134" i="15"/>
  <c r="O133" i="15"/>
  <c r="K133" i="15"/>
  <c r="E133" i="15"/>
  <c r="O132" i="15"/>
  <c r="E132" i="15"/>
  <c r="N132" i="15" s="1"/>
  <c r="O131" i="15"/>
  <c r="K131" i="15"/>
  <c r="E131" i="15"/>
  <c r="O130" i="15"/>
  <c r="K130" i="15"/>
  <c r="E130" i="15"/>
  <c r="O129" i="15"/>
  <c r="K129" i="15"/>
  <c r="E129" i="15"/>
  <c r="O128" i="15"/>
  <c r="E128" i="15"/>
  <c r="N128" i="15" s="1"/>
  <c r="O127" i="15"/>
  <c r="N127" i="15"/>
  <c r="O126" i="15"/>
  <c r="E126" i="15"/>
  <c r="N126" i="15" s="1"/>
  <c r="O125" i="15"/>
  <c r="E125" i="15"/>
  <c r="N125" i="15" s="1"/>
  <c r="O124" i="15"/>
  <c r="N124" i="15"/>
  <c r="O123" i="15"/>
  <c r="N123" i="15"/>
  <c r="O122" i="15"/>
  <c r="N122" i="15"/>
  <c r="O121" i="15"/>
  <c r="E121" i="15"/>
  <c r="N121" i="15" s="1"/>
  <c r="O120" i="15"/>
  <c r="K120" i="15"/>
  <c r="E120" i="15"/>
  <c r="O119" i="15"/>
  <c r="N119" i="15"/>
  <c r="O118" i="15"/>
  <c r="N118" i="15"/>
  <c r="O117" i="15"/>
  <c r="K117" i="15"/>
  <c r="E117" i="15"/>
  <c r="O116" i="15"/>
  <c r="K116" i="15"/>
  <c r="E116" i="15"/>
  <c r="O115" i="15"/>
  <c r="E115" i="15"/>
  <c r="N115" i="15" s="1"/>
  <c r="O114" i="15"/>
  <c r="K114" i="15"/>
  <c r="E114" i="15"/>
  <c r="O113" i="15"/>
  <c r="E113" i="15"/>
  <c r="N113" i="15" s="1"/>
  <c r="O112" i="15"/>
  <c r="E112" i="15"/>
  <c r="N112" i="15" s="1"/>
  <c r="O111" i="15"/>
  <c r="E111" i="15"/>
  <c r="N111" i="15" s="1"/>
  <c r="O110" i="15"/>
  <c r="N110" i="15"/>
  <c r="O109" i="15"/>
  <c r="N109" i="15"/>
  <c r="O108" i="15"/>
  <c r="N108" i="15"/>
  <c r="O107" i="15"/>
  <c r="N107" i="15"/>
  <c r="O106" i="15"/>
  <c r="N106" i="15"/>
  <c r="O105" i="15"/>
  <c r="N105" i="15"/>
  <c r="O104" i="15"/>
  <c r="N104" i="15"/>
  <c r="O103" i="15"/>
  <c r="K103" i="15"/>
  <c r="E103" i="15"/>
  <c r="O102" i="15"/>
  <c r="K102" i="15"/>
  <c r="E102" i="15"/>
  <c r="O101" i="15"/>
  <c r="E101" i="15"/>
  <c r="N101" i="15" s="1"/>
  <c r="O100" i="15"/>
  <c r="E100" i="15"/>
  <c r="N100" i="15" s="1"/>
  <c r="O99" i="15"/>
  <c r="K99" i="15"/>
  <c r="E99" i="15"/>
  <c r="O98" i="15"/>
  <c r="E98" i="15"/>
  <c r="N98" i="15" s="1"/>
  <c r="O97" i="15"/>
  <c r="N97" i="15"/>
  <c r="O96" i="15"/>
  <c r="E96" i="15"/>
  <c r="N96" i="15" s="1"/>
  <c r="O95" i="15"/>
  <c r="N95" i="15"/>
  <c r="O94" i="15"/>
  <c r="E94" i="15"/>
  <c r="N94" i="15" s="1"/>
  <c r="O93" i="15"/>
  <c r="E93" i="15"/>
  <c r="N93" i="15" s="1"/>
  <c r="O92" i="15"/>
  <c r="K92" i="15"/>
  <c r="E92" i="15"/>
  <c r="O91" i="15"/>
  <c r="K91" i="15"/>
  <c r="E91" i="15"/>
  <c r="O90" i="15"/>
  <c r="N90" i="15"/>
  <c r="O89" i="15"/>
  <c r="K89" i="15"/>
  <c r="E89" i="15"/>
  <c r="O88" i="15"/>
  <c r="K88" i="15"/>
  <c r="E88" i="15"/>
  <c r="O87" i="15"/>
  <c r="E87" i="15"/>
  <c r="N87" i="15" s="1"/>
  <c r="O86" i="15"/>
  <c r="E86" i="15"/>
  <c r="N86" i="15" s="1"/>
  <c r="O85" i="15"/>
  <c r="E85" i="15"/>
  <c r="N85" i="15" s="1"/>
  <c r="O84" i="15"/>
  <c r="E84" i="15"/>
  <c r="N84" i="15" s="1"/>
  <c r="O83" i="15"/>
  <c r="E83" i="15"/>
  <c r="N83" i="15" s="1"/>
  <c r="O82" i="15"/>
  <c r="N82" i="15"/>
  <c r="O81" i="15"/>
  <c r="N81" i="15"/>
  <c r="O80" i="15"/>
  <c r="K80" i="15"/>
  <c r="E80" i="15"/>
  <c r="O79" i="15"/>
  <c r="K79" i="15"/>
  <c r="E79" i="15"/>
  <c r="O78" i="15"/>
  <c r="K78" i="15"/>
  <c r="E78" i="15"/>
  <c r="O77" i="15"/>
  <c r="N77" i="15"/>
  <c r="O76" i="15"/>
  <c r="N76" i="15"/>
  <c r="O75" i="15"/>
  <c r="K75" i="15"/>
  <c r="E75" i="15"/>
  <c r="O74" i="15"/>
  <c r="K74" i="15"/>
  <c r="E74" i="15"/>
  <c r="O73" i="15"/>
  <c r="N73" i="15"/>
  <c r="O72" i="15"/>
  <c r="N72" i="15"/>
  <c r="O71" i="15"/>
  <c r="E71" i="15"/>
  <c r="N71" i="15" s="1"/>
  <c r="O70" i="15"/>
  <c r="K70" i="15"/>
  <c r="E70" i="15"/>
  <c r="O69" i="15"/>
  <c r="K69" i="15"/>
  <c r="E69" i="15"/>
  <c r="O68" i="15"/>
  <c r="N68" i="15"/>
  <c r="O67" i="15"/>
  <c r="N67" i="15"/>
  <c r="O66" i="15"/>
  <c r="N66" i="15"/>
  <c r="O65" i="15"/>
  <c r="N65" i="15"/>
  <c r="O64" i="15"/>
  <c r="N64" i="15"/>
  <c r="O63" i="15"/>
  <c r="N63" i="15"/>
  <c r="O62" i="15"/>
  <c r="N62" i="15"/>
  <c r="O61" i="15"/>
  <c r="E61" i="15"/>
  <c r="N61" i="15" s="1"/>
  <c r="O60" i="15"/>
  <c r="K60" i="15"/>
  <c r="E60" i="15"/>
  <c r="O59" i="15"/>
  <c r="N59" i="15"/>
  <c r="O58" i="15"/>
  <c r="N58" i="15"/>
  <c r="O57" i="15"/>
  <c r="E57" i="15"/>
  <c r="N57" i="15" s="1"/>
  <c r="O56" i="15"/>
  <c r="K56" i="15"/>
  <c r="E56" i="15"/>
  <c r="O55" i="15"/>
  <c r="E55" i="15"/>
  <c r="N55" i="15" s="1"/>
  <c r="O54" i="15"/>
  <c r="N54" i="15"/>
  <c r="O53" i="15"/>
  <c r="N53" i="15"/>
  <c r="O52" i="15"/>
  <c r="N52" i="15"/>
  <c r="O51" i="15"/>
  <c r="N51" i="15"/>
  <c r="O50" i="15"/>
  <c r="N50" i="15"/>
  <c r="O49" i="15"/>
  <c r="N49" i="15"/>
  <c r="O48" i="15"/>
  <c r="N48" i="15"/>
  <c r="O47" i="15"/>
  <c r="K47" i="15"/>
  <c r="E47" i="15"/>
  <c r="O46" i="15"/>
  <c r="K46" i="15"/>
  <c r="E46" i="15"/>
  <c r="O45" i="15"/>
  <c r="N45" i="15"/>
  <c r="O44" i="15"/>
  <c r="N44" i="15"/>
  <c r="O43" i="15"/>
  <c r="E43" i="15"/>
  <c r="N43" i="15" s="1"/>
  <c r="O42" i="15"/>
  <c r="E42" i="15"/>
  <c r="N42" i="15" s="1"/>
  <c r="O41" i="15"/>
  <c r="E41" i="15"/>
  <c r="N41" i="15" s="1"/>
  <c r="O40" i="15"/>
  <c r="N40" i="15"/>
  <c r="O39" i="15"/>
  <c r="N39" i="15"/>
  <c r="O38" i="15"/>
  <c r="E38" i="15"/>
  <c r="N38" i="15" s="1"/>
  <c r="O37" i="15"/>
  <c r="E37" i="15"/>
  <c r="N37" i="15" s="1"/>
  <c r="O36" i="15"/>
  <c r="N36" i="15"/>
  <c r="O35" i="15"/>
  <c r="N35" i="15"/>
  <c r="O34" i="15"/>
  <c r="K34" i="15"/>
  <c r="E34" i="15"/>
  <c r="O33" i="15"/>
  <c r="K33" i="15"/>
  <c r="E33" i="15"/>
  <c r="O32" i="15"/>
  <c r="K32" i="15"/>
  <c r="E32" i="15"/>
  <c r="O31" i="15"/>
  <c r="N31" i="15"/>
  <c r="O30" i="15"/>
  <c r="N30" i="15"/>
  <c r="O29" i="15"/>
  <c r="E29" i="15"/>
  <c r="N29" i="15" s="1"/>
  <c r="O28" i="15"/>
  <c r="E28" i="15"/>
  <c r="N28" i="15" s="1"/>
  <c r="O27" i="15"/>
  <c r="E27" i="15"/>
  <c r="N27" i="15" s="1"/>
  <c r="O26" i="15"/>
  <c r="N26" i="15"/>
  <c r="O25" i="15"/>
  <c r="N25" i="15"/>
  <c r="O24" i="15"/>
  <c r="N24" i="15"/>
  <c r="O23" i="15"/>
  <c r="N23" i="15"/>
  <c r="O22" i="15"/>
  <c r="N22" i="15"/>
  <c r="O21" i="15"/>
  <c r="N21" i="15"/>
  <c r="O20" i="15"/>
  <c r="N20" i="15"/>
  <c r="O19" i="15"/>
  <c r="K19" i="15"/>
  <c r="E19" i="15"/>
  <c r="O18" i="15"/>
  <c r="K18" i="15"/>
  <c r="E18" i="15"/>
  <c r="O17" i="15"/>
  <c r="N17" i="15"/>
  <c r="O16" i="15"/>
  <c r="N16" i="15"/>
  <c r="O15" i="15"/>
  <c r="K15" i="15"/>
  <c r="E15" i="15"/>
  <c r="O14" i="15"/>
  <c r="E14" i="15"/>
  <c r="N14" i="15" s="1"/>
  <c r="O13" i="15"/>
  <c r="N13" i="15"/>
  <c r="O12" i="15"/>
  <c r="N12" i="15"/>
  <c r="O11" i="15"/>
  <c r="N11" i="15"/>
  <c r="O10" i="15"/>
  <c r="E10" i="15"/>
  <c r="N10" i="15" s="1"/>
  <c r="O9" i="15"/>
  <c r="E9" i="15"/>
  <c r="N9" i="15" s="1"/>
  <c r="O8" i="15"/>
  <c r="K8" i="15"/>
  <c r="E8" i="15"/>
  <c r="O7" i="15"/>
  <c r="E7" i="15"/>
  <c r="N7" i="15" s="1"/>
  <c r="O6" i="15"/>
  <c r="N6" i="15"/>
  <c r="O5" i="15"/>
  <c r="K5" i="15"/>
  <c r="O4" i="15"/>
  <c r="K4" i="15"/>
  <c r="O3" i="15"/>
  <c r="A3" i="15"/>
  <c r="O2" i="15"/>
  <c r="N2" i="15"/>
  <c r="A4" i="15" l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A314" i="15" s="1"/>
  <c r="A315" i="15" s="1"/>
  <c r="A316" i="15" s="1"/>
  <c r="A317" i="15" s="1"/>
  <c r="A318" i="15" s="1"/>
  <c r="A319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29" i="15" s="1"/>
  <c r="A330" i="15" s="1"/>
  <c r="A331" i="15" s="1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A348" i="15" s="1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A365" i="15" s="1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A382" i="15" s="1"/>
  <c r="A383" i="15" s="1"/>
  <c r="A384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A399" i="15" s="1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A416" i="15" s="1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A433" i="15" s="1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A450" i="15" s="1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A467" i="15" s="1"/>
  <c r="A468" i="15" s="1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A484" i="15" s="1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A501" i="15" s="1"/>
  <c r="A502" i="15" s="1"/>
  <c r="A503" i="15" s="1"/>
  <c r="A504" i="15" s="1"/>
  <c r="A505" i="15" s="1"/>
  <c r="A506" i="15" s="1"/>
  <c r="A507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A518" i="15" s="1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A535" i="15" s="1"/>
  <c r="A536" i="15" s="1"/>
  <c r="A537" i="15" s="1"/>
  <c r="A538" i="15" s="1"/>
  <c r="A539" i="15" s="1"/>
  <c r="A540" i="15" s="1"/>
  <c r="A541" i="15" s="1"/>
  <c r="A542" i="15" s="1"/>
  <c r="A543" i="15" s="1"/>
  <c r="A544" i="15" s="1"/>
  <c r="A545" i="15" s="1"/>
  <c r="A546" i="15" s="1"/>
  <c r="A547" i="15" s="1"/>
  <c r="A548" i="15" s="1"/>
  <c r="A549" i="15" s="1"/>
  <c r="A550" i="15" s="1"/>
  <c r="A551" i="15" s="1"/>
  <c r="A552" i="15" s="1"/>
  <c r="A553" i="15" s="1"/>
  <c r="A554" i="15" s="1"/>
  <c r="A555" i="15" s="1"/>
  <c r="A556" i="15" s="1"/>
  <c r="A557" i="15" s="1"/>
  <c r="A558" i="15" s="1"/>
  <c r="A559" i="15" s="1"/>
  <c r="A560" i="15" s="1"/>
  <c r="A561" i="15" s="1"/>
  <c r="A562" i="15" s="1"/>
  <c r="A563" i="15" s="1"/>
  <c r="A564" i="15" s="1"/>
  <c r="A565" i="15" s="1"/>
  <c r="A566" i="15" s="1"/>
  <c r="A567" i="15" s="1"/>
  <c r="A568" i="15" s="1"/>
  <c r="A569" i="15" s="1"/>
  <c r="A570" i="15" s="1"/>
  <c r="A571" i="15" s="1"/>
  <c r="A572" i="15" s="1"/>
  <c r="A573" i="15" s="1"/>
  <c r="A574" i="15" s="1"/>
  <c r="A575" i="15" s="1"/>
  <c r="A576" i="15" s="1"/>
  <c r="A577" i="15" s="1"/>
  <c r="A578" i="15" s="1"/>
  <c r="A579" i="15" s="1"/>
  <c r="A580" i="15" s="1"/>
  <c r="A581" i="15" s="1"/>
  <c r="A582" i="15" s="1"/>
  <c r="A583" i="15" s="1"/>
  <c r="A584" i="15" s="1"/>
  <c r="A585" i="15" s="1"/>
  <c r="A586" i="15" s="1"/>
  <c r="A587" i="15" s="1"/>
  <c r="A588" i="15" s="1"/>
  <c r="A589" i="15" s="1"/>
  <c r="A590" i="15" s="1"/>
  <c r="A591" i="15" s="1"/>
  <c r="A592" i="15" s="1"/>
  <c r="A593" i="15" s="1"/>
  <c r="A594" i="15" s="1"/>
  <c r="A595" i="15" s="1"/>
  <c r="A596" i="15" s="1"/>
  <c r="A597" i="15" s="1"/>
  <c r="A598" i="15" s="1"/>
  <c r="A599" i="15" s="1"/>
  <c r="A600" i="15" s="1"/>
  <c r="A601" i="15" s="1"/>
  <c r="A602" i="15" s="1"/>
  <c r="A603" i="15" s="1"/>
  <c r="A604" i="15" s="1"/>
  <c r="A605" i="15" s="1"/>
  <c r="A606" i="15" s="1"/>
  <c r="A607" i="15" s="1"/>
  <c r="A608" i="15" s="1"/>
  <c r="A609" i="15" s="1"/>
  <c r="A610" i="15" s="1"/>
  <c r="A611" i="15" s="1"/>
  <c r="A612" i="15" s="1"/>
  <c r="A613" i="15" s="1"/>
  <c r="A614" i="15" s="1"/>
  <c r="A615" i="15" s="1"/>
  <c r="A616" i="15" s="1"/>
  <c r="A617" i="15" s="1"/>
  <c r="A618" i="15" s="1"/>
  <c r="A619" i="15" s="1"/>
  <c r="A620" i="15" s="1"/>
  <c r="A621" i="15" s="1"/>
  <c r="A622" i="15" s="1"/>
  <c r="A623" i="15" s="1"/>
  <c r="A624" i="15" s="1"/>
  <c r="A625" i="15" s="1"/>
  <c r="A626" i="15" s="1"/>
  <c r="A627" i="15" s="1"/>
  <c r="A628" i="15" s="1"/>
  <c r="A629" i="15" s="1"/>
  <c r="A630" i="15" s="1"/>
  <c r="A631" i="15" s="1"/>
  <c r="A632" i="15" s="1"/>
  <c r="A633" i="15" s="1"/>
  <c r="A634" i="15" s="1"/>
  <c r="A635" i="15" s="1"/>
  <c r="A636" i="15" s="1"/>
  <c r="A637" i="15" s="1"/>
  <c r="A638" i="15" s="1"/>
  <c r="A639" i="15" s="1"/>
  <c r="A640" i="15" s="1"/>
  <c r="A641" i="15" s="1"/>
  <c r="A642" i="15" s="1"/>
  <c r="A643" i="15" s="1"/>
  <c r="A644" i="15" s="1"/>
  <c r="A645" i="15" s="1"/>
  <c r="A646" i="15" s="1"/>
  <c r="A647" i="15" s="1"/>
  <c r="A648" i="15" s="1"/>
  <c r="A649" i="15" s="1"/>
  <c r="A650" i="15" s="1"/>
  <c r="A651" i="15" s="1"/>
  <c r="A652" i="15" s="1"/>
  <c r="A653" i="15" s="1"/>
  <c r="A654" i="15" s="1"/>
  <c r="A655" i="15" s="1"/>
  <c r="A656" i="15" s="1"/>
  <c r="A657" i="15" s="1"/>
  <c r="A658" i="15" s="1"/>
  <c r="A659" i="15" s="1"/>
  <c r="A660" i="15" s="1"/>
  <c r="A661" i="15" s="1"/>
  <c r="A662" i="15" s="1"/>
  <c r="A663" i="15" s="1"/>
  <c r="A664" i="15" s="1"/>
  <c r="A665" i="15" s="1"/>
  <c r="A666" i="15" s="1"/>
  <c r="A667" i="15" s="1"/>
  <c r="A668" i="15" s="1"/>
  <c r="A669" i="15" s="1"/>
  <c r="A670" i="15" s="1"/>
  <c r="A671" i="15" s="1"/>
  <c r="A672" i="15" s="1"/>
  <c r="A673" i="15" s="1"/>
  <c r="A674" i="15" s="1"/>
  <c r="A675" i="15" s="1"/>
  <c r="A676" i="15" s="1"/>
  <c r="A677" i="15" s="1"/>
  <c r="A678" i="15" s="1"/>
  <c r="A679" i="15" s="1"/>
  <c r="A680" i="15" s="1"/>
  <c r="A681" i="15" s="1"/>
  <c r="A682" i="15" s="1"/>
  <c r="A683" i="15" s="1"/>
  <c r="A684" i="15" s="1"/>
  <c r="A685" i="15" s="1"/>
  <c r="A686" i="15" s="1"/>
  <c r="A687" i="15" s="1"/>
  <c r="A688" i="15" s="1"/>
  <c r="A689" i="15" s="1"/>
  <c r="A690" i="15" s="1"/>
  <c r="A691" i="15" s="1"/>
  <c r="A692" i="15" s="1"/>
  <c r="A693" i="15" s="1"/>
  <c r="A694" i="15" s="1"/>
  <c r="A695" i="15" s="1"/>
  <c r="A696" i="15" s="1"/>
  <c r="A697" i="15" s="1"/>
  <c r="A698" i="15" s="1"/>
  <c r="A699" i="15" s="1"/>
  <c r="A700" i="15" s="1"/>
  <c r="A701" i="15" s="1"/>
  <c r="A702" i="15" s="1"/>
  <c r="A703" i="15" s="1"/>
  <c r="A704" i="15" s="1"/>
  <c r="A705" i="15" s="1"/>
  <c r="A706" i="15" s="1"/>
  <c r="A707" i="15" s="1"/>
  <c r="A708" i="15" s="1"/>
  <c r="A709" i="15" s="1"/>
  <c r="A710" i="15" s="1"/>
  <c r="A711" i="15" s="1"/>
  <c r="A712" i="15" s="1"/>
  <c r="A713" i="15" s="1"/>
  <c r="A714" i="15" s="1"/>
  <c r="A715" i="15" s="1"/>
  <c r="A716" i="15" s="1"/>
  <c r="A717" i="15" s="1"/>
  <c r="A718" i="15" s="1"/>
  <c r="A719" i="15" s="1"/>
  <c r="A720" i="15" s="1"/>
  <c r="A721" i="15" s="1"/>
  <c r="A722" i="15" s="1"/>
  <c r="A723" i="15" s="1"/>
  <c r="A724" i="15" s="1"/>
  <c r="A725" i="15" s="1"/>
  <c r="A726" i="15" s="1"/>
  <c r="A727" i="15" s="1"/>
  <c r="A728" i="15" s="1"/>
  <c r="A729" i="15" s="1"/>
  <c r="A730" i="15" s="1"/>
  <c r="A731" i="15" s="1"/>
  <c r="A732" i="15" s="1"/>
  <c r="A733" i="15" s="1"/>
  <c r="A734" i="15" s="1"/>
  <c r="A735" i="15" s="1"/>
  <c r="A736" i="15" s="1"/>
  <c r="A737" i="15" s="1"/>
  <c r="A738" i="15" s="1"/>
  <c r="A739" i="15" s="1"/>
  <c r="A740" i="15" s="1"/>
  <c r="A741" i="15" s="1"/>
  <c r="A742" i="15" s="1"/>
  <c r="A743" i="15" s="1"/>
  <c r="A744" i="15" s="1"/>
  <c r="A745" i="15" s="1"/>
  <c r="A746" i="15" s="1"/>
  <c r="A747" i="15" s="1"/>
  <c r="A748" i="15" s="1"/>
  <c r="A749" i="15" s="1"/>
  <c r="A750" i="15" s="1"/>
  <c r="A751" i="15" s="1"/>
  <c r="A752" i="15" s="1"/>
  <c r="A753" i="15" s="1"/>
  <c r="A754" i="15" s="1"/>
  <c r="A755" i="15" s="1"/>
  <c r="A756" i="15" s="1"/>
  <c r="A757" i="15" s="1"/>
  <c r="A758" i="15" s="1"/>
  <c r="A759" i="15" s="1"/>
  <c r="A760" i="15" s="1"/>
  <c r="A761" i="15" s="1"/>
  <c r="A762" i="15" s="1"/>
  <c r="A763" i="15" s="1"/>
  <c r="A764" i="15" s="1"/>
  <c r="A765" i="15" s="1"/>
  <c r="A766" i="15" s="1"/>
  <c r="A767" i="15" s="1"/>
  <c r="A768" i="15" s="1"/>
  <c r="A769" i="15" s="1"/>
  <c r="A770" i="15" s="1"/>
  <c r="A771" i="15" s="1"/>
  <c r="A772" i="15" s="1"/>
  <c r="A773" i="15" s="1"/>
  <c r="A774" i="15" s="1"/>
  <c r="A775" i="15" s="1"/>
  <c r="A776" i="15" s="1"/>
  <c r="A777" i="15" s="1"/>
  <c r="A778" i="15" s="1"/>
  <c r="A779" i="15" s="1"/>
  <c r="A780" i="15" s="1"/>
  <c r="A781" i="15" s="1"/>
  <c r="A782" i="15" s="1"/>
  <c r="A783" i="15" s="1"/>
  <c r="A784" i="15" s="1"/>
  <c r="A785" i="15" s="1"/>
  <c r="A786" i="15" s="1"/>
  <c r="A787" i="15" s="1"/>
  <c r="A788" i="15" s="1"/>
  <c r="A789" i="15" s="1"/>
  <c r="A790" i="15" s="1"/>
  <c r="A791" i="15" s="1"/>
  <c r="A792" i="15" s="1"/>
  <c r="A793" i="15" s="1"/>
  <c r="A794" i="15" s="1"/>
  <c r="A795" i="15" s="1"/>
  <c r="A796" i="15" s="1"/>
  <c r="A797" i="15" s="1"/>
  <c r="A798" i="15" s="1"/>
  <c r="A799" i="15" s="1"/>
  <c r="A800" i="15" s="1"/>
  <c r="A801" i="15" s="1"/>
  <c r="A802" i="15" s="1"/>
  <c r="A803" i="15" s="1"/>
  <c r="A804" i="15" s="1"/>
  <c r="A805" i="15" s="1"/>
  <c r="A806" i="15" s="1"/>
  <c r="A807" i="15" s="1"/>
  <c r="A808" i="15" s="1"/>
  <c r="A809" i="15" s="1"/>
  <c r="A810" i="15" s="1"/>
  <c r="A811" i="15" s="1"/>
  <c r="A812" i="15" s="1"/>
  <c r="A813" i="15" s="1"/>
  <c r="A814" i="15" s="1"/>
  <c r="A815" i="15" s="1"/>
  <c r="A816" i="15" s="1"/>
  <c r="A817" i="15" s="1"/>
  <c r="A818" i="15" s="1"/>
  <c r="A819" i="15" s="1"/>
  <c r="A820" i="15" s="1"/>
  <c r="A821" i="15" s="1"/>
  <c r="A822" i="15" s="1"/>
  <c r="A823" i="15" s="1"/>
  <c r="A824" i="15" s="1"/>
  <c r="A825" i="15" s="1"/>
  <c r="A826" i="15" s="1"/>
  <c r="A827" i="15" s="1"/>
  <c r="A828" i="15" s="1"/>
  <c r="A829" i="15" s="1"/>
  <c r="A830" i="15" s="1"/>
  <c r="A831" i="15" s="1"/>
  <c r="A832" i="15" s="1"/>
  <c r="A833" i="15" s="1"/>
  <c r="A834" i="15" s="1"/>
  <c r="A835" i="15" s="1"/>
  <c r="A836" i="15" s="1"/>
  <c r="A837" i="15" s="1"/>
  <c r="A838" i="15" s="1"/>
  <c r="A839" i="15" s="1"/>
  <c r="A840" i="15" s="1"/>
  <c r="A841" i="15" s="1"/>
  <c r="A842" i="15" s="1"/>
  <c r="A843" i="15" s="1"/>
  <c r="A844" i="15" s="1"/>
  <c r="A845" i="15" s="1"/>
  <c r="A846" i="15" s="1"/>
  <c r="A847" i="15" s="1"/>
  <c r="A848" i="15" s="1"/>
  <c r="A849" i="15" s="1"/>
  <c r="A850" i="15" s="1"/>
  <c r="A851" i="15" s="1"/>
  <c r="A852" i="15" s="1"/>
  <c r="A853" i="15" s="1"/>
  <c r="A854" i="15" s="1"/>
  <c r="A855" i="15" s="1"/>
  <c r="A856" i="15" s="1"/>
  <c r="A857" i="15" s="1"/>
  <c r="A858" i="15" s="1"/>
  <c r="A859" i="15" s="1"/>
  <c r="A860" i="15" s="1"/>
  <c r="A861" i="15" s="1"/>
  <c r="A862" i="15" s="1"/>
  <c r="A863" i="15" s="1"/>
  <c r="A864" i="15" s="1"/>
  <c r="A865" i="15" s="1"/>
  <c r="A866" i="15" s="1"/>
  <c r="A867" i="15" s="1"/>
  <c r="A868" i="15" s="1"/>
  <c r="A869" i="15" s="1"/>
  <c r="A870" i="15" s="1"/>
  <c r="A871" i="15" s="1"/>
  <c r="A872" i="15" s="1"/>
  <c r="A873" i="15" s="1"/>
  <c r="A874" i="15" s="1"/>
  <c r="A875" i="15" s="1"/>
  <c r="A876" i="15" s="1"/>
  <c r="A877" i="15" s="1"/>
  <c r="A878" i="15" s="1"/>
  <c r="A879" i="15" s="1"/>
  <c r="A880" i="15" s="1"/>
  <c r="A881" i="15" s="1"/>
  <c r="A882" i="15" s="1"/>
  <c r="A883" i="15" s="1"/>
  <c r="A884" i="15" s="1"/>
  <c r="A885" i="15" s="1"/>
  <c r="A886" i="15" s="1"/>
  <c r="A887" i="15" s="1"/>
  <c r="A888" i="15" s="1"/>
  <c r="A889" i="15" s="1"/>
  <c r="A890" i="15" s="1"/>
  <c r="A891" i="15" s="1"/>
  <c r="A892" i="15" s="1"/>
  <c r="A893" i="15" s="1"/>
  <c r="A894" i="15" s="1"/>
  <c r="A895" i="15" s="1"/>
  <c r="A896" i="15" s="1"/>
  <c r="A897" i="15" s="1"/>
  <c r="A898" i="15" s="1"/>
  <c r="A899" i="15" s="1"/>
  <c r="A900" i="15" s="1"/>
  <c r="A901" i="15" s="1"/>
  <c r="A902" i="15" s="1"/>
  <c r="A903" i="15" s="1"/>
  <c r="A904" i="15" s="1"/>
  <c r="A905" i="15" s="1"/>
  <c r="A906" i="15" s="1"/>
  <c r="A907" i="15" s="1"/>
  <c r="A908" i="15" s="1"/>
  <c r="A909" i="15" s="1"/>
  <c r="A910" i="15" s="1"/>
  <c r="A911" i="15" s="1"/>
  <c r="A912" i="15" s="1"/>
  <c r="A913" i="15" s="1"/>
  <c r="A914" i="15" s="1"/>
  <c r="A915" i="15" s="1"/>
  <c r="A916" i="15" s="1"/>
  <c r="A917" i="15" s="1"/>
  <c r="A918" i="15" s="1"/>
  <c r="A919" i="15" s="1"/>
  <c r="A920" i="15" s="1"/>
  <c r="A921" i="15" s="1"/>
  <c r="A922" i="15" s="1"/>
  <c r="A923" i="15" s="1"/>
  <c r="A924" i="15" s="1"/>
  <c r="A925" i="15" s="1"/>
  <c r="A926" i="15" s="1"/>
  <c r="A927" i="15" s="1"/>
  <c r="A928" i="15" s="1"/>
  <c r="A929" i="15" s="1"/>
  <c r="A930" i="15" s="1"/>
  <c r="A931" i="15" s="1"/>
  <c r="A932" i="15" s="1"/>
  <c r="A933" i="15" s="1"/>
  <c r="A934" i="15" s="1"/>
  <c r="A935" i="15" s="1"/>
  <c r="A936" i="15" s="1"/>
  <c r="A937" i="15" s="1"/>
  <c r="A938" i="15" s="1"/>
  <c r="A939" i="15" s="1"/>
  <c r="A940" i="15" s="1"/>
  <c r="A941" i="15" s="1"/>
  <c r="A942" i="15" s="1"/>
  <c r="A943" i="15" s="1"/>
  <c r="A944" i="15" s="1"/>
  <c r="A945" i="15" s="1"/>
  <c r="A946" i="15" s="1"/>
  <c r="A947" i="15" s="1"/>
  <c r="A948" i="15" s="1"/>
  <c r="A949" i="15" s="1"/>
  <c r="A950" i="15" s="1"/>
  <c r="A951" i="15" s="1"/>
  <c r="A952" i="15" s="1"/>
  <c r="A953" i="15" s="1"/>
  <c r="A954" i="15" s="1"/>
  <c r="A955" i="15" s="1"/>
  <c r="A956" i="15" s="1"/>
  <c r="A957" i="15" s="1"/>
  <c r="A958" i="15" s="1"/>
  <c r="A959" i="15" s="1"/>
  <c r="A960" i="15" s="1"/>
  <c r="A961" i="15" s="1"/>
  <c r="A962" i="15" s="1"/>
  <c r="A963" i="15" s="1"/>
  <c r="A964" i="15" s="1"/>
  <c r="A965" i="15" s="1"/>
  <c r="A966" i="15" s="1"/>
  <c r="A967" i="15" s="1"/>
  <c r="A968" i="15" s="1"/>
  <c r="A969" i="15" s="1"/>
  <c r="A970" i="15" s="1"/>
  <c r="A971" i="15" s="1"/>
  <c r="A972" i="15" s="1"/>
  <c r="A973" i="15" s="1"/>
  <c r="A974" i="15" s="1"/>
  <c r="A975" i="15" s="1"/>
  <c r="A976" i="15" s="1"/>
  <c r="A977" i="15" s="1"/>
  <c r="A978" i="15" s="1"/>
  <c r="A979" i="15" s="1"/>
  <c r="A980" i="15" s="1"/>
  <c r="A981" i="15" s="1"/>
  <c r="A982" i="15" s="1"/>
  <c r="A983" i="15" s="1"/>
  <c r="A984" i="15" s="1"/>
  <c r="A985" i="15" s="1"/>
  <c r="A986" i="15" s="1"/>
  <c r="A987" i="15" s="1"/>
  <c r="A988" i="15" s="1"/>
  <c r="A989" i="15" s="1"/>
  <c r="A990" i="15" s="1"/>
  <c r="A991" i="15" s="1"/>
  <c r="A992" i="15" s="1"/>
  <c r="A993" i="15" s="1"/>
  <c r="A994" i="15" s="1"/>
  <c r="A995" i="15" s="1"/>
  <c r="A996" i="15" s="1"/>
  <c r="A997" i="15" s="1"/>
  <c r="A998" i="15" s="1"/>
  <c r="A999" i="15" s="1"/>
  <c r="A1000" i="15" s="1"/>
  <c r="A1001" i="15" s="1"/>
  <c r="A1002" i="15" s="1"/>
  <c r="A1003" i="15" s="1"/>
  <c r="A1004" i="15" s="1"/>
  <c r="A1005" i="15" s="1"/>
  <c r="A1006" i="15" s="1"/>
  <c r="A1007" i="15" s="1"/>
  <c r="A1008" i="15" s="1"/>
  <c r="A1009" i="15" s="1"/>
  <c r="A1010" i="15" s="1"/>
  <c r="A1011" i="15" s="1"/>
  <c r="A1012" i="15" s="1"/>
  <c r="A1013" i="15" s="1"/>
  <c r="A1014" i="15" s="1"/>
  <c r="A1015" i="15" s="1"/>
  <c r="A1016" i="15" s="1"/>
  <c r="A1017" i="15" s="1"/>
  <c r="A1018" i="15" s="1"/>
  <c r="A1019" i="15" s="1"/>
  <c r="A1020" i="15" s="1"/>
  <c r="A1021" i="15" s="1"/>
  <c r="A1022" i="15" s="1"/>
  <c r="A1023" i="15" s="1"/>
  <c r="A1024" i="15" s="1"/>
  <c r="A1025" i="15" s="1"/>
  <c r="A1026" i="15" s="1"/>
  <c r="A1027" i="15" s="1"/>
  <c r="A1028" i="15" s="1"/>
  <c r="A1029" i="15" s="1"/>
  <c r="A1030" i="15" s="1"/>
  <c r="A1031" i="15" s="1"/>
  <c r="A1032" i="15" s="1"/>
  <c r="A1033" i="15" s="1"/>
  <c r="A1034" i="15" s="1"/>
  <c r="A1035" i="15" s="1"/>
  <c r="A1036" i="15" s="1"/>
  <c r="A1037" i="15" s="1"/>
  <c r="A1038" i="15" s="1"/>
  <c r="A1039" i="15" s="1"/>
  <c r="A1040" i="15" s="1"/>
  <c r="A1041" i="15" s="1"/>
  <c r="A1042" i="15" s="1"/>
  <c r="A1043" i="15" s="1"/>
  <c r="A1044" i="15" s="1"/>
  <c r="A1045" i="15" s="1"/>
  <c r="A1046" i="15" s="1"/>
  <c r="A1047" i="15" s="1"/>
  <c r="A1048" i="15" s="1"/>
  <c r="A1049" i="15" s="1"/>
  <c r="A1050" i="15" s="1"/>
  <c r="A1051" i="15" s="1"/>
  <c r="A1052" i="15" s="1"/>
  <c r="A1053" i="15" s="1"/>
  <c r="A1054" i="15" s="1"/>
  <c r="A1055" i="15" s="1"/>
  <c r="A1056" i="15" s="1"/>
  <c r="A1057" i="15" s="1"/>
  <c r="A1058" i="15" s="1"/>
  <c r="A1059" i="15" s="1"/>
  <c r="A1060" i="15" s="1"/>
  <c r="A1061" i="15" s="1"/>
  <c r="A1062" i="15" s="1"/>
  <c r="A1063" i="15" s="1"/>
  <c r="A1064" i="15" s="1"/>
  <c r="A1065" i="15" s="1"/>
  <c r="A1066" i="15" s="1"/>
  <c r="A1067" i="15" s="1"/>
  <c r="A1068" i="15" s="1"/>
  <c r="A1069" i="15" s="1"/>
  <c r="A1070" i="15" s="1"/>
  <c r="A1071" i="15" s="1"/>
  <c r="A1072" i="15" s="1"/>
  <c r="A1073" i="15" s="1"/>
  <c r="A1074" i="15" s="1"/>
  <c r="A1075" i="15" s="1"/>
  <c r="A1076" i="15" s="1"/>
  <c r="A1077" i="15" s="1"/>
  <c r="A1078" i="15" s="1"/>
  <c r="A1079" i="15" s="1"/>
  <c r="A1080" i="15" s="1"/>
  <c r="A1081" i="15" s="1"/>
  <c r="A1082" i="15" s="1"/>
  <c r="A1083" i="15" s="1"/>
  <c r="A1084" i="15" s="1"/>
  <c r="A1085" i="15" s="1"/>
  <c r="A1086" i="15" s="1"/>
  <c r="A1087" i="15" s="1"/>
  <c r="A1088" i="15" s="1"/>
  <c r="A1089" i="15" s="1"/>
  <c r="A1090" i="15" s="1"/>
  <c r="A1091" i="15" s="1"/>
  <c r="A1092" i="15" s="1"/>
  <c r="A1093" i="15" s="1"/>
  <c r="A1094" i="15" s="1"/>
  <c r="A1095" i="15" s="1"/>
  <c r="A1096" i="15" s="1"/>
  <c r="A1097" i="15" s="1"/>
  <c r="A1098" i="15" s="1"/>
  <c r="A1099" i="15" s="1"/>
  <c r="A1100" i="15" s="1"/>
  <c r="A1101" i="15" s="1"/>
  <c r="A1102" i="15" s="1"/>
  <c r="A1103" i="15" s="1"/>
  <c r="A1104" i="15" s="1"/>
  <c r="A1105" i="15" s="1"/>
  <c r="A1106" i="15" s="1"/>
  <c r="A1107" i="15" s="1"/>
  <c r="A1108" i="15" s="1"/>
  <c r="A1109" i="15" s="1"/>
  <c r="A1110" i="15" s="1"/>
  <c r="A1111" i="15" s="1"/>
  <c r="A1112" i="15" s="1"/>
  <c r="A1113" i="15" s="1"/>
  <c r="A1114" i="15" s="1"/>
  <c r="A1115" i="15" s="1"/>
  <c r="A1116" i="15" s="1"/>
  <c r="A1117" i="15" s="1"/>
  <c r="A1118" i="15" s="1"/>
  <c r="A1119" i="15" s="1"/>
  <c r="A1120" i="15" s="1"/>
  <c r="A1121" i="15" s="1"/>
  <c r="A1122" i="15" s="1"/>
  <c r="A1123" i="15" s="1"/>
  <c r="A1124" i="15" s="1"/>
  <c r="A1125" i="15" s="1"/>
  <c r="A1126" i="15" s="1"/>
  <c r="A1127" i="15" s="1"/>
  <c r="A1128" i="15" s="1"/>
  <c r="A1129" i="15" s="1"/>
  <c r="A1130" i="15" s="1"/>
  <c r="A1131" i="15" s="1"/>
  <c r="A1132" i="15" s="1"/>
  <c r="A1133" i="15" s="1"/>
  <c r="A1134" i="15" s="1"/>
  <c r="A1135" i="15" s="1"/>
  <c r="A1136" i="15" s="1"/>
  <c r="A1137" i="15" s="1"/>
  <c r="A1138" i="15" s="1"/>
  <c r="A1139" i="15" s="1"/>
  <c r="A1140" i="15" s="1"/>
  <c r="A1141" i="15" s="1"/>
  <c r="A1142" i="15" s="1"/>
  <c r="A1143" i="15" s="1"/>
  <c r="A1144" i="15" s="1"/>
  <c r="A1145" i="15" s="1"/>
  <c r="A1146" i="15" s="1"/>
  <c r="A1147" i="15" s="1"/>
  <c r="A1148" i="15" s="1"/>
  <c r="A1149" i="15" s="1"/>
  <c r="A1150" i="15" s="1"/>
  <c r="A1151" i="15" s="1"/>
  <c r="A1152" i="15" s="1"/>
  <c r="A1153" i="15" s="1"/>
  <c r="A1154" i="15" s="1"/>
  <c r="A1155" i="15" s="1"/>
  <c r="A1156" i="15" s="1"/>
  <c r="A1157" i="15" s="1"/>
  <c r="A1158" i="15" s="1"/>
  <c r="A1159" i="15" s="1"/>
  <c r="A1160" i="15" s="1"/>
  <c r="A1161" i="15" s="1"/>
  <c r="A1162" i="15" s="1"/>
  <c r="A1163" i="15" s="1"/>
  <c r="A1164" i="15" s="1"/>
  <c r="A1165" i="15" s="1"/>
  <c r="A1166" i="15" s="1"/>
  <c r="A1167" i="15" s="1"/>
  <c r="A1168" i="15" s="1"/>
  <c r="A1169" i="15" s="1"/>
  <c r="A1170" i="15" s="1"/>
  <c r="A1171" i="15" s="1"/>
  <c r="A1172" i="15" s="1"/>
  <c r="A1173" i="15" s="1"/>
  <c r="A1174" i="15" s="1"/>
  <c r="A1175" i="15" s="1"/>
  <c r="A1176" i="15" s="1"/>
  <c r="A1177" i="15" s="1"/>
  <c r="A1178" i="15" s="1"/>
  <c r="A1179" i="15" s="1"/>
  <c r="A1180" i="15" s="1"/>
  <c r="A1181" i="15" s="1"/>
  <c r="A1182" i="15" s="1"/>
  <c r="A1183" i="15" s="1"/>
  <c r="A1184" i="15" s="1"/>
  <c r="A1185" i="15" s="1"/>
  <c r="A1186" i="15" s="1"/>
  <c r="A1187" i="15" s="1"/>
  <c r="N3" i="15"/>
  <c r="N88" i="15"/>
  <c r="N322" i="15"/>
  <c r="N232" i="15"/>
  <c r="N92" i="15"/>
  <c r="N8" i="15"/>
  <c r="N34" i="15"/>
  <c r="N310" i="15"/>
  <c r="N313" i="15"/>
  <c r="N353" i="15"/>
  <c r="N169" i="15"/>
  <c r="N131" i="15"/>
  <c r="N134" i="15"/>
  <c r="N144" i="15"/>
  <c r="N317" i="15"/>
  <c r="N99" i="15"/>
  <c r="N233" i="15"/>
  <c r="N47" i="15"/>
  <c r="N78" i="15"/>
  <c r="N142" i="15"/>
  <c r="N145" i="15"/>
  <c r="N339" i="15"/>
  <c r="N120" i="15"/>
  <c r="N56" i="15"/>
  <c r="N70" i="15"/>
  <c r="N102" i="15"/>
  <c r="N130" i="15"/>
  <c r="N15" i="15"/>
  <c r="N79" i="15"/>
  <c r="N298" i="15"/>
  <c r="N75" i="15"/>
  <c r="N162" i="15"/>
  <c r="N228" i="15"/>
  <c r="N296" i="15"/>
  <c r="N74" i="15"/>
  <c r="N89" i="15"/>
  <c r="N229" i="15"/>
  <c r="N268" i="15"/>
  <c r="N326" i="15"/>
  <c r="N46" i="15"/>
  <c r="N60" i="15"/>
  <c r="N129" i="15"/>
  <c r="N185" i="15"/>
  <c r="N194" i="15"/>
  <c r="N281" i="15"/>
  <c r="N91" i="15"/>
  <c r="N146" i="15"/>
  <c r="N187" i="15"/>
  <c r="N114" i="15"/>
  <c r="N117" i="15"/>
  <c r="N311" i="15"/>
  <c r="N19" i="15"/>
  <c r="N133" i="15"/>
  <c r="N136" i="15"/>
  <c r="N193" i="15"/>
  <c r="N80" i="15"/>
  <c r="N116" i="15"/>
  <c r="N140" i="15"/>
  <c r="N338" i="15"/>
  <c r="N344" i="15"/>
  <c r="N33" i="15"/>
  <c r="N69" i="15"/>
  <c r="N103" i="15"/>
  <c r="N253" i="15"/>
  <c r="N280" i="15"/>
  <c r="N304" i="15"/>
  <c r="N350" i="15"/>
  <c r="N158" i="15"/>
  <c r="N186" i="15"/>
  <c r="N327" i="15"/>
  <c r="N346" i="15"/>
  <c r="N352" i="15"/>
  <c r="N32" i="15"/>
  <c r="N299" i="15"/>
  <c r="N234" i="15"/>
  <c r="N159" i="15"/>
  <c r="N295" i="15"/>
  <c r="E367" i="15" l="1"/>
  <c r="E724" i="15"/>
  <c r="N724" i="15" s="1"/>
  <c r="E732" i="15"/>
  <c r="N732" i="15" s="1"/>
  <c r="E728" i="15"/>
  <c r="N728" i="15" s="1"/>
  <c r="E726" i="15"/>
  <c r="E731" i="15"/>
  <c r="E730" i="15"/>
  <c r="E729" i="15"/>
  <c r="E727" i="15"/>
  <c r="N727" i="15" s="1"/>
  <c r="E725" i="15"/>
  <c r="N725" i="15" s="1"/>
  <c r="E723" i="15"/>
  <c r="N723" i="15" s="1"/>
  <c r="E722" i="15"/>
  <c r="N722" i="15" s="1"/>
  <c r="E721" i="15"/>
  <c r="N721" i="15" s="1"/>
  <c r="E720" i="15"/>
  <c r="N720" i="15" s="1"/>
  <c r="E719" i="15"/>
  <c r="N719" i="15" s="1"/>
  <c r="E718" i="15"/>
  <c r="N718" i="15" s="1"/>
  <c r="E717" i="15"/>
  <c r="N717" i="15" s="1"/>
  <c r="E716" i="15"/>
  <c r="E715" i="15"/>
  <c r="E714" i="15"/>
  <c r="N714" i="15" s="1"/>
  <c r="E713" i="15"/>
  <c r="N713" i="15" s="1"/>
  <c r="E712" i="15"/>
  <c r="N712" i="15" s="1"/>
  <c r="E711" i="15"/>
  <c r="N711" i="15" s="1"/>
  <c r="E710" i="15"/>
  <c r="E709" i="15"/>
  <c r="N709" i="15" s="1"/>
  <c r="E708" i="15"/>
  <c r="N708" i="15" s="1"/>
  <c r="E707" i="15"/>
  <c r="N707" i="15" s="1"/>
  <c r="E706" i="15"/>
  <c r="N706" i="15" s="1"/>
  <c r="E705" i="15"/>
  <c r="N705" i="15" s="1"/>
  <c r="E704" i="15"/>
  <c r="N704" i="15" s="1"/>
  <c r="E703" i="15"/>
  <c r="N703" i="15" s="1"/>
  <c r="E702" i="15"/>
  <c r="N702" i="15" s="1"/>
  <c r="E701" i="15"/>
  <c r="N701" i="15" s="1"/>
  <c r="E700" i="15"/>
  <c r="N700" i="15" s="1"/>
  <c r="E699" i="15"/>
  <c r="N699" i="15" s="1"/>
  <c r="E698" i="15"/>
  <c r="N698" i="15" s="1"/>
  <c r="E697" i="15"/>
  <c r="N697" i="15" s="1"/>
  <c r="E696" i="15"/>
  <c r="N696" i="15" s="1"/>
  <c r="E695" i="15"/>
  <c r="N695" i="15" s="1"/>
  <c r="E694" i="15"/>
  <c r="E693" i="15"/>
  <c r="N693" i="15" s="1"/>
  <c r="E692" i="15"/>
  <c r="N692" i="15" s="1"/>
  <c r="E691" i="15"/>
  <c r="E690" i="15"/>
  <c r="N690" i="15" s="1"/>
  <c r="E689" i="15"/>
  <c r="N689" i="15" s="1"/>
  <c r="E688" i="15"/>
  <c r="N688" i="15" s="1"/>
  <c r="E687" i="15"/>
  <c r="N687" i="15" s="1"/>
  <c r="E686" i="15"/>
  <c r="N686" i="15" s="1"/>
  <c r="E685" i="15"/>
  <c r="N685" i="15" s="1"/>
  <c r="E684" i="15"/>
  <c r="N684" i="15" s="1"/>
  <c r="E683" i="15"/>
  <c r="N683" i="15" s="1"/>
  <c r="E682" i="15"/>
  <c r="N682" i="15" s="1"/>
  <c r="E681" i="15"/>
  <c r="E680" i="15"/>
  <c r="E679" i="15"/>
  <c r="N679" i="15" s="1"/>
  <c r="E678" i="15"/>
  <c r="N678" i="15" s="1"/>
  <c r="E677" i="15"/>
  <c r="N677" i="15" s="1"/>
  <c r="E676" i="15"/>
  <c r="N676" i="15" s="1"/>
  <c r="E675" i="15"/>
  <c r="E674" i="15"/>
  <c r="N674" i="15" s="1"/>
  <c r="E673" i="15"/>
  <c r="N673" i="15" s="1"/>
  <c r="E672" i="15"/>
  <c r="E671" i="15"/>
  <c r="N671" i="15" s="1"/>
  <c r="E670" i="15"/>
  <c r="N670" i="15" s="1"/>
  <c r="E669" i="15"/>
  <c r="N669" i="15" s="1"/>
  <c r="E668" i="15"/>
  <c r="E667" i="15"/>
  <c r="E666" i="15"/>
  <c r="E665" i="15"/>
  <c r="N665" i="15" s="1"/>
  <c r="E664" i="15"/>
  <c r="N664" i="15" s="1"/>
  <c r="E663" i="15"/>
  <c r="N663" i="15" s="1"/>
  <c r="E662" i="15"/>
  <c r="E661" i="15"/>
  <c r="N661" i="15" s="1"/>
  <c r="E660" i="15"/>
  <c r="N660" i="15" s="1"/>
  <c r="E659" i="15"/>
  <c r="N659" i="15" s="1"/>
  <c r="E658" i="15"/>
  <c r="N658" i="15" s="1"/>
  <c r="E657" i="15"/>
  <c r="N657" i="15" s="1"/>
  <c r="E656" i="15"/>
  <c r="N656" i="15" s="1"/>
  <c r="E655" i="15"/>
  <c r="N655" i="15" s="1"/>
  <c r="E654" i="15"/>
  <c r="N654" i="15" s="1"/>
  <c r="E653" i="15"/>
  <c r="E652" i="15"/>
  <c r="E651" i="15"/>
  <c r="N651" i="15" s="1"/>
  <c r="E650" i="15"/>
  <c r="N650" i="15" s="1"/>
  <c r="E649" i="15"/>
  <c r="E648" i="15"/>
  <c r="N648" i="15" s="1"/>
  <c r="E647" i="15"/>
  <c r="N647" i="15" s="1"/>
  <c r="E646" i="15"/>
  <c r="E645" i="15"/>
  <c r="N645" i="15" s="1"/>
  <c r="E644" i="15"/>
  <c r="N644" i="15" s="1"/>
  <c r="E643" i="15"/>
  <c r="N643" i="15" s="1"/>
  <c r="E642" i="15"/>
  <c r="N642" i="15" s="1"/>
  <c r="E641" i="15"/>
  <c r="N641" i="15" s="1"/>
  <c r="E640" i="15"/>
  <c r="N640" i="15" s="1"/>
  <c r="E639" i="15"/>
  <c r="N639" i="15" s="1"/>
  <c r="E638" i="15"/>
  <c r="E637" i="15"/>
  <c r="E636" i="15"/>
  <c r="N636" i="15" s="1"/>
  <c r="E635" i="15"/>
  <c r="N635" i="15" s="1"/>
  <c r="E634" i="15"/>
  <c r="N634" i="15" s="1"/>
  <c r="E633" i="15"/>
  <c r="N633" i="15" s="1"/>
  <c r="E632" i="15"/>
  <c r="N632" i="15" s="1"/>
  <c r="E631" i="15"/>
  <c r="N631" i="15" s="1"/>
  <c r="E630" i="15"/>
  <c r="E629" i="15"/>
  <c r="N629" i="15" s="1"/>
  <c r="E628" i="15"/>
  <c r="N628" i="15" s="1"/>
  <c r="E627" i="15"/>
  <c r="N627" i="15" s="1"/>
  <c r="E626" i="15"/>
  <c r="N626" i="15" s="1"/>
  <c r="E625" i="15"/>
  <c r="N625" i="15" s="1"/>
  <c r="E624" i="15"/>
  <c r="N624" i="15" s="1"/>
  <c r="E623" i="15"/>
  <c r="E622" i="15"/>
  <c r="E621" i="15"/>
  <c r="E620" i="15"/>
  <c r="N620" i="15" s="1"/>
  <c r="E619" i="15"/>
  <c r="N619" i="15" s="1"/>
  <c r="E618" i="15"/>
  <c r="N618" i="15" s="1"/>
  <c r="E617" i="15"/>
  <c r="N617" i="15" s="1"/>
  <c r="E616" i="15"/>
  <c r="N616" i="15" s="1"/>
  <c r="E615" i="15"/>
  <c r="N615" i="15" s="1"/>
  <c r="E614" i="15"/>
  <c r="N614" i="15" s="1"/>
  <c r="E613" i="15"/>
  <c r="E612" i="15"/>
  <c r="E611" i="15"/>
  <c r="E610" i="15"/>
  <c r="N610" i="15" s="1"/>
  <c r="E609" i="15"/>
  <c r="N609" i="15" s="1"/>
  <c r="E608" i="15"/>
  <c r="N608" i="15" s="1"/>
  <c r="E607" i="15"/>
  <c r="N607" i="15" s="1"/>
  <c r="E606" i="15"/>
  <c r="N606" i="15" s="1"/>
  <c r="E605" i="15"/>
  <c r="N605" i="15" s="1"/>
  <c r="E604" i="15"/>
  <c r="N604" i="15" s="1"/>
  <c r="E603" i="15"/>
  <c r="N603" i="15" s="1"/>
  <c r="E602" i="15"/>
  <c r="N602" i="15" s="1"/>
  <c r="E601" i="15"/>
  <c r="N601" i="15" s="1"/>
  <c r="E600" i="15"/>
  <c r="N600" i="15" s="1"/>
  <c r="E599" i="15"/>
  <c r="N599" i="15" s="1"/>
  <c r="E598" i="15"/>
  <c r="N598" i="15" s="1"/>
  <c r="E597" i="15"/>
  <c r="N597" i="15" s="1"/>
  <c r="E596" i="15"/>
  <c r="N596" i="15" s="1"/>
  <c r="E595" i="15"/>
  <c r="N595" i="15" s="1"/>
  <c r="E594" i="15"/>
  <c r="N594" i="15" s="1"/>
  <c r="E593" i="15"/>
  <c r="N593" i="15" s="1"/>
  <c r="E592" i="15"/>
  <c r="N592" i="15" s="1"/>
  <c r="E591" i="15"/>
  <c r="N591" i="15" s="1"/>
  <c r="E590" i="15"/>
  <c r="N590" i="15" s="1"/>
  <c r="E589" i="15"/>
  <c r="N589" i="15" s="1"/>
  <c r="E588" i="15"/>
  <c r="N588" i="15" s="1"/>
  <c r="E587" i="15"/>
  <c r="N587" i="15" s="1"/>
  <c r="E586" i="15"/>
  <c r="N586" i="15" s="1"/>
  <c r="E585" i="15"/>
  <c r="N585" i="15" s="1"/>
  <c r="E584" i="15"/>
  <c r="N584" i="15" s="1"/>
  <c r="E583" i="15"/>
  <c r="N583" i="15" s="1"/>
  <c r="E582" i="15"/>
  <c r="N582" i="15" s="1"/>
  <c r="E581" i="15"/>
  <c r="E580" i="15"/>
  <c r="E579" i="15"/>
  <c r="N579" i="15" s="1"/>
  <c r="E578" i="15"/>
  <c r="N578" i="15" s="1"/>
  <c r="E577" i="15"/>
  <c r="N577" i="15" s="1"/>
  <c r="E576" i="15"/>
  <c r="N576" i="15" s="1"/>
  <c r="E575" i="15"/>
  <c r="N575" i="15" s="1"/>
  <c r="E574" i="15"/>
  <c r="N574" i="15" s="1"/>
  <c r="E573" i="15"/>
  <c r="N573" i="15" s="1"/>
  <c r="E572" i="15"/>
  <c r="N572" i="15" s="1"/>
  <c r="E571" i="15"/>
  <c r="N571" i="15" s="1"/>
  <c r="E570" i="15"/>
  <c r="N570" i="15" s="1"/>
  <c r="E569" i="15"/>
  <c r="N569" i="15" s="1"/>
  <c r="E568" i="15"/>
  <c r="N568" i="15" s="1"/>
  <c r="E567" i="15"/>
  <c r="N567" i="15" s="1"/>
  <c r="E566" i="15"/>
  <c r="N566" i="15" s="1"/>
  <c r="E565" i="15"/>
  <c r="N565" i="15" s="1"/>
  <c r="E564" i="15"/>
  <c r="N564" i="15" s="1"/>
  <c r="E563" i="15"/>
  <c r="N563" i="15" s="1"/>
  <c r="E562" i="15"/>
  <c r="N562" i="15" s="1"/>
  <c r="E561" i="15"/>
  <c r="N561" i="15" s="1"/>
  <c r="E560" i="15"/>
  <c r="N560" i="15" s="1"/>
  <c r="E559" i="15"/>
  <c r="N559" i="15" s="1"/>
  <c r="E558" i="15"/>
  <c r="N558" i="15" s="1"/>
  <c r="E557" i="15"/>
  <c r="N557" i="15" s="1"/>
  <c r="E556" i="15"/>
  <c r="N556" i="15" s="1"/>
  <c r="E555" i="15"/>
  <c r="N555" i="15" s="1"/>
  <c r="E554" i="15"/>
  <c r="E553" i="15"/>
  <c r="N553" i="15" s="1"/>
  <c r="E552" i="15"/>
  <c r="N552" i="15" s="1"/>
  <c r="E551" i="15"/>
  <c r="N551" i="15" s="1"/>
  <c r="E550" i="15"/>
  <c r="N550" i="15" s="1"/>
  <c r="E549" i="15"/>
  <c r="E548" i="15"/>
  <c r="E547" i="15"/>
  <c r="N547" i="15" s="1"/>
  <c r="E546" i="15"/>
  <c r="N546" i="15" s="1"/>
  <c r="E545" i="15"/>
  <c r="N545" i="15" s="1"/>
  <c r="E544" i="15"/>
  <c r="E543" i="15"/>
  <c r="N543" i="15" s="1"/>
  <c r="E542" i="15"/>
  <c r="N542" i="15" s="1"/>
  <c r="E541" i="15"/>
  <c r="N541" i="15" s="1"/>
  <c r="E540" i="15"/>
  <c r="N540" i="15" s="1"/>
  <c r="E539" i="15"/>
  <c r="N539" i="15" s="1"/>
  <c r="E538" i="15"/>
  <c r="N538" i="15" s="1"/>
  <c r="E537" i="15"/>
  <c r="N537" i="15" s="1"/>
  <c r="E536" i="15"/>
  <c r="N536" i="15" s="1"/>
  <c r="E535" i="15"/>
  <c r="N535" i="15" s="1"/>
  <c r="E534" i="15"/>
  <c r="N534" i="15" s="1"/>
  <c r="E533" i="15"/>
  <c r="N533" i="15" s="1"/>
  <c r="E532" i="15"/>
  <c r="E531" i="15"/>
  <c r="N531" i="15" s="1"/>
  <c r="E530" i="15"/>
  <c r="E529" i="15"/>
  <c r="N529" i="15" s="1"/>
  <c r="E528" i="15"/>
  <c r="N528" i="15" s="1"/>
  <c r="E527" i="15"/>
  <c r="N527" i="15" s="1"/>
  <c r="E526" i="15"/>
  <c r="N526" i="15" s="1"/>
  <c r="E525" i="15"/>
  <c r="N525" i="15" s="1"/>
  <c r="E524" i="15"/>
  <c r="N524" i="15" s="1"/>
  <c r="E523" i="15"/>
  <c r="N523" i="15" s="1"/>
  <c r="E522" i="15"/>
  <c r="N522" i="15" s="1"/>
  <c r="E521" i="15"/>
  <c r="N521" i="15" s="1"/>
  <c r="E520" i="15"/>
  <c r="N520" i="15" s="1"/>
  <c r="E519" i="15"/>
  <c r="N519" i="15" s="1"/>
  <c r="E518" i="15"/>
  <c r="N518" i="15" s="1"/>
  <c r="E517" i="15"/>
  <c r="N517" i="15" s="1"/>
  <c r="E516" i="15"/>
  <c r="N516" i="15" s="1"/>
  <c r="E515" i="15"/>
  <c r="N515" i="15" s="1"/>
  <c r="E514" i="15"/>
  <c r="N514" i="15" s="1"/>
  <c r="E513" i="15"/>
  <c r="N513" i="15" s="1"/>
  <c r="E512" i="15"/>
  <c r="N512" i="15" s="1"/>
  <c r="E511" i="15"/>
  <c r="E510" i="15"/>
  <c r="N510" i="15" s="1"/>
  <c r="E509" i="15"/>
  <c r="N509" i="15" s="1"/>
  <c r="E508" i="15"/>
  <c r="N508" i="15" s="1"/>
  <c r="E507" i="15"/>
  <c r="N507" i="15" s="1"/>
  <c r="E506" i="15"/>
  <c r="N506" i="15" s="1"/>
  <c r="E505" i="15"/>
  <c r="N505" i="15" s="1"/>
  <c r="E504" i="15"/>
  <c r="N504" i="15" s="1"/>
  <c r="E503" i="15"/>
  <c r="E502" i="15"/>
  <c r="N502" i="15" s="1"/>
  <c r="E501" i="15"/>
  <c r="N501" i="15" s="1"/>
  <c r="E500" i="15"/>
  <c r="N500" i="15" s="1"/>
  <c r="E499" i="15"/>
  <c r="N499" i="15" s="1"/>
  <c r="E498" i="15"/>
  <c r="N498" i="15" s="1"/>
  <c r="E497" i="15"/>
  <c r="N497" i="15" s="1"/>
  <c r="E496" i="15"/>
  <c r="N496" i="15" s="1"/>
  <c r="E495" i="15"/>
  <c r="N495" i="15" s="1"/>
  <c r="E494" i="15"/>
  <c r="N494" i="15" s="1"/>
  <c r="E493" i="15"/>
  <c r="N493" i="15" s="1"/>
  <c r="E492" i="15"/>
  <c r="N492" i="15" s="1"/>
  <c r="E491" i="15"/>
  <c r="E490" i="15"/>
  <c r="N490" i="15" s="1"/>
  <c r="E489" i="15"/>
  <c r="N489" i="15" s="1"/>
  <c r="E488" i="15"/>
  <c r="N488" i="15" s="1"/>
  <c r="E487" i="15"/>
  <c r="N487" i="15" s="1"/>
  <c r="E486" i="15"/>
  <c r="N486" i="15" s="1"/>
  <c r="E485" i="15"/>
  <c r="N485" i="15" s="1"/>
  <c r="E484" i="15"/>
  <c r="N484" i="15" s="1"/>
  <c r="E483" i="15"/>
  <c r="N483" i="15" s="1"/>
  <c r="E482" i="15"/>
  <c r="N482" i="15" s="1"/>
  <c r="E481" i="15"/>
  <c r="N481" i="15" s="1"/>
  <c r="E480" i="15"/>
  <c r="N480" i="15" s="1"/>
  <c r="E479" i="15"/>
  <c r="N479" i="15" s="1"/>
  <c r="E478" i="15"/>
  <c r="E477" i="15"/>
  <c r="E476" i="15"/>
  <c r="E475" i="15"/>
  <c r="N475" i="15" s="1"/>
  <c r="E474" i="15"/>
  <c r="E473" i="15"/>
  <c r="N473" i="15" s="1"/>
  <c r="E472" i="15"/>
  <c r="N472" i="15" s="1"/>
  <c r="E471" i="15"/>
  <c r="N471" i="15" s="1"/>
  <c r="E470" i="15"/>
  <c r="N470" i="15" s="1"/>
  <c r="E469" i="15"/>
  <c r="N469" i="15" s="1"/>
  <c r="E468" i="15"/>
  <c r="N468" i="15" s="1"/>
  <c r="E467" i="15"/>
  <c r="N467" i="15" s="1"/>
  <c r="E466" i="15"/>
  <c r="N466" i="15" s="1"/>
  <c r="E465" i="15"/>
  <c r="N465" i="15" s="1"/>
  <c r="E464" i="15"/>
  <c r="E463" i="15"/>
  <c r="E462" i="15"/>
  <c r="E461" i="15"/>
  <c r="N461" i="15" s="1"/>
  <c r="E460" i="15"/>
  <c r="N460" i="15" s="1"/>
  <c r="E459" i="15"/>
  <c r="N459" i="15" s="1"/>
  <c r="E458" i="15"/>
  <c r="N458" i="15" s="1"/>
  <c r="E457" i="15"/>
  <c r="N457" i="15" s="1"/>
  <c r="E456" i="15"/>
  <c r="N456" i="15" s="1"/>
  <c r="E455" i="15"/>
  <c r="N455" i="15" s="1"/>
  <c r="E454" i="15"/>
  <c r="N454" i="15" s="1"/>
  <c r="E453" i="15"/>
  <c r="N453" i="15" s="1"/>
  <c r="E452" i="15"/>
  <c r="N452" i="15" s="1"/>
  <c r="E451" i="15"/>
  <c r="N451" i="15" s="1"/>
  <c r="E450" i="15"/>
  <c r="E449" i="15"/>
  <c r="E448" i="15"/>
  <c r="E447" i="15"/>
  <c r="N447" i="15" s="1"/>
  <c r="E446" i="15"/>
  <c r="N446" i="15" s="1"/>
  <c r="E445" i="15"/>
  <c r="N445" i="15" s="1"/>
  <c r="E444" i="15"/>
  <c r="N444" i="15" s="1"/>
  <c r="E443" i="15"/>
  <c r="N443" i="15" s="1"/>
  <c r="E442" i="15"/>
  <c r="N442" i="15" s="1"/>
  <c r="E441" i="15"/>
  <c r="N441" i="15" s="1"/>
  <c r="E440" i="15"/>
  <c r="N440" i="15" s="1"/>
  <c r="E439" i="15"/>
  <c r="N439" i="15" s="1"/>
  <c r="E438" i="15"/>
  <c r="N438" i="15" s="1"/>
  <c r="E437" i="15"/>
  <c r="N437" i="15" s="1"/>
  <c r="E436" i="15"/>
  <c r="N436" i="15" s="1"/>
  <c r="E435" i="15"/>
  <c r="N435" i="15" s="1"/>
  <c r="E434" i="15"/>
  <c r="N434" i="15" s="1"/>
  <c r="E433" i="15"/>
  <c r="N433" i="15" s="1"/>
  <c r="E432" i="15"/>
  <c r="N432" i="15" s="1"/>
  <c r="E431" i="15"/>
  <c r="N431" i="15" s="1"/>
  <c r="E430" i="15"/>
  <c r="N430" i="15" s="1"/>
  <c r="E429" i="15"/>
  <c r="N429" i="15" s="1"/>
  <c r="E428" i="15"/>
  <c r="N428" i="15" s="1"/>
  <c r="E427" i="15"/>
  <c r="N427" i="15" s="1"/>
  <c r="E426" i="15"/>
  <c r="N426" i="15" s="1"/>
  <c r="E425" i="15"/>
  <c r="N425" i="15" s="1"/>
  <c r="E424" i="15"/>
  <c r="N424" i="15" s="1"/>
  <c r="E423" i="15"/>
  <c r="N423" i="15" s="1"/>
  <c r="E422" i="15"/>
  <c r="N422" i="15" s="1"/>
  <c r="E421" i="15"/>
  <c r="N421" i="15" s="1"/>
  <c r="E420" i="15"/>
  <c r="N420" i="15" s="1"/>
  <c r="E419" i="15"/>
  <c r="N419" i="15" s="1"/>
  <c r="E418" i="15"/>
  <c r="N418" i="15" s="1"/>
  <c r="E417" i="15"/>
  <c r="N417" i="15" s="1"/>
  <c r="E416" i="15"/>
  <c r="N416" i="15" s="1"/>
  <c r="E415" i="15"/>
  <c r="E414" i="15"/>
  <c r="E413" i="15"/>
  <c r="E412" i="15"/>
  <c r="N412" i="15" s="1"/>
  <c r="E411" i="15"/>
  <c r="N411" i="15" s="1"/>
  <c r="E410" i="15"/>
  <c r="N410" i="15" s="1"/>
  <c r="E409" i="15"/>
  <c r="N409" i="15" s="1"/>
  <c r="E408" i="15"/>
  <c r="N408" i="15" s="1"/>
  <c r="E407" i="15"/>
  <c r="N407" i="15" s="1"/>
  <c r="E406" i="15"/>
  <c r="N406" i="15" s="1"/>
  <c r="E405" i="15"/>
  <c r="N405" i="15" s="1"/>
  <c r="E404" i="15"/>
  <c r="N404" i="15" s="1"/>
  <c r="E403" i="15"/>
  <c r="N403" i="15" s="1"/>
  <c r="E402" i="15"/>
  <c r="E401" i="15"/>
  <c r="E400" i="15"/>
  <c r="E399" i="15"/>
  <c r="N399" i="15" s="1"/>
  <c r="E398" i="15"/>
  <c r="N398" i="15" s="1"/>
  <c r="E397" i="15"/>
  <c r="N397" i="15" s="1"/>
  <c r="E396" i="15"/>
  <c r="N396" i="15" s="1"/>
  <c r="E395" i="15"/>
  <c r="N395" i="15" s="1"/>
  <c r="E394" i="15"/>
  <c r="N394" i="15" s="1"/>
  <c r="E393" i="15"/>
  <c r="N393" i="15" s="1"/>
  <c r="E392" i="15"/>
  <c r="N392" i="15" s="1"/>
  <c r="E391" i="15"/>
  <c r="N391" i="15" s="1"/>
  <c r="E390" i="15"/>
  <c r="N390" i="15" s="1"/>
  <c r="E389" i="15"/>
  <c r="N389" i="15" s="1"/>
  <c r="E388" i="15"/>
  <c r="E387" i="15"/>
  <c r="E386" i="15"/>
  <c r="E385" i="15"/>
  <c r="N385" i="15" s="1"/>
  <c r="E384" i="15"/>
  <c r="N384" i="15" s="1"/>
  <c r="E383" i="15"/>
  <c r="E382" i="15"/>
  <c r="N382" i="15" s="1"/>
  <c r="E381" i="15"/>
  <c r="N381" i="15" s="1"/>
  <c r="E380" i="15"/>
  <c r="N380" i="15" s="1"/>
  <c r="E379" i="15"/>
  <c r="N379" i="15" s="1"/>
  <c r="E378" i="15"/>
  <c r="N378" i="15" s="1"/>
  <c r="E377" i="15"/>
  <c r="E376" i="15"/>
  <c r="N376" i="15" s="1"/>
  <c r="E375" i="15"/>
  <c r="N375" i="15" s="1"/>
  <c r="E374" i="15"/>
  <c r="N374" i="15" s="1"/>
  <c r="E373" i="15"/>
  <c r="N373" i="15" s="1"/>
  <c r="E372" i="15"/>
  <c r="N372" i="15" s="1"/>
  <c r="E371" i="15"/>
  <c r="N371" i="15" s="1"/>
  <c r="E370" i="15"/>
  <c r="N370" i="15" s="1"/>
  <c r="E369" i="15"/>
  <c r="N369" i="15" s="1"/>
  <c r="E368" i="15"/>
  <c r="N368" i="15" s="1"/>
  <c r="O732" i="15"/>
  <c r="O731" i="15"/>
  <c r="K731" i="15"/>
  <c r="O730" i="15"/>
  <c r="K730" i="15"/>
  <c r="O729" i="15"/>
  <c r="K729" i="15"/>
  <c r="O728" i="15"/>
  <c r="O727" i="15"/>
  <c r="O726" i="15"/>
  <c r="K726" i="15"/>
  <c r="O725" i="15"/>
  <c r="O724" i="15"/>
  <c r="O723" i="15"/>
  <c r="O722" i="15"/>
  <c r="O721" i="15"/>
  <c r="O720" i="15"/>
  <c r="O719" i="15"/>
  <c r="O718" i="15"/>
  <c r="O717" i="15"/>
  <c r="O716" i="15"/>
  <c r="K716" i="15"/>
  <c r="O715" i="15"/>
  <c r="K715" i="15"/>
  <c r="O714" i="15"/>
  <c r="O713" i="15"/>
  <c r="O712" i="15"/>
  <c r="O711" i="15"/>
  <c r="O710" i="15"/>
  <c r="K710" i="15"/>
  <c r="O709" i="15"/>
  <c r="O708" i="15"/>
  <c r="O707" i="15"/>
  <c r="O706" i="15"/>
  <c r="O705" i="15"/>
  <c r="O704" i="15"/>
  <c r="O703" i="15"/>
  <c r="O702" i="15"/>
  <c r="O701" i="15"/>
  <c r="O700" i="15"/>
  <c r="O699" i="15"/>
  <c r="O698" i="15"/>
  <c r="O697" i="15"/>
  <c r="O696" i="15"/>
  <c r="O695" i="15"/>
  <c r="O694" i="15"/>
  <c r="K694" i="15"/>
  <c r="O693" i="15"/>
  <c r="O692" i="15"/>
  <c r="O691" i="15"/>
  <c r="K691" i="15"/>
  <c r="O690" i="15"/>
  <c r="O689" i="15"/>
  <c r="O688" i="15"/>
  <c r="O687" i="15"/>
  <c r="O686" i="15"/>
  <c r="O685" i="15"/>
  <c r="O684" i="15"/>
  <c r="O683" i="15"/>
  <c r="O682" i="15"/>
  <c r="O681" i="15"/>
  <c r="K681" i="15"/>
  <c r="O680" i="15"/>
  <c r="K680" i="15"/>
  <c r="O679" i="15"/>
  <c r="O678" i="15"/>
  <c r="O677" i="15"/>
  <c r="O676" i="15"/>
  <c r="O675" i="15"/>
  <c r="K675" i="15"/>
  <c r="O674" i="15"/>
  <c r="O673" i="15"/>
  <c r="O672" i="15"/>
  <c r="K672" i="15"/>
  <c r="O671" i="15"/>
  <c r="O670" i="15"/>
  <c r="O669" i="15"/>
  <c r="O668" i="15"/>
  <c r="K668" i="15"/>
  <c r="O667" i="15"/>
  <c r="K667" i="15"/>
  <c r="O666" i="15"/>
  <c r="K666" i="15"/>
  <c r="O665" i="15"/>
  <c r="O664" i="15"/>
  <c r="O663" i="15"/>
  <c r="O662" i="15"/>
  <c r="K662" i="15"/>
  <c r="O661" i="15"/>
  <c r="O660" i="15"/>
  <c r="O659" i="15"/>
  <c r="O658" i="15"/>
  <c r="O657" i="15"/>
  <c r="O656" i="15"/>
  <c r="O655" i="15"/>
  <c r="O654" i="15"/>
  <c r="O653" i="15"/>
  <c r="K653" i="15"/>
  <c r="O652" i="15"/>
  <c r="K652" i="15"/>
  <c r="O651" i="15"/>
  <c r="O650" i="15"/>
  <c r="O649" i="15"/>
  <c r="K649" i="15"/>
  <c r="O648" i="15"/>
  <c r="O647" i="15"/>
  <c r="O646" i="15"/>
  <c r="K646" i="15"/>
  <c r="O645" i="15"/>
  <c r="O644" i="15"/>
  <c r="O643" i="15"/>
  <c r="O642" i="15"/>
  <c r="O641" i="15"/>
  <c r="O640" i="15"/>
  <c r="O639" i="15"/>
  <c r="O638" i="15"/>
  <c r="K638" i="15"/>
  <c r="O637" i="15"/>
  <c r="K637" i="15"/>
  <c r="O636" i="15"/>
  <c r="O635" i="15"/>
  <c r="O634" i="15"/>
  <c r="O633" i="15"/>
  <c r="O632" i="15"/>
  <c r="O631" i="15"/>
  <c r="O630" i="15"/>
  <c r="K630" i="15"/>
  <c r="O629" i="15"/>
  <c r="O628" i="15"/>
  <c r="O627" i="15"/>
  <c r="O626" i="15"/>
  <c r="O625" i="15"/>
  <c r="O624" i="15"/>
  <c r="O623" i="15"/>
  <c r="K623" i="15"/>
  <c r="O622" i="15"/>
  <c r="K622" i="15"/>
  <c r="O621" i="15"/>
  <c r="K621" i="15"/>
  <c r="O620" i="15"/>
  <c r="O619" i="15"/>
  <c r="O618" i="15"/>
  <c r="O617" i="15"/>
  <c r="O616" i="15"/>
  <c r="O615" i="15"/>
  <c r="O614" i="15"/>
  <c r="O613" i="15"/>
  <c r="K613" i="15"/>
  <c r="O612" i="15"/>
  <c r="K612" i="15"/>
  <c r="O611" i="15"/>
  <c r="K611" i="15"/>
  <c r="O610" i="15"/>
  <c r="O609" i="15"/>
  <c r="O608" i="15"/>
  <c r="O607" i="15"/>
  <c r="O606" i="15"/>
  <c r="O605" i="15"/>
  <c r="O604" i="15"/>
  <c r="O603" i="15"/>
  <c r="O602" i="15"/>
  <c r="O601" i="15"/>
  <c r="O600" i="15"/>
  <c r="O599" i="15"/>
  <c r="O598" i="15"/>
  <c r="O597" i="15"/>
  <c r="O596" i="15"/>
  <c r="O595" i="15"/>
  <c r="O594" i="15"/>
  <c r="O593" i="15"/>
  <c r="O592" i="15"/>
  <c r="O591" i="15"/>
  <c r="O590" i="15"/>
  <c r="O589" i="15"/>
  <c r="O588" i="15"/>
  <c r="O587" i="15"/>
  <c r="O586" i="15"/>
  <c r="O585" i="15"/>
  <c r="O584" i="15"/>
  <c r="O583" i="15"/>
  <c r="O582" i="15"/>
  <c r="O581" i="15"/>
  <c r="K581" i="15"/>
  <c r="O580" i="15"/>
  <c r="K580" i="15"/>
  <c r="O579" i="15"/>
  <c r="O578" i="15"/>
  <c r="O577" i="15"/>
  <c r="O576" i="15"/>
  <c r="O575" i="15"/>
  <c r="O574" i="15"/>
  <c r="O573" i="15"/>
  <c r="O572" i="15"/>
  <c r="O571" i="15"/>
  <c r="O570" i="15"/>
  <c r="O569" i="15"/>
  <c r="O568" i="15"/>
  <c r="O567" i="15"/>
  <c r="O566" i="15"/>
  <c r="O565" i="15"/>
  <c r="O564" i="15"/>
  <c r="O563" i="15"/>
  <c r="O562" i="15"/>
  <c r="O561" i="15"/>
  <c r="O560" i="15"/>
  <c r="O559" i="15"/>
  <c r="O558" i="15"/>
  <c r="O557" i="15"/>
  <c r="O556" i="15"/>
  <c r="O555" i="15"/>
  <c r="O554" i="15"/>
  <c r="K554" i="15"/>
  <c r="O553" i="15"/>
  <c r="O552" i="15"/>
  <c r="O551" i="15"/>
  <c r="O550" i="15"/>
  <c r="O549" i="15"/>
  <c r="K549" i="15"/>
  <c r="O548" i="15"/>
  <c r="K548" i="15"/>
  <c r="O547" i="15"/>
  <c r="O546" i="15"/>
  <c r="O545" i="15"/>
  <c r="O544" i="15"/>
  <c r="K544" i="15"/>
  <c r="O543" i="15"/>
  <c r="O542" i="15"/>
  <c r="O541" i="15"/>
  <c r="O540" i="15"/>
  <c r="O539" i="15"/>
  <c r="O538" i="15"/>
  <c r="O537" i="15"/>
  <c r="O536" i="15"/>
  <c r="O535" i="15"/>
  <c r="O534" i="15"/>
  <c r="O533" i="15"/>
  <c r="O532" i="15"/>
  <c r="K532" i="15"/>
  <c r="O531" i="15"/>
  <c r="O530" i="15"/>
  <c r="K530" i="15"/>
  <c r="O529" i="15"/>
  <c r="O528" i="15"/>
  <c r="O527" i="15"/>
  <c r="O526" i="15"/>
  <c r="O525" i="15"/>
  <c r="O524" i="15"/>
  <c r="O523" i="15"/>
  <c r="O522" i="15"/>
  <c r="O521" i="15"/>
  <c r="O520" i="15"/>
  <c r="O519" i="15"/>
  <c r="O518" i="15"/>
  <c r="O517" i="15"/>
  <c r="O516" i="15"/>
  <c r="O515" i="15"/>
  <c r="O514" i="15"/>
  <c r="O513" i="15"/>
  <c r="O512" i="15"/>
  <c r="O511" i="15"/>
  <c r="K511" i="15"/>
  <c r="O510" i="15"/>
  <c r="O509" i="15"/>
  <c r="O508" i="15"/>
  <c r="O507" i="15"/>
  <c r="O506" i="15"/>
  <c r="O505" i="15"/>
  <c r="O504" i="15"/>
  <c r="O503" i="15"/>
  <c r="K503" i="15"/>
  <c r="O502" i="15"/>
  <c r="O501" i="15"/>
  <c r="O500" i="15"/>
  <c r="O499" i="15"/>
  <c r="O498" i="15"/>
  <c r="O497" i="15"/>
  <c r="O496" i="15"/>
  <c r="O495" i="15"/>
  <c r="O494" i="15"/>
  <c r="O493" i="15"/>
  <c r="O492" i="15"/>
  <c r="O491" i="15"/>
  <c r="K491" i="15"/>
  <c r="O490" i="15"/>
  <c r="O489" i="15"/>
  <c r="O488" i="15"/>
  <c r="O487" i="15"/>
  <c r="O486" i="15"/>
  <c r="O485" i="15"/>
  <c r="O484" i="15"/>
  <c r="O483" i="15"/>
  <c r="O482" i="15"/>
  <c r="O481" i="15"/>
  <c r="O480" i="15"/>
  <c r="O479" i="15"/>
  <c r="O478" i="15"/>
  <c r="K478" i="15"/>
  <c r="O477" i="15"/>
  <c r="K477" i="15"/>
  <c r="O476" i="15"/>
  <c r="K476" i="15"/>
  <c r="O475" i="15"/>
  <c r="O474" i="15"/>
  <c r="K474" i="15"/>
  <c r="O473" i="15"/>
  <c r="O472" i="15"/>
  <c r="O471" i="15"/>
  <c r="O470" i="15"/>
  <c r="O469" i="15"/>
  <c r="O468" i="15"/>
  <c r="O467" i="15"/>
  <c r="O466" i="15"/>
  <c r="O465" i="15"/>
  <c r="O464" i="15"/>
  <c r="K464" i="15"/>
  <c r="O463" i="15"/>
  <c r="K463" i="15"/>
  <c r="O462" i="15"/>
  <c r="K462" i="15"/>
  <c r="O461" i="15"/>
  <c r="O460" i="15"/>
  <c r="O459" i="15"/>
  <c r="O458" i="15"/>
  <c r="O457" i="15"/>
  <c r="O456" i="15"/>
  <c r="O455" i="15"/>
  <c r="O454" i="15"/>
  <c r="O453" i="15"/>
  <c r="O452" i="15"/>
  <c r="O451" i="15"/>
  <c r="O450" i="15"/>
  <c r="K450" i="15"/>
  <c r="O449" i="15"/>
  <c r="K449" i="15"/>
  <c r="O448" i="15"/>
  <c r="K448" i="15"/>
  <c r="O447" i="15"/>
  <c r="O446" i="15"/>
  <c r="O445" i="15"/>
  <c r="O444" i="15"/>
  <c r="O443" i="15"/>
  <c r="O442" i="15"/>
  <c r="O441" i="15"/>
  <c r="O440" i="15"/>
  <c r="O439" i="15"/>
  <c r="O438" i="15"/>
  <c r="O437" i="15"/>
  <c r="O436" i="15"/>
  <c r="O435" i="15"/>
  <c r="O434" i="15"/>
  <c r="O433" i="15"/>
  <c r="O432" i="15"/>
  <c r="O431" i="15"/>
  <c r="O430" i="15"/>
  <c r="O429" i="15"/>
  <c r="O428" i="15"/>
  <c r="O427" i="15"/>
  <c r="O426" i="15"/>
  <c r="O425" i="15"/>
  <c r="O424" i="15"/>
  <c r="O423" i="15"/>
  <c r="O422" i="15"/>
  <c r="O421" i="15"/>
  <c r="O420" i="15"/>
  <c r="O419" i="15"/>
  <c r="O418" i="15"/>
  <c r="O417" i="15"/>
  <c r="O416" i="15"/>
  <c r="O415" i="15"/>
  <c r="K415" i="15"/>
  <c r="O414" i="15"/>
  <c r="K414" i="15"/>
  <c r="O413" i="15"/>
  <c r="K413" i="15"/>
  <c r="O412" i="15"/>
  <c r="O411" i="15"/>
  <c r="O410" i="15"/>
  <c r="O409" i="15"/>
  <c r="O408" i="15"/>
  <c r="O407" i="15"/>
  <c r="O406" i="15"/>
  <c r="O405" i="15"/>
  <c r="O404" i="15"/>
  <c r="O403" i="15"/>
  <c r="O402" i="15"/>
  <c r="K402" i="15"/>
  <c r="O401" i="15"/>
  <c r="K401" i="15"/>
  <c r="O400" i="15"/>
  <c r="K400" i="15"/>
  <c r="O399" i="15"/>
  <c r="O398" i="15"/>
  <c r="O397" i="15"/>
  <c r="O396" i="15"/>
  <c r="O395" i="15"/>
  <c r="O394" i="15"/>
  <c r="O393" i="15"/>
  <c r="O392" i="15"/>
  <c r="O391" i="15"/>
  <c r="O390" i="15"/>
  <c r="O389" i="15"/>
  <c r="O388" i="15"/>
  <c r="K388" i="15"/>
  <c r="O387" i="15"/>
  <c r="K387" i="15"/>
  <c r="O386" i="15"/>
  <c r="K386" i="15"/>
  <c r="O385" i="15"/>
  <c r="O384" i="15"/>
  <c r="O383" i="15"/>
  <c r="K383" i="15"/>
  <c r="O382" i="15"/>
  <c r="O381" i="15"/>
  <c r="O380" i="15"/>
  <c r="O379" i="15"/>
  <c r="O378" i="15"/>
  <c r="O377" i="15"/>
  <c r="K377" i="15"/>
  <c r="O376" i="15"/>
  <c r="O375" i="15"/>
  <c r="O374" i="15"/>
  <c r="O373" i="15"/>
  <c r="O372" i="15"/>
  <c r="O371" i="15"/>
  <c r="O370" i="15"/>
  <c r="O369" i="15"/>
  <c r="O368" i="15"/>
  <c r="O367" i="15"/>
  <c r="K1189" i="15" l="1"/>
  <c r="E1189" i="15"/>
  <c r="O1189" i="15"/>
  <c r="H1194" i="15" s="1"/>
  <c r="N730" i="15"/>
  <c r="N449" i="15"/>
  <c r="N649" i="15"/>
  <c r="N653" i="15"/>
  <c r="N611" i="15"/>
  <c r="N613" i="15"/>
  <c r="N401" i="15"/>
  <c r="N503" i="15"/>
  <c r="N511" i="15"/>
  <c r="N681" i="15"/>
  <c r="N367" i="15"/>
  <c r="N694" i="15"/>
  <c r="N377" i="15"/>
  <c r="N413" i="15"/>
  <c r="N415" i="15"/>
  <c r="N477" i="15"/>
  <c r="N491" i="15"/>
  <c r="N549" i="15"/>
  <c r="N621" i="15"/>
  <c r="N462" i="15"/>
  <c r="N476" i="15"/>
  <c r="N478" i="15"/>
  <c r="N612" i="15"/>
  <c r="N726" i="15"/>
  <c r="N402" i="15"/>
  <c r="N448" i="15"/>
  <c r="N580" i="15"/>
  <c r="N630" i="15"/>
  <c r="N646" i="15"/>
  <c r="N662" i="15"/>
  <c r="N464" i="15"/>
  <c r="N622" i="15"/>
  <c r="N652" i="15"/>
  <c r="N666" i="15"/>
  <c r="N716" i="15"/>
  <c r="N400" i="15"/>
  <c r="N414" i="15"/>
  <c r="N450" i="15"/>
  <c r="N532" i="15"/>
  <c r="N544" i="15"/>
  <c r="N548" i="15"/>
  <c r="N554" i="15"/>
  <c r="N638" i="15"/>
  <c r="N668" i="15"/>
  <c r="N680" i="15"/>
  <c r="N710" i="15"/>
  <c r="N729" i="15"/>
  <c r="N731" i="15"/>
  <c r="N530" i="15"/>
  <c r="N672" i="15"/>
  <c r="N581" i="15"/>
  <c r="N623" i="15"/>
  <c r="N637" i="15"/>
  <c r="N667" i="15"/>
  <c r="N386" i="15"/>
  <c r="N388" i="15"/>
  <c r="N474" i="15"/>
  <c r="N463" i="15"/>
  <c r="N715" i="15"/>
  <c r="N675" i="15"/>
  <c r="N691" i="15"/>
  <c r="N387" i="15"/>
  <c r="N1189" i="15" l="1"/>
  <c r="H1192" i="15" s="1"/>
</calcChain>
</file>

<file path=xl/sharedStrings.xml><?xml version="1.0" encoding="utf-8"?>
<sst xmlns="http://schemas.openxmlformats.org/spreadsheetml/2006/main" count="1614" uniqueCount="122">
  <si>
    <t>Repos</t>
  </si>
  <si>
    <t>Date</t>
  </si>
  <si>
    <t>Maladie</t>
  </si>
  <si>
    <t>Heures</t>
  </si>
  <si>
    <t>Planning</t>
  </si>
  <si>
    <t>Permanence</t>
  </si>
  <si>
    <t>Fait</t>
  </si>
  <si>
    <t>Payé</t>
  </si>
  <si>
    <t>Cloture regie</t>
  </si>
  <si>
    <t>Loyers</t>
  </si>
  <si>
    <t>Menage</t>
  </si>
  <si>
    <t>Reunion</t>
  </si>
  <si>
    <t>Animation</t>
  </si>
  <si>
    <t>Cuisine</t>
  </si>
  <si>
    <t>+</t>
  </si>
  <si>
    <t>Soit</t>
  </si>
  <si>
    <t>Ménage</t>
  </si>
  <si>
    <t>Chorale</t>
  </si>
  <si>
    <t>Audit cuisine</t>
  </si>
  <si>
    <t>jour du maire</t>
  </si>
  <si>
    <t>Congé Payé</t>
  </si>
  <si>
    <t>Repas</t>
  </si>
  <si>
    <t>Manœuvre</t>
  </si>
  <si>
    <t>Sortie surprise</t>
  </si>
  <si>
    <t>Cp 2016</t>
  </si>
  <si>
    <t>Friture</t>
  </si>
  <si>
    <t>Formation</t>
  </si>
  <si>
    <t>Congé payé</t>
  </si>
  <si>
    <t>Réunion</t>
  </si>
  <si>
    <t>Prepa Noel</t>
  </si>
  <si>
    <t>Repas Noel</t>
  </si>
  <si>
    <t>Prepa repas</t>
  </si>
  <si>
    <t>Repas club</t>
  </si>
  <si>
    <t>Entretien prof</t>
  </si>
  <si>
    <t>Jours trav</t>
  </si>
  <si>
    <t>Heures de presence</t>
  </si>
  <si>
    <t>Heure payé</t>
  </si>
  <si>
    <t>Faux repos</t>
  </si>
  <si>
    <t>Amplitude</t>
  </si>
  <si>
    <t>Faux congé</t>
  </si>
  <si>
    <t>pas d'horaire</t>
  </si>
  <si>
    <t>repos</t>
  </si>
  <si>
    <t>loyers</t>
  </si>
  <si>
    <t>cuisine</t>
  </si>
  <si>
    <t>reunion</t>
  </si>
  <si>
    <t>https://forum.excel-pratique.com/viewtopic.php?f=2&amp;t=107271</t>
  </si>
  <si>
    <t>J’ai aussi un problème sur les nuits 08h00 – 08h00 c’est ne me mets pas 24h fait mais 0</t>
  </si>
  <si>
    <t xml:space="preserve">Dans les cases planning j’aimerai un menu déroulant avec tous les types </t>
  </si>
  <si>
    <t xml:space="preserve">(Maladie, repos, permanence, cuisine, animation, réunion, loyers, congé payé) </t>
  </si>
  <si>
    <t xml:space="preserve">avec l’amplitude des heures qui se mettrait dans les cases heure, Fait (pas Payé) </t>
  </si>
  <si>
    <t xml:space="preserve">Mais la je vais aborder le gros travail, et pour être plus précis je donne l’exemple sur l’onglet janvier, </t>
  </si>
  <si>
    <t xml:space="preserve">a la date vendredi 15 janvier j’ai fais une permanence 20h – 8h le samedi mais </t>
  </si>
  <si>
    <t xml:space="preserve">Il faudrait donc que dès que je rentre les informations cela me le signal a la colonne « P » </t>
  </si>
  <si>
    <t xml:space="preserve">j’ai repris a 14h jusqu'à 08h le lendemain donc entre le samedi 08h et le samedi </t>
  </si>
  <si>
    <t>14h il n’y a pas 11h de repos entre 2 services donc erreur.</t>
  </si>
  <si>
    <t xml:space="preserve">soit amplitude, soit un faux repos comme le lundi 14 février finissant a 08h et qu’un repos </t>
  </si>
  <si>
    <t xml:space="preserve">c’est 11h+24h, elle ne doit pas me compter 1 repos vu que je reprends le mardi a 9h soit 25 heures </t>
  </si>
  <si>
    <t>donc je n’ai pas mes 35h.</t>
  </si>
  <si>
    <t xml:space="preserve">donc j’ai créé un onglet Planning avec les différentes fonctions ainsi amplitude des heures. </t>
  </si>
  <si>
    <t>J’aimerai pourvoir en rajouter ou en enlever si possible.</t>
  </si>
  <si>
    <t>Fonctions</t>
  </si>
  <si>
    <t>Début</t>
  </si>
  <si>
    <t>Fin</t>
  </si>
  <si>
    <t>Permanence 2</t>
  </si>
  <si>
    <t xml:space="preserve">En exemple la cellule B16 de Février donc </t>
  </si>
  <si>
    <t>je commence le 14 février a 14h00 et fini le lundi 15 a 08h00,</t>
  </si>
  <si>
    <t>jusqu’à ma reprise le mardi 16 février 09h00,</t>
  </si>
  <si>
    <t xml:space="preserve"> si il y a moins de 35h cela ne peux pas être un repos il faudrait que dans la colonne P il y a un message ou afficher le nombre d'heure.</t>
  </si>
  <si>
    <t>1 - fait</t>
  </si>
  <si>
    <t>2 - fait</t>
  </si>
  <si>
    <t xml:space="preserve"> donc il faudrait une formule qui ferai la différence entre la date et l'heure du lundi 15  à  08h00 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</si>
  <si>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</si>
  <si>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</si>
  <si>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</si>
  <si>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</si>
  <si>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</si>
  <si>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</si>
  <si>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</si>
  <si>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</si>
  <si>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</si>
  <si>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</si>
  <si>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</si>
  <si>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</si>
  <si>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</si>
  <si>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</si>
  <si>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</si>
  <si>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Ferié</t>
  </si>
  <si>
    <t>Repos 2014</t>
  </si>
  <si>
    <t>CP</t>
  </si>
  <si>
    <t xml:space="preserve">Repos  </t>
  </si>
  <si>
    <t>Carnaval</t>
  </si>
  <si>
    <t>Repos 2015</t>
  </si>
  <si>
    <t>Fete de mere</t>
  </si>
  <si>
    <t xml:space="preserve"> champetre</t>
  </si>
  <si>
    <t>Repos 2015 r</t>
  </si>
  <si>
    <t>Ligerval</t>
  </si>
  <si>
    <t>Sortie surp</t>
  </si>
  <si>
    <t>Cp 2015</t>
  </si>
  <si>
    <t>Congé 2015</t>
  </si>
  <si>
    <t>Cp</t>
  </si>
  <si>
    <t>Evaluation</t>
  </si>
  <si>
    <t>loyez</t>
  </si>
  <si>
    <t>Loyez</t>
  </si>
  <si>
    <t>Aniversaire</t>
  </si>
  <si>
    <t>Chandeleur</t>
  </si>
  <si>
    <t>faux repos</t>
  </si>
  <si>
    <t>Loto</t>
  </si>
  <si>
    <t>Karaoke</t>
  </si>
  <si>
    <t>Repos 2016</t>
  </si>
  <si>
    <t>Beignets</t>
  </si>
  <si>
    <t>Choral</t>
  </si>
  <si>
    <t>Permanance</t>
  </si>
  <si>
    <t>Atelier</t>
  </si>
  <si>
    <t>Faux conge</t>
  </si>
  <si>
    <t>Jour du maire</t>
  </si>
  <si>
    <t>Preparatif</t>
  </si>
  <si>
    <t>Repas noel</t>
  </si>
  <si>
    <t>Galette</t>
  </si>
  <si>
    <t>Anniv</t>
  </si>
  <si>
    <t>Récup nuit</t>
  </si>
  <si>
    <t>Récupe nuit</t>
  </si>
  <si>
    <t>Permanence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</si>
</sst>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h:mm;@"/>
    <numFmt numFmtId="166" formatCode="[h]:mm"/>
    <numFmt numFmtId="167" formatCode="[$-F800]dddd\,\ mmmm\ dd\,\ yyyy"/>
    <numFmt numFmtId="168" formatCode="[hh]&quot;h&quot;mm"/>
    <numFmt numFmtId="169" formatCode="[hh]:mm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7" fontId="0" fillId="6" borderId="0" xfId="0" applyNumberFormat="1" applyFill="1"/>
    <xf numFmtId="49" fontId="0" fillId="0" borderId="0" xfId="0" applyNumberFormat="1" applyAlignment="1">
      <alignment horizontal="center"/>
    </xf>
    <xf numFmtId="168" fontId="0" fillId="0" borderId="0" xfId="0" applyNumberFormat="1"/>
    <xf numFmtId="169" fontId="0" fillId="3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168" fontId="2" fillId="0" borderId="0" xfId="0" applyNumberFormat="1" applyFont="1" applyAlignment="1">
      <alignment horizontal="center"/>
    </xf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5" fillId="0" borderId="0" xfId="1"/>
    <xf numFmtId="0" fontId="6" fillId="0" borderId="0" xfId="0" applyFont="1" applyAlignment="1">
      <alignment vertical="center"/>
    </xf>
    <xf numFmtId="0" fontId="6" fillId="0" borderId="0" xfId="0" applyFont="1"/>
    <xf numFmtId="0" fontId="2" fillId="7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4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/>
    <xf numFmtId="0" fontId="8" fillId="5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20" fontId="0" fillId="3" borderId="0" xfId="0" applyNumberFormat="1" applyFill="1" applyAlignment="1">
      <alignment horizontal="center"/>
    </xf>
    <xf numFmtId="0" fontId="9" fillId="0" borderId="0" xfId="0" applyFont="1"/>
    <xf numFmtId="169" fontId="0" fillId="0" borderId="0" xfId="0" applyNumberFormat="1"/>
    <xf numFmtId="49" fontId="0" fillId="3" borderId="0" xfId="0" applyNumberFormat="1" applyFill="1" applyAlignment="1">
      <alignment horizontal="center"/>
    </xf>
    <xf numFmtId="0" fontId="0" fillId="5" borderId="0" xfId="0" applyNumberFormat="1" applyFill="1" applyAlignment="1">
      <alignment horizontal="center"/>
    </xf>
    <xf numFmtId="20" fontId="4" fillId="5" borderId="0" xfId="0" applyNumberFormat="1" applyFont="1" applyFill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165" fontId="0" fillId="0" borderId="0" xfId="0" applyNumberFormat="1"/>
  </cellXfs>
  <cellStyles count="2">
    <cellStyle name="Lien hypertexte" xfId="1" builtinId="8"/>
    <cellStyle name="Normal" xfId="0" builtinId="0"/>
  </cellStyles>
  <dxfs count="38">
    <dxf>
      <font>
        <color theme="3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theme="3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theme="3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theme="3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theme="3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theme="3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rgb="FFFF0000"/>
      </font>
    </dxf>
    <dxf>
      <font>
        <color rgb="FFEBF1DE"/>
      </font>
    </dxf>
    <dxf>
      <font>
        <color theme="0" tint="-4.9989318521683403E-2"/>
      </font>
    </dxf>
    <dxf>
      <font>
        <color rgb="FFEBF1DE"/>
      </font>
    </dxf>
    <dxf>
      <font>
        <color theme="0" tint="-4.9989318521683403E-2"/>
      </font>
    </dxf>
  </dxfs>
  <tableStyles count="0" defaultTableStyle="TableStyleMedium9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438150</xdr:colOff>
      <xdr:row>0</xdr:row>
      <xdr:rowOff>38100</xdr:rowOff>
    </xdr:from>
    <xdr:to>
      <xdr:col>7</xdr:col>
      <xdr:colOff>47624</xdr:colOff>
      <xdr:row>0</xdr:row>
      <xdr:rowOff>390526</xdr:rowOff>
    </xdr:to>
    <xdr:sp macro="[0]!AfficherUnMois" textlink="">
      <xdr:nvSpPr>
        <xdr:cNvPr id="2" name="ZoneTexte 1"/>
        <xdr:cNvSpPr txBox="1"/>
      </xdr:nvSpPr>
      <xdr:spPr>
        <a:xfrm>
          <a:off x="4591050" y="38100"/>
          <a:ext cx="1257299" cy="3524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Affichier un mois</a:t>
          </a:r>
        </a:p>
      </xdr:txBody>
    </xdr:sp>
    <xdr:clientData fPrintsWithSheet="0"/>
  </xdr:twoCellAnchor>
  <xdr:twoCellAnchor editAs="absolute">
    <xdr:from>
      <xdr:col>7</xdr:col>
      <xdr:colOff>104776</xdr:colOff>
      <xdr:row>0</xdr:row>
      <xdr:rowOff>19050</xdr:rowOff>
    </xdr:from>
    <xdr:to>
      <xdr:col>8</xdr:col>
      <xdr:colOff>1</xdr:colOff>
      <xdr:row>0</xdr:row>
      <xdr:rowOff>371476</xdr:rowOff>
    </xdr:to>
    <xdr:sp macro="[0]!AfficherTout" textlink="">
      <xdr:nvSpPr>
        <xdr:cNvPr id="3" name="ZoneTexte 2"/>
        <xdr:cNvSpPr txBox="1"/>
      </xdr:nvSpPr>
      <xdr:spPr>
        <a:xfrm>
          <a:off x="5905501" y="19050"/>
          <a:ext cx="704850" cy="3524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Aff.Tout</a:t>
          </a:r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419100</xdr:colOff>
      <xdr:row>0</xdr:row>
      <xdr:rowOff>402981</xdr:rowOff>
    </xdr:to>
    <xdr:pic macro="[0]!AFFtotaux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9100" cy="402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072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1194"/>
  <sheetViews>
    <sheetView tabSelected="1" workbookViewId="0">
      <pane ySplit="1" topLeftCell="A1182" activePane="bottomLeft" state="frozenSplit"/>
      <selection pane="bottomLeft" activeCell="P858" sqref="P858"/>
    </sheetView>
  </sheetViews>
  <sheetFormatPr baseColWidth="10" defaultRowHeight="15" x14ac:dyDescent="0.25"/>
  <cols>
    <col min="1" max="1" width="27.140625" style="27" bestFit="1" customWidth="1"/>
    <col min="2" max="2" width="14.42578125" style="28" customWidth="1"/>
    <col min="3" max="4" width="5.5703125" style="28" bestFit="1" customWidth="1"/>
    <col min="5" max="5" width="9.5703125" style="26" bestFit="1" customWidth="1"/>
    <col min="6" max="6" width="8.28515625" style="28" customWidth="1"/>
    <col min="7" max="7" width="16.42578125" style="28" customWidth="1"/>
    <col min="8" max="8" width="12.140625" style="28" bestFit="1" customWidth="1"/>
    <col min="9" max="10" width="5.5703125" style="28" bestFit="1" customWidth="1"/>
    <col min="11" max="11" width="7.140625" style="28" bestFit="1" customWidth="1"/>
    <col min="12" max="12" width="7.28515625" style="28" bestFit="1" customWidth="1"/>
    <col min="13" max="13" width="4.42578125" style="28" bestFit="1" customWidth="1"/>
    <col min="14" max="15" width="8.140625" style="29" bestFit="1" customWidth="1"/>
    <col min="16" max="16384" width="11.42578125" style="29"/>
  </cols>
  <sheetData>
    <row r="1" spans="1:20" s="32" customFormat="1" ht="33" customHeight="1" x14ac:dyDescent="0.25">
      <c r="A1" s="31" t="s">
        <v>1</v>
      </c>
      <c r="B1" s="32" t="s">
        <v>4</v>
      </c>
      <c r="C1" s="43" t="s">
        <v>3</v>
      </c>
      <c r="D1" s="43"/>
      <c r="E1" s="33" t="s">
        <v>6</v>
      </c>
      <c r="F1" s="32" t="s">
        <v>7</v>
      </c>
      <c r="I1" s="43" t="s">
        <v>3</v>
      </c>
      <c r="J1" s="43"/>
      <c r="K1" s="32" t="s">
        <v>6</v>
      </c>
      <c r="L1" s="32" t="s">
        <v>7</v>
      </c>
      <c r="N1" s="32" t="s">
        <v>6</v>
      </c>
      <c r="O1" s="32" t="s">
        <v>7</v>
      </c>
      <c r="Q1" s="32" t="s">
        <v>34</v>
      </c>
    </row>
    <row r="2" spans="1:20" customFormat="1" x14ac:dyDescent="0.25">
      <c r="A2" s="10">
        <v>42005</v>
      </c>
      <c r="B2" s="9" t="s">
        <v>86</v>
      </c>
      <c r="C2" s="4"/>
      <c r="D2" s="4"/>
      <c r="E2" s="6"/>
      <c r="F2" s="8"/>
      <c r="G2" s="3"/>
      <c r="H2" s="9"/>
      <c r="I2" s="4"/>
      <c r="J2" s="4"/>
      <c r="K2" s="5"/>
      <c r="L2" s="8"/>
      <c r="M2" s="2"/>
      <c r="N2" s="6">
        <f t="shared" ref="N2:N32" si="0">K2+E2</f>
        <v>0</v>
      </c>
      <c r="O2" s="8">
        <f t="shared" ref="O2:O32" si="1">F2+L2</f>
        <v>0</v>
      </c>
      <c r="S2" s="37" t="str">
        <f ca="1">IFERROR(IF(C2="","",A2+C2-INDIRECT("A"&amp;MATCH(9^9,C$1:C1,1))-MAX(INDIRECT("D"&amp;MATCH(9^9,C$1:C1,1))+(INDIRECT("C"&amp;MATCH(9^9,C$1:C1,1))&gt;INDIRECT("D"&amp;MATCH(9^9,C$1:C1,1))),INDIRECT("J"&amp;MATCH(9^9,C$1:C1,1))+(INDIRECT("I"&amp;MATCH(9^9,C$1:C1,1))&gt;INDIRECT("J"&amp;MATCH(9^9,C$1:C1,1))))),"")</f>
        <v/>
      </c>
    </row>
    <row r="3" spans="1:20" customFormat="1" x14ac:dyDescent="0.25">
      <c r="A3" s="10">
        <f>A2+1</f>
        <v>42006</v>
      </c>
      <c r="B3" s="9" t="s">
        <v>5</v>
      </c>
      <c r="C3" s="4">
        <v>0.83333333333333337</v>
      </c>
      <c r="D3" s="4">
        <v>0.33333333333333331</v>
      </c>
      <c r="E3" s="6">
        <f>D3-C3+IF(C3&gt;D3,1,0)</f>
        <v>0.5</v>
      </c>
      <c r="F3" s="8">
        <v>0.14583333333333334</v>
      </c>
      <c r="G3" s="3"/>
      <c r="H3" s="9"/>
      <c r="I3" s="4"/>
      <c r="J3" s="4"/>
      <c r="K3" s="5"/>
      <c r="L3" s="8"/>
      <c r="M3" s="2"/>
      <c r="N3" s="6">
        <f t="shared" si="0"/>
        <v>0.5</v>
      </c>
      <c r="O3" s="8">
        <f t="shared" si="1"/>
        <v>0.14583333333333334</v>
      </c>
      <c r="Q3">
        <v>1</v>
      </c>
      <c r="S3" s="37" t="str">
        <f ca="1">IFERROR(IF(C3="","",A3+C3-INDIRECT("A"&amp;MATCH(9^9,C$1:C2,1))-MAX(INDIRECT("D"&amp;MATCH(9^9,C$1:C2,1))+(INDIRECT("C"&amp;MATCH(9^9,C$1:C2,1))&gt;INDIRECT("D"&amp;MATCH(9^9,C$1:C2,1))),INDIRECT("J"&amp;MATCH(9^9,C$1:C2,1))+(INDIRECT("I"&amp;MATCH(9^9,C$1:C2,1))&gt;INDIRECT("J"&amp;MATCH(9^9,C$1:C2,1))))),"")</f>
        <v/>
      </c>
    </row>
    <row r="4" spans="1:20" customFormat="1" x14ac:dyDescent="0.25">
      <c r="A4" s="10">
        <f>A3+1</f>
        <v>42007</v>
      </c>
      <c r="B4" s="9" t="s">
        <v>121</v>
      </c>
      <c r="C4" s="4">
        <v>0.375</v>
      </c>
      <c r="D4" s="4">
        <v>0.33333333333333331</v>
      </c>
      <c r="E4" s="6">
        <f>D4-C4+IF(C4&gt;D4,1,0)</f>
        <v>0.95833333333333326</v>
      </c>
      <c r="F4" s="8">
        <v>0.375</v>
      </c>
      <c r="G4" s="3"/>
      <c r="H4" s="9" t="s">
        <v>13</v>
      </c>
      <c r="I4" s="4">
        <v>0.375</v>
      </c>
      <c r="J4" s="4">
        <v>0.58333333333333337</v>
      </c>
      <c r="K4" s="6">
        <f>J4-I4+IF(I4&gt;J4,1)</f>
        <v>0.20833333333333337</v>
      </c>
      <c r="L4" s="8">
        <v>0.20833333333333334</v>
      </c>
      <c r="M4" s="2"/>
      <c r="N4" s="7">
        <v>1.2083333333333333</v>
      </c>
      <c r="O4" s="8">
        <f t="shared" si="1"/>
        <v>0.58333333333333337</v>
      </c>
      <c r="P4" t="s">
        <v>38</v>
      </c>
      <c r="Q4">
        <v>1</v>
      </c>
      <c r="S4" s="37">
        <f ca="1">IFERROR(IF(C4="","",A4+C4-INDIRECT("A"&amp;MATCH(9^9,C$1:C3,1))-MAX(INDIRECT("D"&amp;MATCH(9^9,C$1:C3,1))+(INDIRECT("C"&amp;MATCH(9^9,C$1:C3,1))&gt;INDIRECT("D"&amp;MATCH(9^9,C$1:C3,1))),INDIRECT("J"&amp;MATCH(9^9,C$1:C3,1))+(INDIRECT("I"&amp;MATCH(9^9,C$1:C3,1))&gt;INDIRECT("J"&amp;MATCH(9^9,C$1:C3,1))))),"")</f>
        <v>4.1666666666666741E-2</v>
      </c>
      <c r="T4" s="44">
        <f>IF(C4="","",A4+C4-A3-MAX(D3+(C3&gt;D3),J3+(I3&gt;J3)))</f>
        <v>4.1666666666666741E-2</v>
      </c>
    </row>
    <row r="5" spans="1:20" customFormat="1" x14ac:dyDescent="0.25">
      <c r="A5" s="10">
        <f t="shared" ref="A5:A33" si="2">A4+1</f>
        <v>42008</v>
      </c>
      <c r="B5" s="9" t="s">
        <v>121</v>
      </c>
      <c r="C5" s="4">
        <v>0.375</v>
      </c>
      <c r="D5" s="4">
        <v>0.33333333333333331</v>
      </c>
      <c r="E5" s="6">
        <f>D5-C5+IF(C5&gt;D5,1,0)</f>
        <v>0.95833333333333326</v>
      </c>
      <c r="F5" s="8">
        <v>0.41666666666666669</v>
      </c>
      <c r="G5" s="3"/>
      <c r="H5" s="9" t="s">
        <v>13</v>
      </c>
      <c r="I5" s="4">
        <v>0.375</v>
      </c>
      <c r="J5" s="4">
        <v>0.58333333333333337</v>
      </c>
      <c r="K5" s="6">
        <f>J5-I5+IF(I5&gt;J5,1)</f>
        <v>0.20833333333333337</v>
      </c>
      <c r="L5" s="8">
        <v>0.20833333333333334</v>
      </c>
      <c r="M5" s="2"/>
      <c r="N5" s="7">
        <v>1.2083333333333333</v>
      </c>
      <c r="O5" s="8">
        <f t="shared" si="1"/>
        <v>0.625</v>
      </c>
      <c r="P5" t="s">
        <v>38</v>
      </c>
      <c r="Q5">
        <v>1</v>
      </c>
      <c r="S5" s="37">
        <f ca="1">IFERROR(IF(C5="","",A5+C5-INDIRECT("A"&amp;MATCH(9^9,C$1:C4,1))-MAX(INDIRECT("D"&amp;MATCH(9^9,C$1:C4,1))+(INDIRECT("C"&amp;MATCH(9^9,C$1:C4,1))&gt;INDIRECT("D"&amp;MATCH(9^9,C$1:C4,1))),INDIRECT("J"&amp;MATCH(9^9,C$1:C4,1))+(INDIRECT("I"&amp;MATCH(9^9,C$1:C4,1))&gt;INDIRECT("J"&amp;MATCH(9^9,C$1:C4,1))))),"")</f>
        <v>4.1666666666666741E-2</v>
      </c>
      <c r="T5" s="44">
        <f t="shared" ref="T5:T21" si="3">IF(C5="","",A5+C5-A4-MAX(D4+(C4&gt;D4),J4+(I4&gt;J4)))</f>
        <v>4.1666666666666741E-2</v>
      </c>
    </row>
    <row r="6" spans="1:20" customFormat="1" x14ac:dyDescent="0.25">
      <c r="A6" s="10">
        <f t="shared" si="2"/>
        <v>42009</v>
      </c>
      <c r="B6" s="18" t="s">
        <v>43</v>
      </c>
      <c r="C6" s="4">
        <v>0.375</v>
      </c>
      <c r="D6" s="4">
        <v>0.58333333333333337</v>
      </c>
      <c r="E6" s="6">
        <f>D6-C6+IF(C6&gt;D6,1,0)</f>
        <v>0.20833333333333337</v>
      </c>
      <c r="F6" s="8">
        <v>0.20833333333333334</v>
      </c>
      <c r="G6" s="3"/>
      <c r="H6" s="9"/>
      <c r="I6" s="4"/>
      <c r="J6" s="4"/>
      <c r="K6" s="5"/>
      <c r="L6" s="8"/>
      <c r="M6" s="2"/>
      <c r="N6" s="6">
        <f t="shared" si="0"/>
        <v>0.20833333333333337</v>
      </c>
      <c r="O6" s="8">
        <f t="shared" si="1"/>
        <v>0.20833333333333334</v>
      </c>
      <c r="P6" t="s">
        <v>38</v>
      </c>
      <c r="Q6">
        <v>1</v>
      </c>
      <c r="S6" s="37">
        <f ca="1">IFERROR(IF(C6="","",A6+C6-INDIRECT("A"&amp;MATCH(9^9,C$1:C5,1))-MAX(INDIRECT("D"&amp;MATCH(9^9,C$1:C5,1))+(INDIRECT("C"&amp;MATCH(9^9,C$1:C5,1))&gt;INDIRECT("D"&amp;MATCH(9^9,C$1:C5,1))),INDIRECT("J"&amp;MATCH(9^9,C$1:C5,1))+(INDIRECT("I"&amp;MATCH(9^9,C$1:C5,1))&gt;INDIRECT("J"&amp;MATCH(9^9,C$1:C5,1))))),"")</f>
        <v>4.1666666666666741E-2</v>
      </c>
      <c r="T6" s="44">
        <f t="shared" si="3"/>
        <v>4.1666666666666741E-2</v>
      </c>
    </row>
    <row r="7" spans="1:20" customFormat="1" x14ac:dyDescent="0.25">
      <c r="A7" s="10">
        <f t="shared" si="2"/>
        <v>42010</v>
      </c>
      <c r="B7" s="18" t="s">
        <v>13</v>
      </c>
      <c r="C7" s="4">
        <v>0.375</v>
      </c>
      <c r="D7" s="4">
        <v>0.58333333333333337</v>
      </c>
      <c r="E7" s="6">
        <f t="shared" ref="E7:E10" si="4">D7-C7+IF(C7&gt;D7,1)</f>
        <v>0.20833333333333337</v>
      </c>
      <c r="F7" s="8">
        <v>0.20833333333333334</v>
      </c>
      <c r="G7" s="3"/>
      <c r="H7" s="9"/>
      <c r="I7" s="4"/>
      <c r="J7" s="4"/>
      <c r="K7" s="5"/>
      <c r="L7" s="8"/>
      <c r="M7" s="2"/>
      <c r="N7" s="6">
        <f t="shared" si="0"/>
        <v>0.20833333333333337</v>
      </c>
      <c r="O7" s="8">
        <f t="shared" si="1"/>
        <v>0.20833333333333334</v>
      </c>
      <c r="Q7">
        <v>1</v>
      </c>
      <c r="S7" s="37">
        <f ca="1">IFERROR(IF(C7="","",A7+C7-INDIRECT("A"&amp;MATCH(9^9,C$1:C6,1))-MAX(INDIRECT("D"&amp;MATCH(9^9,C$1:C6,1))+(INDIRECT("C"&amp;MATCH(9^9,C$1:C6,1))&gt;INDIRECT("D"&amp;MATCH(9^9,C$1:C6,1))),INDIRECT("J"&amp;MATCH(9^9,C$1:C6,1))+(INDIRECT("I"&amp;MATCH(9^9,C$1:C6,1))&gt;INDIRECT("J"&amp;MATCH(9^9,C$1:C6,1))))),"")</f>
        <v>0.79166666666666663</v>
      </c>
      <c r="T7" s="44">
        <f t="shared" si="3"/>
        <v>0.79166666666666663</v>
      </c>
    </row>
    <row r="8" spans="1:20" customFormat="1" x14ac:dyDescent="0.25">
      <c r="A8" s="10">
        <f t="shared" si="2"/>
        <v>42011</v>
      </c>
      <c r="B8" s="18" t="s">
        <v>13</v>
      </c>
      <c r="C8" s="4">
        <v>0.375</v>
      </c>
      <c r="D8" s="4">
        <v>0.58333333333333337</v>
      </c>
      <c r="E8" s="6">
        <f t="shared" si="4"/>
        <v>0.20833333333333337</v>
      </c>
      <c r="F8" s="8">
        <v>0.20833333333333334</v>
      </c>
      <c r="G8" s="3"/>
      <c r="H8" s="9" t="s">
        <v>12</v>
      </c>
      <c r="I8" s="4">
        <v>0.58333333333333337</v>
      </c>
      <c r="J8" s="4">
        <v>0.70833333333333337</v>
      </c>
      <c r="K8" s="6">
        <f>J8-I8+IF(I8&gt;J8,1)</f>
        <v>0.125</v>
      </c>
      <c r="L8" s="8">
        <v>0.125</v>
      </c>
      <c r="M8" s="2"/>
      <c r="N8" s="6">
        <f t="shared" si="0"/>
        <v>0.33333333333333337</v>
      </c>
      <c r="O8" s="8">
        <f t="shared" si="1"/>
        <v>0.33333333333333337</v>
      </c>
      <c r="Q8">
        <v>1</v>
      </c>
      <c r="S8" s="37">
        <f ca="1">IFERROR(IF(C8="","",A8+C8-INDIRECT("A"&amp;MATCH(9^9,C$1:C7,1))-MAX(INDIRECT("D"&amp;MATCH(9^9,C$1:C7,1))+(INDIRECT("C"&amp;MATCH(9^9,C$1:C7,1))&gt;INDIRECT("D"&amp;MATCH(9^9,C$1:C7,1))),INDIRECT("J"&amp;MATCH(9^9,C$1:C7,1))+(INDIRECT("I"&amp;MATCH(9^9,C$1:C7,1))&gt;INDIRECT("J"&amp;MATCH(9^9,C$1:C7,1))))),"")</f>
        <v>0.79166666666666663</v>
      </c>
      <c r="T8" s="44">
        <f t="shared" si="3"/>
        <v>0.79166666666666663</v>
      </c>
    </row>
    <row r="9" spans="1:20" customFormat="1" x14ac:dyDescent="0.25">
      <c r="A9" s="10">
        <f t="shared" si="2"/>
        <v>42012</v>
      </c>
      <c r="B9" s="18" t="s">
        <v>13</v>
      </c>
      <c r="C9" s="4">
        <v>0.375</v>
      </c>
      <c r="D9" s="4">
        <v>0.58333333333333337</v>
      </c>
      <c r="E9" s="6">
        <f t="shared" si="4"/>
        <v>0.20833333333333337</v>
      </c>
      <c r="F9" s="8">
        <v>0.20833333333333334</v>
      </c>
      <c r="G9" s="3"/>
      <c r="H9" s="9"/>
      <c r="I9" s="4"/>
      <c r="J9" s="4"/>
      <c r="K9" s="5"/>
      <c r="L9" s="8"/>
      <c r="M9" s="2"/>
      <c r="N9" s="6">
        <f t="shared" si="0"/>
        <v>0.20833333333333337</v>
      </c>
      <c r="O9" s="8">
        <f t="shared" si="1"/>
        <v>0.20833333333333334</v>
      </c>
      <c r="Q9">
        <v>1</v>
      </c>
      <c r="S9" s="37">
        <f ca="1">IFERROR(IF(C9="","",A9+C9-INDIRECT("A"&amp;MATCH(9^9,C$1:C8,1))-MAX(INDIRECT("D"&amp;MATCH(9^9,C$1:C8,1))+(INDIRECT("C"&amp;MATCH(9^9,C$1:C8,1))&gt;INDIRECT("D"&amp;MATCH(9^9,C$1:C8,1))),INDIRECT("J"&amp;MATCH(9^9,C$1:C8,1))+(INDIRECT("I"&amp;MATCH(9^9,C$1:C8,1))&gt;INDIRECT("J"&amp;MATCH(9^9,C$1:C8,1))))),"")</f>
        <v>0.66666666666666663</v>
      </c>
      <c r="T9" s="44">
        <f t="shared" si="3"/>
        <v>0.66666666666666663</v>
      </c>
    </row>
    <row r="10" spans="1:20" customFormat="1" x14ac:dyDescent="0.25">
      <c r="A10" s="10">
        <f t="shared" si="2"/>
        <v>42013</v>
      </c>
      <c r="B10" s="18" t="s">
        <v>13</v>
      </c>
      <c r="C10" s="4">
        <v>0.375</v>
      </c>
      <c r="D10" s="4">
        <v>0.58333333333333337</v>
      </c>
      <c r="E10" s="6">
        <f t="shared" si="4"/>
        <v>0.20833333333333337</v>
      </c>
      <c r="F10" s="8">
        <v>0.20833333333333334</v>
      </c>
      <c r="G10" s="3"/>
      <c r="H10" s="9"/>
      <c r="I10" s="4"/>
      <c r="J10" s="4"/>
      <c r="K10" s="5"/>
      <c r="L10" s="8"/>
      <c r="M10" s="2"/>
      <c r="N10" s="6">
        <f t="shared" si="0"/>
        <v>0.20833333333333337</v>
      </c>
      <c r="O10" s="8">
        <f t="shared" si="1"/>
        <v>0.20833333333333334</v>
      </c>
      <c r="S10" s="37">
        <f ca="1">IFERROR(IF(C10="","",A10+C10-INDIRECT("A"&amp;MATCH(9^9,C$1:C9,1))-MAX(INDIRECT("D"&amp;MATCH(9^9,C$1:C9,1))+(INDIRECT("C"&amp;MATCH(9^9,C$1:C9,1))&gt;INDIRECT("D"&amp;MATCH(9^9,C$1:C9,1))),INDIRECT("J"&amp;MATCH(9^9,C$1:C9,1))+(INDIRECT("I"&amp;MATCH(9^9,C$1:C9,1))&gt;INDIRECT("J"&amp;MATCH(9^9,C$1:C9,1))))),"")</f>
        <v>0.79166666666666663</v>
      </c>
      <c r="T10" s="44">
        <f t="shared" si="3"/>
        <v>0.79166666666666663</v>
      </c>
    </row>
    <row r="11" spans="1:20" customFormat="1" x14ac:dyDescent="0.25">
      <c r="A11" s="10">
        <f t="shared" si="2"/>
        <v>42014</v>
      </c>
      <c r="B11" s="9" t="s">
        <v>0</v>
      </c>
      <c r="C11" s="4"/>
      <c r="D11" s="4"/>
      <c r="E11" s="5"/>
      <c r="F11" s="8"/>
      <c r="G11" s="3"/>
      <c r="H11" s="9"/>
      <c r="I11" s="4"/>
      <c r="J11" s="4"/>
      <c r="K11" s="5"/>
      <c r="L11" s="8"/>
      <c r="M11" s="2"/>
      <c r="N11" s="6">
        <f t="shared" si="0"/>
        <v>0</v>
      </c>
      <c r="O11" s="8">
        <f t="shared" si="1"/>
        <v>0</v>
      </c>
      <c r="Q11">
        <v>1</v>
      </c>
      <c r="S11" s="37" t="str">
        <f ca="1">IFERROR(IF(C11="","",A11+C11-INDIRECT("A"&amp;MATCH(9^9,C$1:C10,1))-MAX(INDIRECT("D"&amp;MATCH(9^9,C$1:C10,1))+(INDIRECT("C"&amp;MATCH(9^9,C$1:C10,1))&gt;INDIRECT("D"&amp;MATCH(9^9,C$1:C10,1))),INDIRECT("J"&amp;MATCH(9^9,C$1:C10,1))+(INDIRECT("I"&amp;MATCH(9^9,C$1:C10,1))&gt;INDIRECT("J"&amp;MATCH(9^9,C$1:C10,1))))),"")</f>
        <v/>
      </c>
      <c r="T11" s="44" t="str">
        <f t="shared" si="3"/>
        <v/>
      </c>
    </row>
    <row r="12" spans="1:20" customFormat="1" x14ac:dyDescent="0.25">
      <c r="A12" s="10">
        <f t="shared" si="2"/>
        <v>42015</v>
      </c>
      <c r="B12" s="25" t="s">
        <v>0</v>
      </c>
      <c r="C12" s="4"/>
      <c r="D12" s="4"/>
      <c r="E12" s="6"/>
      <c r="F12" s="8"/>
      <c r="G12" s="11"/>
      <c r="H12" s="9"/>
      <c r="I12" s="4"/>
      <c r="J12" s="4"/>
      <c r="K12" s="6"/>
      <c r="L12" s="8"/>
      <c r="M12" s="2"/>
      <c r="N12" s="6">
        <f t="shared" si="0"/>
        <v>0</v>
      </c>
      <c r="O12" s="8">
        <f t="shared" si="1"/>
        <v>0</v>
      </c>
      <c r="S12" s="37" t="str">
        <f ca="1">IFERROR(IF(C12="","",A12+C12-INDIRECT("A"&amp;MATCH(9^9,C$1:C11,1))-MAX(INDIRECT("D"&amp;MATCH(9^9,C$1:C11,1))+(INDIRECT("C"&amp;MATCH(9^9,C$1:C11,1))&gt;INDIRECT("D"&amp;MATCH(9^9,C$1:C11,1))),INDIRECT("J"&amp;MATCH(9^9,C$1:C11,1))+(INDIRECT("I"&amp;MATCH(9^9,C$1:C11,1))&gt;INDIRECT("J"&amp;MATCH(9^9,C$1:C11,1))))),"")</f>
        <v/>
      </c>
      <c r="T12" s="44" t="str">
        <f t="shared" si="3"/>
        <v/>
      </c>
    </row>
    <row r="13" spans="1:20" customFormat="1" x14ac:dyDescent="0.25">
      <c r="A13" s="10">
        <f t="shared" si="2"/>
        <v>42016</v>
      </c>
      <c r="B13" s="9" t="s">
        <v>5</v>
      </c>
      <c r="C13" s="4">
        <v>0.83333333333333337</v>
      </c>
      <c r="D13" s="4">
        <v>0.33333333333333331</v>
      </c>
      <c r="E13" s="6">
        <f>D13-C13+IF(C13&gt;D13,1,0)</f>
        <v>0.5</v>
      </c>
      <c r="F13" s="8">
        <v>8.3333333333333329E-2</v>
      </c>
      <c r="G13" s="3"/>
      <c r="H13" s="9"/>
      <c r="I13" s="4"/>
      <c r="J13" s="4"/>
      <c r="K13" s="5"/>
      <c r="L13" s="8"/>
      <c r="M13" s="2"/>
      <c r="N13" s="6">
        <f t="shared" si="0"/>
        <v>0.5</v>
      </c>
      <c r="O13" s="8">
        <f t="shared" si="1"/>
        <v>8.3333333333333329E-2</v>
      </c>
      <c r="Q13">
        <v>1</v>
      </c>
      <c r="S13" s="37">
        <f ca="1">IFERROR(IF(C13="","",A13+C13-INDIRECT("A"&amp;MATCH(9^9,C$1:C12,1))-MAX(INDIRECT("D"&amp;MATCH(9^9,C$1:C12,1))+(INDIRECT("C"&amp;MATCH(9^9,C$1:C12,1))&gt;INDIRECT("D"&amp;MATCH(9^9,C$1:C12,1))),INDIRECT("J"&amp;MATCH(9^9,C$1:C12,1))+(INDIRECT("I"&amp;MATCH(9^9,C$1:C12,1))&gt;INDIRECT("J"&amp;MATCH(9^9,C$1:C12,1))))),"")</f>
        <v>3.2500000000024252</v>
      </c>
      <c r="T13" s="44">
        <f t="shared" si="3"/>
        <v>1.8333333333357587</v>
      </c>
    </row>
    <row r="14" spans="1:20" customFormat="1" x14ac:dyDescent="0.25">
      <c r="A14" s="10">
        <f t="shared" si="2"/>
        <v>42017</v>
      </c>
      <c r="B14" s="9" t="s">
        <v>5</v>
      </c>
      <c r="C14" s="4">
        <v>0.83333333333333337</v>
      </c>
      <c r="D14" s="4">
        <v>0.33333333333333331</v>
      </c>
      <c r="E14" s="6">
        <f t="shared" ref="E14:E15" si="5">D14-C14+IF(C14&gt;D14,1)</f>
        <v>0.5</v>
      </c>
      <c r="F14" s="8">
        <v>0.14583333333333334</v>
      </c>
      <c r="G14" s="3"/>
      <c r="H14" s="9"/>
      <c r="I14" s="4"/>
      <c r="J14" s="4"/>
      <c r="K14" s="35"/>
      <c r="L14" s="8"/>
      <c r="M14" s="2"/>
      <c r="N14" s="6">
        <f t="shared" si="0"/>
        <v>0.5</v>
      </c>
      <c r="O14" s="8">
        <f t="shared" si="1"/>
        <v>0.14583333333333334</v>
      </c>
      <c r="Q14">
        <v>1</v>
      </c>
      <c r="S14" s="37">
        <f ca="1">IFERROR(IF(C14="","",A14+C14-INDIRECT("A"&amp;MATCH(9^9,C$1:C13,1))-MAX(INDIRECT("D"&amp;MATCH(9^9,C$1:C13,1))+(INDIRECT("C"&amp;MATCH(9^9,C$1:C13,1))&gt;INDIRECT("D"&amp;MATCH(9^9,C$1:C13,1))),INDIRECT("J"&amp;MATCH(9^9,C$1:C13,1))+(INDIRECT("I"&amp;MATCH(9^9,C$1:C13,1))&gt;INDIRECT("J"&amp;MATCH(9^9,C$1:C13,1))))),"")</f>
        <v>0.50000000000242539</v>
      </c>
      <c r="T14" s="44">
        <f t="shared" si="3"/>
        <v>0.50000000000242539</v>
      </c>
    </row>
    <row r="15" spans="1:20" customFormat="1" x14ac:dyDescent="0.25">
      <c r="A15" s="10">
        <f t="shared" si="2"/>
        <v>42018</v>
      </c>
      <c r="B15" s="9" t="s">
        <v>5</v>
      </c>
      <c r="C15" s="4">
        <v>0.83333333333333337</v>
      </c>
      <c r="D15" s="4">
        <v>0.33333333333333331</v>
      </c>
      <c r="E15" s="6">
        <f t="shared" si="5"/>
        <v>0.5</v>
      </c>
      <c r="F15" s="8">
        <v>0.14583333333333334</v>
      </c>
      <c r="G15" s="3"/>
      <c r="H15" s="9" t="s">
        <v>12</v>
      </c>
      <c r="I15" s="4">
        <v>0.58333333333333337</v>
      </c>
      <c r="J15" s="4">
        <v>0.70833333333333337</v>
      </c>
      <c r="K15" s="6">
        <f>J15-I15+IF(I15&gt;J15,1)</f>
        <v>0.125</v>
      </c>
      <c r="L15" s="8">
        <v>0.125</v>
      </c>
      <c r="M15" s="2"/>
      <c r="N15" s="6">
        <f t="shared" si="0"/>
        <v>0.625</v>
      </c>
      <c r="O15" s="8">
        <f t="shared" si="1"/>
        <v>0.27083333333333337</v>
      </c>
      <c r="P15" t="s">
        <v>38</v>
      </c>
      <c r="Q15">
        <v>1</v>
      </c>
      <c r="S15" s="37">
        <f ca="1">IFERROR(IF(C15="","",A15+C15-INDIRECT("A"&amp;MATCH(9^9,C$1:C14,1))-MAX(INDIRECT("D"&amp;MATCH(9^9,C$1:C14,1))+(INDIRECT("C"&amp;MATCH(9^9,C$1:C14,1))&gt;INDIRECT("D"&amp;MATCH(9^9,C$1:C14,1))),INDIRECT("J"&amp;MATCH(9^9,C$1:C14,1))+(INDIRECT("I"&amp;MATCH(9^9,C$1:C14,1))&gt;INDIRECT("J"&amp;MATCH(9^9,C$1:C14,1))))),"")</f>
        <v>0.50000000000242539</v>
      </c>
      <c r="T15" s="44">
        <f t="shared" si="3"/>
        <v>0.50000000000242539</v>
      </c>
    </row>
    <row r="16" spans="1:20" customFormat="1" x14ac:dyDescent="0.25">
      <c r="A16" s="10">
        <f t="shared" si="2"/>
        <v>42019</v>
      </c>
      <c r="B16" s="9" t="s">
        <v>87</v>
      </c>
      <c r="C16" s="4"/>
      <c r="D16" s="4"/>
      <c r="E16" s="6"/>
      <c r="F16" s="8"/>
      <c r="G16" s="3"/>
      <c r="H16" s="9"/>
      <c r="I16" s="4"/>
      <c r="J16" s="4"/>
      <c r="K16" s="5"/>
      <c r="L16" s="8"/>
      <c r="M16" s="2"/>
      <c r="N16" s="6">
        <f t="shared" si="0"/>
        <v>0</v>
      </c>
      <c r="O16" s="8">
        <f t="shared" si="1"/>
        <v>0</v>
      </c>
      <c r="P16" t="s">
        <v>37</v>
      </c>
      <c r="S16" s="37" t="str">
        <f ca="1">IFERROR(IF(C16="","",A16+C16-INDIRECT("A"&amp;MATCH(9^9,C$1:C15,1))-MAX(INDIRECT("D"&amp;MATCH(9^9,C$1:C15,1))+(INDIRECT("C"&amp;MATCH(9^9,C$1:C15,1))&gt;INDIRECT("D"&amp;MATCH(9^9,C$1:C15,1))),INDIRECT("J"&amp;MATCH(9^9,C$1:C15,1))+(INDIRECT("I"&amp;MATCH(9^9,C$1:C15,1))&gt;INDIRECT("J"&amp;MATCH(9^9,C$1:C15,1))))),"")</f>
        <v/>
      </c>
      <c r="T16" s="44" t="str">
        <f t="shared" si="3"/>
        <v/>
      </c>
    </row>
    <row r="17" spans="1:20" customFormat="1" x14ac:dyDescent="0.25">
      <c r="A17" s="10">
        <f t="shared" si="2"/>
        <v>42020</v>
      </c>
      <c r="B17" s="9" t="s">
        <v>87</v>
      </c>
      <c r="C17" s="4"/>
      <c r="D17" s="4"/>
      <c r="E17" s="6"/>
      <c r="F17" s="8"/>
      <c r="G17" s="3"/>
      <c r="H17" s="9"/>
      <c r="I17" s="4"/>
      <c r="J17" s="4"/>
      <c r="K17" s="5"/>
      <c r="L17" s="8"/>
      <c r="M17" s="2"/>
      <c r="N17" s="6">
        <f t="shared" si="0"/>
        <v>0</v>
      </c>
      <c r="O17" s="8">
        <f t="shared" si="1"/>
        <v>0</v>
      </c>
      <c r="S17" s="37" t="str">
        <f ca="1">IFERROR(IF(C17="","",A17+C17-INDIRECT("A"&amp;MATCH(9^9,C$1:C16,1))-MAX(INDIRECT("D"&amp;MATCH(9^9,C$1:C16,1))+(INDIRECT("C"&amp;MATCH(9^9,C$1:C16,1))&gt;INDIRECT("D"&amp;MATCH(9^9,C$1:C16,1))),INDIRECT("J"&amp;MATCH(9^9,C$1:C16,1))+(INDIRECT("I"&amp;MATCH(9^9,C$1:C16,1))&gt;INDIRECT("J"&amp;MATCH(9^9,C$1:C16,1))))),"")</f>
        <v/>
      </c>
      <c r="T17" s="44" t="str">
        <f t="shared" si="3"/>
        <v/>
      </c>
    </row>
    <row r="18" spans="1:20" customFormat="1" x14ac:dyDescent="0.25">
      <c r="A18" s="10">
        <f t="shared" si="2"/>
        <v>42021</v>
      </c>
      <c r="B18" s="9" t="s">
        <v>5</v>
      </c>
      <c r="C18" s="4">
        <v>0.375</v>
      </c>
      <c r="D18" s="4">
        <v>0.33333333333333331</v>
      </c>
      <c r="E18" s="6">
        <f t="shared" ref="E18:E19" si="6">D18-C18+IF(C18&gt;D18,1)</f>
        <v>0.95833333333333326</v>
      </c>
      <c r="F18" s="8">
        <v>0.375</v>
      </c>
      <c r="G18" s="3"/>
      <c r="H18" s="9" t="s">
        <v>13</v>
      </c>
      <c r="I18" s="4">
        <v>0.375</v>
      </c>
      <c r="J18" s="4">
        <v>0.58333333333333337</v>
      </c>
      <c r="K18" s="6">
        <f>J18-I18+IF(I18&gt;J18,1)</f>
        <v>0.20833333333333337</v>
      </c>
      <c r="L18" s="8">
        <v>0.20833333333333334</v>
      </c>
      <c r="M18" s="2"/>
      <c r="N18" s="7">
        <v>1.2083333333333333</v>
      </c>
      <c r="O18" s="8">
        <f t="shared" si="1"/>
        <v>0.58333333333333337</v>
      </c>
      <c r="P18" t="s">
        <v>38</v>
      </c>
      <c r="Q18">
        <v>1</v>
      </c>
      <c r="S18" s="37">
        <f ca="1">IFERROR(IF(C18="","",A18+C18-INDIRECT("A"&amp;MATCH(9^9,C$1:C17,1))-MAX(INDIRECT("D"&amp;MATCH(9^9,C$1:C17,1))+(INDIRECT("C"&amp;MATCH(9^9,C$1:C17,1))&gt;INDIRECT("D"&amp;MATCH(9^9,C$1:C17,1))),INDIRECT("J"&amp;MATCH(9^9,C$1:C17,1))+(INDIRECT("I"&amp;MATCH(9^9,C$1:C17,1))&gt;INDIRECT("J"&amp;MATCH(9^9,C$1:C17,1))))),"")</f>
        <v>2.041666666666667</v>
      </c>
      <c r="T18" s="44">
        <f t="shared" si="3"/>
        <v>1.375</v>
      </c>
    </row>
    <row r="19" spans="1:20" customFormat="1" x14ac:dyDescent="0.25">
      <c r="A19" s="10">
        <f t="shared" si="2"/>
        <v>42022</v>
      </c>
      <c r="B19" s="9" t="s">
        <v>5</v>
      </c>
      <c r="C19" s="4">
        <v>0.375</v>
      </c>
      <c r="D19" s="4">
        <v>0.33333333333333331</v>
      </c>
      <c r="E19" s="6">
        <f t="shared" si="6"/>
        <v>0.95833333333333326</v>
      </c>
      <c r="F19" s="8">
        <v>0.41666666666666669</v>
      </c>
      <c r="G19" s="3"/>
      <c r="H19" s="9" t="s">
        <v>13</v>
      </c>
      <c r="I19" s="4">
        <v>0.375</v>
      </c>
      <c r="J19" s="4">
        <v>0.58333333333333337</v>
      </c>
      <c r="K19" s="6">
        <f>J19-I19+IF(I19&gt;J19,1)</f>
        <v>0.20833333333333337</v>
      </c>
      <c r="L19" s="8">
        <v>0.20833333333333334</v>
      </c>
      <c r="M19" s="2"/>
      <c r="N19" s="6">
        <f t="shared" si="0"/>
        <v>1.1666666666666665</v>
      </c>
      <c r="O19" s="8">
        <f t="shared" si="1"/>
        <v>0.625</v>
      </c>
      <c r="P19" t="s">
        <v>38</v>
      </c>
      <c r="Q19">
        <v>1</v>
      </c>
      <c r="S19" s="37">
        <f ca="1">IFERROR(IF(C19="","",A19+C19-INDIRECT("A"&amp;MATCH(9^9,C$1:C18,1))-MAX(INDIRECT("D"&amp;MATCH(9^9,C$1:C18,1))+(INDIRECT("C"&amp;MATCH(9^9,C$1:C18,1))&gt;INDIRECT("D"&amp;MATCH(9^9,C$1:C18,1))),INDIRECT("J"&amp;MATCH(9^9,C$1:C18,1))+(INDIRECT("I"&amp;MATCH(9^9,C$1:C18,1))&gt;INDIRECT("J"&amp;MATCH(9^9,C$1:C18,1))))),"")</f>
        <v>4.1666666666666741E-2</v>
      </c>
      <c r="T19" s="44">
        <f t="shared" si="3"/>
        <v>4.1666666666666741E-2</v>
      </c>
    </row>
    <row r="20" spans="1:20" customFormat="1" x14ac:dyDescent="0.25">
      <c r="A20" s="10">
        <f t="shared" si="2"/>
        <v>42023</v>
      </c>
      <c r="B20" s="9" t="s">
        <v>0</v>
      </c>
      <c r="C20" s="4"/>
      <c r="D20" s="4"/>
      <c r="E20" s="5"/>
      <c r="F20" s="8"/>
      <c r="G20" s="3"/>
      <c r="H20" s="9"/>
      <c r="I20" s="4"/>
      <c r="J20" s="4"/>
      <c r="K20" s="5"/>
      <c r="L20" s="8"/>
      <c r="M20" s="2"/>
      <c r="N20" s="6">
        <f t="shared" si="0"/>
        <v>0</v>
      </c>
      <c r="O20" s="8">
        <f t="shared" si="1"/>
        <v>0</v>
      </c>
      <c r="P20" t="s">
        <v>37</v>
      </c>
      <c r="S20" s="37" t="str">
        <f ca="1">IFERROR(IF(C20="","",A20+C20-INDIRECT("A"&amp;MATCH(9^9,C$1:C19,1))-MAX(INDIRECT("D"&amp;MATCH(9^9,C$1:C19,1))+(INDIRECT("C"&amp;MATCH(9^9,C$1:C19,1))&gt;INDIRECT("D"&amp;MATCH(9^9,C$1:C19,1))),INDIRECT("J"&amp;MATCH(9^9,C$1:C19,1))+(INDIRECT("I"&amp;MATCH(9^9,C$1:C19,1))&gt;INDIRECT("J"&amp;MATCH(9^9,C$1:C19,1))))),"")</f>
        <v/>
      </c>
      <c r="T20" s="44" t="str">
        <f t="shared" ref="T20:T83" si="7">IF(C20="","",A20+C20-A19-MAX(D19+(C19&gt;D19),J19+(I19&gt;J19)))</f>
        <v/>
      </c>
    </row>
    <row r="21" spans="1:20" customFormat="1" x14ac:dyDescent="0.25">
      <c r="A21" s="10">
        <f t="shared" si="2"/>
        <v>42024</v>
      </c>
      <c r="B21" s="9" t="s">
        <v>88</v>
      </c>
      <c r="C21" s="4"/>
      <c r="D21" s="4"/>
      <c r="E21" s="6"/>
      <c r="F21" s="8"/>
      <c r="G21" s="3"/>
      <c r="H21" s="9"/>
      <c r="I21" s="4"/>
      <c r="J21" s="4"/>
      <c r="K21" s="6"/>
      <c r="L21" s="8"/>
      <c r="M21" s="2"/>
      <c r="N21" s="6">
        <f t="shared" si="0"/>
        <v>0</v>
      </c>
      <c r="O21" s="8">
        <f t="shared" si="1"/>
        <v>0</v>
      </c>
      <c r="S21" s="37" t="str">
        <f ca="1">IFERROR(IF(C21="","",A21+C21-INDIRECT("A"&amp;MATCH(9^9,C$1:C20,1))-MAX(INDIRECT("D"&amp;MATCH(9^9,C$1:C20,1))+(INDIRECT("C"&amp;MATCH(9^9,C$1:C20,1))&gt;INDIRECT("D"&amp;MATCH(9^9,C$1:C20,1))),INDIRECT("J"&amp;MATCH(9^9,C$1:C20,1))+(INDIRECT("I"&amp;MATCH(9^9,C$1:C20,1))&gt;INDIRECT("J"&amp;MATCH(9^9,C$1:C20,1))))),"")</f>
        <v/>
      </c>
      <c r="T21" s="44" t="str">
        <f t="shared" si="7"/>
        <v/>
      </c>
    </row>
    <row r="22" spans="1:20" customFormat="1" x14ac:dyDescent="0.25">
      <c r="A22" s="10">
        <f t="shared" si="2"/>
        <v>42025</v>
      </c>
      <c r="B22" s="9" t="s">
        <v>88</v>
      </c>
      <c r="C22" s="4"/>
      <c r="D22" s="4"/>
      <c r="E22" s="6"/>
      <c r="F22" s="8"/>
      <c r="G22" s="3"/>
      <c r="H22" s="9"/>
      <c r="I22" s="4"/>
      <c r="J22" s="4"/>
      <c r="K22" s="6"/>
      <c r="L22" s="8"/>
      <c r="M22" s="2"/>
      <c r="N22" s="6">
        <f t="shared" si="0"/>
        <v>0</v>
      </c>
      <c r="O22" s="8">
        <f t="shared" si="1"/>
        <v>0</v>
      </c>
      <c r="S22" s="37" t="str">
        <f ca="1">IFERROR(IF(C22="","",A22+C22-INDIRECT("A"&amp;MATCH(9^9,C$1:C21,1))-MAX(INDIRECT("D"&amp;MATCH(9^9,C$1:C21,1))+(INDIRECT("C"&amp;MATCH(9^9,C$1:C21,1))&gt;INDIRECT("D"&amp;MATCH(9^9,C$1:C21,1))),INDIRECT("J"&amp;MATCH(9^9,C$1:C21,1))+(INDIRECT("I"&amp;MATCH(9^9,C$1:C21,1))&gt;INDIRECT("J"&amp;MATCH(9^9,C$1:C21,1))))),"")</f>
        <v/>
      </c>
      <c r="T22" s="44" t="str">
        <f t="shared" si="7"/>
        <v/>
      </c>
    </row>
    <row r="23" spans="1:20" customFormat="1" x14ac:dyDescent="0.25">
      <c r="A23" s="10">
        <f t="shared" si="2"/>
        <v>42026</v>
      </c>
      <c r="B23" s="9" t="s">
        <v>88</v>
      </c>
      <c r="C23" s="4"/>
      <c r="D23" s="4"/>
      <c r="E23" s="6"/>
      <c r="F23" s="8"/>
      <c r="G23" s="3"/>
      <c r="H23" s="9"/>
      <c r="I23" s="4"/>
      <c r="J23" s="4"/>
      <c r="K23" s="6"/>
      <c r="L23" s="8"/>
      <c r="M23" s="2"/>
      <c r="N23" s="6">
        <f t="shared" si="0"/>
        <v>0</v>
      </c>
      <c r="O23" s="8">
        <f t="shared" si="1"/>
        <v>0</v>
      </c>
      <c r="S23" s="37" t="str">
        <f ca="1">IFERROR(IF(C23="","",A23+C23-INDIRECT("A"&amp;MATCH(9^9,C$1:C22,1))-MAX(INDIRECT("D"&amp;MATCH(9^9,C$1:C22,1))+(INDIRECT("C"&amp;MATCH(9^9,C$1:C22,1))&gt;INDIRECT("D"&amp;MATCH(9^9,C$1:C22,1))),INDIRECT("J"&amp;MATCH(9^9,C$1:C22,1))+(INDIRECT("I"&amp;MATCH(9^9,C$1:C22,1))&gt;INDIRECT("J"&amp;MATCH(9^9,C$1:C22,1))))),"")</f>
        <v/>
      </c>
      <c r="T23" s="44" t="str">
        <f t="shared" si="7"/>
        <v/>
      </c>
    </row>
    <row r="24" spans="1:20" customFormat="1" x14ac:dyDescent="0.25">
      <c r="A24" s="10">
        <f t="shared" si="2"/>
        <v>42027</v>
      </c>
      <c r="B24" s="9" t="s">
        <v>88</v>
      </c>
      <c r="C24" s="4"/>
      <c r="D24" s="4"/>
      <c r="E24" s="5"/>
      <c r="F24" s="8"/>
      <c r="G24" s="3"/>
      <c r="H24" s="9"/>
      <c r="I24" s="4"/>
      <c r="J24" s="4"/>
      <c r="K24" s="5"/>
      <c r="L24" s="8"/>
      <c r="M24" s="2"/>
      <c r="N24" s="6">
        <f t="shared" si="0"/>
        <v>0</v>
      </c>
      <c r="O24" s="8">
        <f t="shared" si="1"/>
        <v>0</v>
      </c>
      <c r="S24" s="37" t="str">
        <f ca="1">IFERROR(IF(C24="","",A24+C24-INDIRECT("A"&amp;MATCH(9^9,C$1:C23,1))-MAX(INDIRECT("D"&amp;MATCH(9^9,C$1:C23,1))+(INDIRECT("C"&amp;MATCH(9^9,C$1:C23,1))&gt;INDIRECT("D"&amp;MATCH(9^9,C$1:C23,1))),INDIRECT("J"&amp;MATCH(9^9,C$1:C23,1))+(INDIRECT("I"&amp;MATCH(9^9,C$1:C23,1))&gt;INDIRECT("J"&amp;MATCH(9^9,C$1:C23,1))))),"")</f>
        <v/>
      </c>
      <c r="T24" s="44" t="str">
        <f t="shared" si="7"/>
        <v/>
      </c>
    </row>
    <row r="25" spans="1:20" customFormat="1" x14ac:dyDescent="0.25">
      <c r="A25" s="10">
        <f t="shared" si="2"/>
        <v>42028</v>
      </c>
      <c r="B25" s="9" t="s">
        <v>88</v>
      </c>
      <c r="C25" s="4"/>
      <c r="D25" s="4"/>
      <c r="E25" s="5"/>
      <c r="F25" s="8"/>
      <c r="G25" s="3"/>
      <c r="H25" s="9"/>
      <c r="I25" s="4"/>
      <c r="J25" s="4"/>
      <c r="K25" s="5"/>
      <c r="L25" s="8"/>
      <c r="M25" s="2"/>
      <c r="N25" s="6">
        <f t="shared" si="0"/>
        <v>0</v>
      </c>
      <c r="O25" s="8">
        <f t="shared" si="1"/>
        <v>0</v>
      </c>
      <c r="S25" s="37" t="str">
        <f ca="1">IFERROR(IF(C25="","",A25+C25-INDIRECT("A"&amp;MATCH(9^9,C$1:C24,1))-MAX(INDIRECT("D"&amp;MATCH(9^9,C$1:C24,1))+(INDIRECT("C"&amp;MATCH(9^9,C$1:C24,1))&gt;INDIRECT("D"&amp;MATCH(9^9,C$1:C24,1))),INDIRECT("J"&amp;MATCH(9^9,C$1:C24,1))+(INDIRECT("I"&amp;MATCH(9^9,C$1:C24,1))&gt;INDIRECT("J"&amp;MATCH(9^9,C$1:C24,1))))),"")</f>
        <v/>
      </c>
      <c r="T25" s="44" t="str">
        <f t="shared" si="7"/>
        <v/>
      </c>
    </row>
    <row r="26" spans="1:20" customFormat="1" x14ac:dyDescent="0.25">
      <c r="A26" s="10">
        <f t="shared" si="2"/>
        <v>42029</v>
      </c>
      <c r="B26" s="9" t="s">
        <v>88</v>
      </c>
      <c r="C26" s="4"/>
      <c r="D26" s="4"/>
      <c r="E26" s="6"/>
      <c r="F26" s="8"/>
      <c r="G26" s="3"/>
      <c r="H26" s="9"/>
      <c r="I26" s="4"/>
      <c r="J26" s="4"/>
      <c r="K26" s="5"/>
      <c r="L26" s="8"/>
      <c r="M26" s="2"/>
      <c r="N26" s="6">
        <f t="shared" si="0"/>
        <v>0</v>
      </c>
      <c r="O26" s="8">
        <f t="shared" si="1"/>
        <v>0</v>
      </c>
      <c r="S26" s="37" t="str">
        <f ca="1">IFERROR(IF(C26="","",A26+C26-INDIRECT("A"&amp;MATCH(9^9,C$1:C25,1))-MAX(INDIRECT("D"&amp;MATCH(9^9,C$1:C25,1))+(INDIRECT("C"&amp;MATCH(9^9,C$1:C25,1))&gt;INDIRECT("D"&amp;MATCH(9^9,C$1:C25,1))),INDIRECT("J"&amp;MATCH(9^9,C$1:C25,1))+(INDIRECT("I"&amp;MATCH(9^9,C$1:C25,1))&gt;INDIRECT("J"&amp;MATCH(9^9,C$1:C25,1))))),"")</f>
        <v/>
      </c>
      <c r="T26" s="44" t="str">
        <f t="shared" si="7"/>
        <v/>
      </c>
    </row>
    <row r="27" spans="1:20" customFormat="1" x14ac:dyDescent="0.25">
      <c r="A27" s="10">
        <f t="shared" si="2"/>
        <v>42030</v>
      </c>
      <c r="B27" s="9" t="s">
        <v>5</v>
      </c>
      <c r="C27" s="4">
        <v>0.83333333333333337</v>
      </c>
      <c r="D27" s="4">
        <v>0.33333333333333331</v>
      </c>
      <c r="E27" s="6">
        <f t="shared" ref="E27:E32" si="8">D27-C27+IF(C27&gt;D27,1)</f>
        <v>0.5</v>
      </c>
      <c r="F27" s="8">
        <v>8.3333333333333329E-2</v>
      </c>
      <c r="G27" s="3"/>
      <c r="H27" s="9"/>
      <c r="I27" s="4"/>
      <c r="J27" s="4"/>
      <c r="K27" s="5"/>
      <c r="L27" s="8"/>
      <c r="M27" s="2"/>
      <c r="N27" s="6">
        <f t="shared" si="0"/>
        <v>0.5</v>
      </c>
      <c r="O27" s="8">
        <f t="shared" si="1"/>
        <v>8.3333333333333329E-2</v>
      </c>
      <c r="Q27">
        <v>1</v>
      </c>
      <c r="S27" s="37">
        <f ca="1">IFERROR(IF(C27="","",A27+C27-INDIRECT("A"&amp;MATCH(9^9,C$1:C26,1))-MAX(INDIRECT("D"&amp;MATCH(9^9,C$1:C26,1))+(INDIRECT("C"&amp;MATCH(9^9,C$1:C26,1))&gt;INDIRECT("D"&amp;MATCH(9^9,C$1:C26,1))),INDIRECT("J"&amp;MATCH(9^9,C$1:C26,1))+(INDIRECT("I"&amp;MATCH(9^9,C$1:C26,1))&gt;INDIRECT("J"&amp;MATCH(9^9,C$1:C26,1))))),"")</f>
        <v>7.5000000000024256</v>
      </c>
      <c r="T27" s="44">
        <f t="shared" si="7"/>
        <v>1.8333333333357587</v>
      </c>
    </row>
    <row r="28" spans="1:20" customFormat="1" x14ac:dyDescent="0.25">
      <c r="A28" s="10">
        <f t="shared" si="2"/>
        <v>42031</v>
      </c>
      <c r="B28" s="9" t="s">
        <v>5</v>
      </c>
      <c r="C28" s="4">
        <v>0.83333333333333337</v>
      </c>
      <c r="D28" s="4">
        <v>0.33333333333333331</v>
      </c>
      <c r="E28" s="6">
        <f t="shared" si="8"/>
        <v>0.5</v>
      </c>
      <c r="F28" s="8">
        <v>0.14583333333333334</v>
      </c>
      <c r="G28" s="3"/>
      <c r="H28" s="9"/>
      <c r="I28" s="4"/>
      <c r="J28" s="4"/>
      <c r="K28" s="5"/>
      <c r="L28" s="8"/>
      <c r="M28" s="2"/>
      <c r="N28" s="6">
        <f t="shared" si="0"/>
        <v>0.5</v>
      </c>
      <c r="O28" s="8">
        <f t="shared" si="1"/>
        <v>0.14583333333333334</v>
      </c>
      <c r="Q28">
        <v>1</v>
      </c>
      <c r="S28" s="37">
        <f ca="1">IFERROR(IF(C28="","",A28+C28-INDIRECT("A"&amp;MATCH(9^9,C$1:C27,1))-MAX(INDIRECT("D"&amp;MATCH(9^9,C$1:C27,1))+(INDIRECT("C"&amp;MATCH(9^9,C$1:C27,1))&gt;INDIRECT("D"&amp;MATCH(9^9,C$1:C27,1))),INDIRECT("J"&amp;MATCH(9^9,C$1:C27,1))+(INDIRECT("I"&amp;MATCH(9^9,C$1:C27,1))&gt;INDIRECT("J"&amp;MATCH(9^9,C$1:C27,1))))),"")</f>
        <v>0.50000000000242539</v>
      </c>
      <c r="T28" s="44">
        <f t="shared" si="7"/>
        <v>0.50000000000242539</v>
      </c>
    </row>
    <row r="29" spans="1:20" customFormat="1" x14ac:dyDescent="0.25">
      <c r="A29" s="10">
        <f t="shared" si="2"/>
        <v>42032</v>
      </c>
      <c r="B29" s="9" t="s">
        <v>5</v>
      </c>
      <c r="C29" s="4">
        <v>0.83333333333333337</v>
      </c>
      <c r="D29" s="4">
        <v>0.33333333333333331</v>
      </c>
      <c r="E29" s="6">
        <f t="shared" si="8"/>
        <v>0.5</v>
      </c>
      <c r="F29" s="8">
        <v>0.14583333333333334</v>
      </c>
      <c r="G29" s="3"/>
      <c r="H29" s="9"/>
      <c r="I29" s="4"/>
      <c r="J29" s="4"/>
      <c r="K29" s="5"/>
      <c r="L29" s="8"/>
      <c r="M29" s="2"/>
      <c r="N29" s="6">
        <f t="shared" si="0"/>
        <v>0.5</v>
      </c>
      <c r="O29" s="8">
        <f t="shared" si="1"/>
        <v>0.14583333333333334</v>
      </c>
      <c r="Q29">
        <v>1</v>
      </c>
      <c r="S29" s="37">
        <f ca="1">IFERROR(IF(C29="","",A29+C29-INDIRECT("A"&amp;MATCH(9^9,C$1:C28,1))-MAX(INDIRECT("D"&amp;MATCH(9^9,C$1:C28,1))+(INDIRECT("C"&amp;MATCH(9^9,C$1:C28,1))&gt;INDIRECT("D"&amp;MATCH(9^9,C$1:C28,1))),INDIRECT("J"&amp;MATCH(9^9,C$1:C28,1))+(INDIRECT("I"&amp;MATCH(9^9,C$1:C28,1))&gt;INDIRECT("J"&amp;MATCH(9^9,C$1:C28,1))))),"")</f>
        <v>0.50000000000242539</v>
      </c>
      <c r="T29" s="44">
        <f t="shared" si="7"/>
        <v>0.50000000000242539</v>
      </c>
    </row>
    <row r="30" spans="1:20" customFormat="1" x14ac:dyDescent="0.25">
      <c r="A30" s="10">
        <f t="shared" si="2"/>
        <v>42033</v>
      </c>
      <c r="B30" s="9" t="s">
        <v>87</v>
      </c>
      <c r="C30" s="4"/>
      <c r="D30" s="4"/>
      <c r="E30" s="6"/>
      <c r="F30" s="8"/>
      <c r="G30" s="3"/>
      <c r="H30" s="9"/>
      <c r="I30" s="4"/>
      <c r="J30" s="4"/>
      <c r="K30" s="5"/>
      <c r="L30" s="8"/>
      <c r="M30" s="2"/>
      <c r="N30" s="6">
        <f t="shared" si="0"/>
        <v>0</v>
      </c>
      <c r="O30" s="8">
        <f t="shared" si="1"/>
        <v>0</v>
      </c>
      <c r="P30" t="s">
        <v>37</v>
      </c>
      <c r="S30" s="37" t="str">
        <f ca="1">IFERROR(IF(C30="","",A30+C30-INDIRECT("A"&amp;MATCH(9^9,C$1:C29,1))-MAX(INDIRECT("D"&amp;MATCH(9^9,C$1:C29,1))+(INDIRECT("C"&amp;MATCH(9^9,C$1:C29,1))&gt;INDIRECT("D"&amp;MATCH(9^9,C$1:C29,1))),INDIRECT("J"&amp;MATCH(9^9,C$1:C29,1))+(INDIRECT("I"&amp;MATCH(9^9,C$1:C29,1))&gt;INDIRECT("J"&amp;MATCH(9^9,C$1:C29,1))))),"")</f>
        <v/>
      </c>
      <c r="T30" s="44" t="str">
        <f t="shared" si="7"/>
        <v/>
      </c>
    </row>
    <row r="31" spans="1:20" customFormat="1" x14ac:dyDescent="0.25">
      <c r="A31" s="10">
        <f t="shared" si="2"/>
        <v>42034</v>
      </c>
      <c r="B31" s="9" t="s">
        <v>87</v>
      </c>
      <c r="C31" s="4"/>
      <c r="D31" s="4"/>
      <c r="E31" s="6"/>
      <c r="F31" s="8"/>
      <c r="G31" s="3"/>
      <c r="H31" s="9"/>
      <c r="I31" s="4"/>
      <c r="J31" s="4"/>
      <c r="K31" s="5"/>
      <c r="L31" s="8"/>
      <c r="M31" s="2"/>
      <c r="N31" s="6">
        <f t="shared" si="0"/>
        <v>0</v>
      </c>
      <c r="O31" s="8">
        <f t="shared" si="1"/>
        <v>0</v>
      </c>
      <c r="S31" s="37" t="str">
        <f ca="1">IFERROR(IF(C31="","",A31+C31-INDIRECT("A"&amp;MATCH(9^9,C$1:C30,1))-MAX(INDIRECT("D"&amp;MATCH(9^9,C$1:C30,1))+(INDIRECT("C"&amp;MATCH(9^9,C$1:C30,1))&gt;INDIRECT("D"&amp;MATCH(9^9,C$1:C30,1))),INDIRECT("J"&amp;MATCH(9^9,C$1:C30,1))+(INDIRECT("I"&amp;MATCH(9^9,C$1:C30,1))&gt;INDIRECT("J"&amp;MATCH(9^9,C$1:C30,1))))),"")</f>
        <v/>
      </c>
      <c r="T31" s="44" t="str">
        <f t="shared" si="7"/>
        <v/>
      </c>
    </row>
    <row r="32" spans="1:20" customFormat="1" x14ac:dyDescent="0.25">
      <c r="A32" s="10">
        <f t="shared" si="2"/>
        <v>42035</v>
      </c>
      <c r="B32" s="9" t="s">
        <v>5</v>
      </c>
      <c r="C32" s="4">
        <v>0.58333333333333337</v>
      </c>
      <c r="D32" s="4">
        <v>0.33333333333333331</v>
      </c>
      <c r="E32" s="6">
        <f t="shared" si="8"/>
        <v>0.75</v>
      </c>
      <c r="F32" s="8">
        <v>0.375</v>
      </c>
      <c r="G32" s="3"/>
      <c r="H32" s="9" t="s">
        <v>13</v>
      </c>
      <c r="I32" s="4">
        <v>0.375</v>
      </c>
      <c r="J32" s="4">
        <v>0.58333333333333337</v>
      </c>
      <c r="K32" s="6">
        <f>J32-I32+IF(I32&gt;J32,1)</f>
        <v>0.20833333333333337</v>
      </c>
      <c r="L32" s="8">
        <v>0.20833333333333334</v>
      </c>
      <c r="M32" s="2"/>
      <c r="N32" s="6">
        <f t="shared" si="0"/>
        <v>0.95833333333333337</v>
      </c>
      <c r="O32" s="8">
        <f t="shared" si="1"/>
        <v>0.58333333333333337</v>
      </c>
      <c r="P32" t="s">
        <v>38</v>
      </c>
      <c r="Q32">
        <v>1</v>
      </c>
      <c r="S32" s="37">
        <f ca="1">IFERROR(IF(C32="","",A32+C32-INDIRECT("A"&amp;MATCH(9^9,C$1:C31,1))-MAX(INDIRECT("D"&amp;MATCH(9^9,C$1:C31,1))+(INDIRECT("C"&amp;MATCH(9^9,C$1:C31,1))&gt;INDIRECT("D"&amp;MATCH(9^9,C$1:C31,1))),INDIRECT("J"&amp;MATCH(9^9,C$1:C31,1))+(INDIRECT("I"&amp;MATCH(9^9,C$1:C31,1))&gt;INDIRECT("J"&amp;MATCH(9^9,C$1:C31,1))))),"")</f>
        <v>2.2500000000024256</v>
      </c>
      <c r="T32" s="44">
        <f t="shared" si="7"/>
        <v>1.5833333333357587</v>
      </c>
    </row>
    <row r="33" spans="1:20" customFormat="1" x14ac:dyDescent="0.25">
      <c r="A33" s="10">
        <f t="shared" si="2"/>
        <v>42036</v>
      </c>
      <c r="B33" s="16" t="s">
        <v>5</v>
      </c>
      <c r="C33" s="4">
        <v>0.375</v>
      </c>
      <c r="D33" s="4">
        <v>0.33333333333333331</v>
      </c>
      <c r="E33" s="6">
        <f>D33-C33+IF(C33&gt;D33,1)</f>
        <v>0.95833333333333326</v>
      </c>
      <c r="F33" s="8">
        <v>0.41666666666666669</v>
      </c>
      <c r="G33" s="3" t="s">
        <v>14</v>
      </c>
      <c r="H33" s="9" t="s">
        <v>13</v>
      </c>
      <c r="I33" s="4">
        <v>0.375</v>
      </c>
      <c r="J33" s="4">
        <v>0.58333333333333337</v>
      </c>
      <c r="K33" s="6">
        <f>J33-I33+IF(I33&gt;J33,1)</f>
        <v>0.20833333333333337</v>
      </c>
      <c r="L33" s="8">
        <v>0.20833333333333334</v>
      </c>
      <c r="M33" s="2"/>
      <c r="N33" s="6">
        <f t="shared" ref="N33:O48" si="9">E33+K33</f>
        <v>1.1666666666666665</v>
      </c>
      <c r="O33" s="8">
        <f t="shared" si="9"/>
        <v>0.625</v>
      </c>
      <c r="P33" t="s">
        <v>38</v>
      </c>
      <c r="Q33">
        <v>1</v>
      </c>
      <c r="S33" s="37">
        <f ca="1">IFERROR(IF(C33="","",A33+C33-INDIRECT("A"&amp;MATCH(9^9,C$1:C32,1))-MAX(INDIRECT("D"&amp;MATCH(9^9,C$1:C32,1))+(INDIRECT("C"&amp;MATCH(9^9,C$1:C32,1))&gt;INDIRECT("D"&amp;MATCH(9^9,C$1:C32,1))),INDIRECT("J"&amp;MATCH(9^9,C$1:C32,1))+(INDIRECT("I"&amp;MATCH(9^9,C$1:C32,1))&gt;INDIRECT("J"&amp;MATCH(9^9,C$1:C32,1))))),"")</f>
        <v>4.1666666666666741E-2</v>
      </c>
      <c r="T33" s="44">
        <f t="shared" si="7"/>
        <v>4.1666666666666741E-2</v>
      </c>
    </row>
    <row r="34" spans="1:20" customFormat="1" x14ac:dyDescent="0.25">
      <c r="A34" s="10">
        <f>A33+1</f>
        <v>42037</v>
      </c>
      <c r="B34" s="9" t="s">
        <v>13</v>
      </c>
      <c r="C34" s="4">
        <v>0.375</v>
      </c>
      <c r="D34" s="4">
        <v>0.58333333333333337</v>
      </c>
      <c r="E34" s="6">
        <f>D34-C34+IF(C34&gt;D34,1)</f>
        <v>0.20833333333333337</v>
      </c>
      <c r="F34" s="8">
        <v>0.20833333333333334</v>
      </c>
      <c r="G34" s="3" t="s">
        <v>14</v>
      </c>
      <c r="H34" s="9" t="s">
        <v>12</v>
      </c>
      <c r="I34" s="4">
        <v>0.58333333333333337</v>
      </c>
      <c r="J34" s="4">
        <v>0.70833333333333337</v>
      </c>
      <c r="K34" s="6">
        <f>J34-I34+IF(I34&gt;J34,1)</f>
        <v>0.125</v>
      </c>
      <c r="L34" s="8">
        <v>0.125</v>
      </c>
      <c r="M34" s="2"/>
      <c r="N34" s="6">
        <f t="shared" si="9"/>
        <v>0.33333333333333337</v>
      </c>
      <c r="O34" s="8">
        <f t="shared" si="9"/>
        <v>0.33333333333333337</v>
      </c>
      <c r="P34" t="s">
        <v>38</v>
      </c>
      <c r="Q34">
        <v>1</v>
      </c>
      <c r="S34" s="37">
        <f ca="1">IFERROR(IF(C34="","",A34+C34-INDIRECT("A"&amp;MATCH(9^9,C$1:C33,1))-MAX(INDIRECT("D"&amp;MATCH(9^9,C$1:C33,1))+(INDIRECT("C"&amp;MATCH(9^9,C$1:C33,1))&gt;INDIRECT("D"&amp;MATCH(9^9,C$1:C33,1))),INDIRECT("J"&amp;MATCH(9^9,C$1:C33,1))+(INDIRECT("I"&amp;MATCH(9^9,C$1:C33,1))&gt;INDIRECT("J"&amp;MATCH(9^9,C$1:C33,1))))),"")</f>
        <v>4.1666666666666741E-2</v>
      </c>
      <c r="T34" s="44">
        <f t="shared" si="7"/>
        <v>4.1666666666666741E-2</v>
      </c>
    </row>
    <row r="35" spans="1:20" customFormat="1" x14ac:dyDescent="0.25">
      <c r="A35" s="10">
        <f t="shared" ref="A35:A61" si="10">A34+1</f>
        <v>42038</v>
      </c>
      <c r="B35" s="9" t="s">
        <v>87</v>
      </c>
      <c r="C35" s="4"/>
      <c r="D35" s="4"/>
      <c r="E35" s="6"/>
      <c r="F35" s="8"/>
      <c r="G35" s="3"/>
      <c r="H35" s="9"/>
      <c r="I35" s="4"/>
      <c r="J35" s="4"/>
      <c r="K35" s="6"/>
      <c r="L35" s="8"/>
      <c r="M35" s="2"/>
      <c r="N35" s="6">
        <f t="shared" si="9"/>
        <v>0</v>
      </c>
      <c r="O35" s="8">
        <f t="shared" si="9"/>
        <v>0</v>
      </c>
      <c r="S35" s="37" t="str">
        <f ca="1">IFERROR(IF(C35="","",A35+C35-INDIRECT("A"&amp;MATCH(9^9,C$1:C34,1))-MAX(INDIRECT("D"&amp;MATCH(9^9,C$1:C34,1))+(INDIRECT("C"&amp;MATCH(9^9,C$1:C34,1))&gt;INDIRECT("D"&amp;MATCH(9^9,C$1:C34,1))),INDIRECT("J"&amp;MATCH(9^9,C$1:C34,1))+(INDIRECT("I"&amp;MATCH(9^9,C$1:C34,1))&gt;INDIRECT("J"&amp;MATCH(9^9,C$1:C34,1))))),"")</f>
        <v/>
      </c>
      <c r="T35" s="44" t="str">
        <f t="shared" si="7"/>
        <v/>
      </c>
    </row>
    <row r="36" spans="1:20" customFormat="1" x14ac:dyDescent="0.25">
      <c r="A36" s="10">
        <f t="shared" si="10"/>
        <v>42039</v>
      </c>
      <c r="B36" s="9" t="s">
        <v>87</v>
      </c>
      <c r="C36" s="4"/>
      <c r="D36" s="4"/>
      <c r="E36" s="6"/>
      <c r="F36" s="8"/>
      <c r="G36" s="3"/>
      <c r="H36" s="9"/>
      <c r="I36" s="4"/>
      <c r="J36" s="4"/>
      <c r="K36" s="6"/>
      <c r="L36" s="8"/>
      <c r="M36" s="2"/>
      <c r="N36" s="6">
        <f t="shared" si="9"/>
        <v>0</v>
      </c>
      <c r="O36" s="8">
        <f t="shared" si="9"/>
        <v>0</v>
      </c>
      <c r="S36" s="37" t="str">
        <f ca="1">IFERROR(IF(C36="","",A36+C36-INDIRECT("A"&amp;MATCH(9^9,C$1:C35,1))-MAX(INDIRECT("D"&amp;MATCH(9^9,C$1:C35,1))+(INDIRECT("C"&amp;MATCH(9^9,C$1:C35,1))&gt;INDIRECT("D"&amp;MATCH(9^9,C$1:C35,1))),INDIRECT("J"&amp;MATCH(9^9,C$1:C35,1))+(INDIRECT("I"&amp;MATCH(9^9,C$1:C35,1))&gt;INDIRECT("J"&amp;MATCH(9^9,C$1:C35,1))))),"")</f>
        <v/>
      </c>
      <c r="T36" s="44" t="str">
        <f t="shared" si="7"/>
        <v/>
      </c>
    </row>
    <row r="37" spans="1:20" customFormat="1" x14ac:dyDescent="0.25">
      <c r="A37" s="10">
        <f t="shared" si="10"/>
        <v>42040</v>
      </c>
      <c r="B37" s="9" t="s">
        <v>13</v>
      </c>
      <c r="C37" s="4">
        <v>0.375</v>
      </c>
      <c r="D37" s="4">
        <v>0.58333333333333337</v>
      </c>
      <c r="E37" s="6">
        <f>D37-C37+IF(C37&gt;D37,1)</f>
        <v>0.20833333333333337</v>
      </c>
      <c r="F37" s="8">
        <v>0.20833333333333334</v>
      </c>
      <c r="G37" s="3"/>
      <c r="H37" s="9"/>
      <c r="I37" s="4"/>
      <c r="J37" s="4"/>
      <c r="K37" s="6"/>
      <c r="L37" s="8"/>
      <c r="M37" s="2"/>
      <c r="N37" s="6">
        <f t="shared" si="9"/>
        <v>0.20833333333333337</v>
      </c>
      <c r="O37" s="8">
        <f t="shared" si="9"/>
        <v>0.20833333333333334</v>
      </c>
      <c r="Q37">
        <v>1</v>
      </c>
      <c r="S37" s="37">
        <f ca="1">IFERROR(IF(C37="","",A37+C37-INDIRECT("A"&amp;MATCH(9^9,C$1:C36,1))-MAX(INDIRECT("D"&amp;MATCH(9^9,C$1:C36,1))+(INDIRECT("C"&amp;MATCH(9^9,C$1:C36,1))&gt;INDIRECT("D"&amp;MATCH(9^9,C$1:C36,1))),INDIRECT("J"&amp;MATCH(9^9,C$1:C36,1))+(INDIRECT("I"&amp;MATCH(9^9,C$1:C36,1))&gt;INDIRECT("J"&amp;MATCH(9^9,C$1:C36,1))))),"")</f>
        <v>2.6666666666666665</v>
      </c>
      <c r="T37" s="44">
        <f t="shared" si="7"/>
        <v>1.375</v>
      </c>
    </row>
    <row r="38" spans="1:20" customFormat="1" x14ac:dyDescent="0.25">
      <c r="A38" s="10">
        <f t="shared" si="10"/>
        <v>42041</v>
      </c>
      <c r="B38" s="9" t="s">
        <v>13</v>
      </c>
      <c r="C38" s="4">
        <v>0.375</v>
      </c>
      <c r="D38" s="4">
        <v>0.58333333333333337</v>
      </c>
      <c r="E38" s="6">
        <f>D38-C38+IF(C38&gt;D38,1)</f>
        <v>0.20833333333333337</v>
      </c>
      <c r="F38" s="8">
        <v>0.20833333333333334</v>
      </c>
      <c r="G38" s="3"/>
      <c r="H38" s="9"/>
      <c r="I38" s="4"/>
      <c r="J38" s="4"/>
      <c r="K38" s="5"/>
      <c r="L38" s="8"/>
      <c r="M38" s="2"/>
      <c r="N38" s="6">
        <f t="shared" si="9"/>
        <v>0.20833333333333337</v>
      </c>
      <c r="O38" s="8">
        <f t="shared" si="9"/>
        <v>0.20833333333333334</v>
      </c>
      <c r="Q38">
        <v>1</v>
      </c>
      <c r="S38" s="37">
        <f ca="1">IFERROR(IF(C38="","",A38+C38-INDIRECT("A"&amp;MATCH(9^9,C$1:C37,1))-MAX(INDIRECT("D"&amp;MATCH(9^9,C$1:C37,1))+(INDIRECT("C"&amp;MATCH(9^9,C$1:C37,1))&gt;INDIRECT("D"&amp;MATCH(9^9,C$1:C37,1))),INDIRECT("J"&amp;MATCH(9^9,C$1:C37,1))+(INDIRECT("I"&amp;MATCH(9^9,C$1:C37,1))&gt;INDIRECT("J"&amp;MATCH(9^9,C$1:C37,1))))),"")</f>
        <v>0.79166666666666663</v>
      </c>
      <c r="T38" s="44">
        <f t="shared" si="7"/>
        <v>0.79166666666666663</v>
      </c>
    </row>
    <row r="39" spans="1:20" customFormat="1" x14ac:dyDescent="0.25">
      <c r="A39" s="10">
        <f t="shared" si="10"/>
        <v>42042</v>
      </c>
      <c r="B39" s="18" t="s">
        <v>89</v>
      </c>
      <c r="C39" s="4"/>
      <c r="D39" s="4"/>
      <c r="E39" s="5"/>
      <c r="F39" s="8"/>
      <c r="G39" s="3"/>
      <c r="H39" s="9"/>
      <c r="I39" s="4"/>
      <c r="J39" s="4"/>
      <c r="K39" s="5"/>
      <c r="L39" s="8"/>
      <c r="M39" s="2"/>
      <c r="N39" s="6">
        <f t="shared" si="9"/>
        <v>0</v>
      </c>
      <c r="O39" s="8">
        <f t="shared" si="9"/>
        <v>0</v>
      </c>
      <c r="S39" s="37" t="str">
        <f ca="1">IFERROR(IF(C39="","",A39+C39-INDIRECT("A"&amp;MATCH(9^9,C$1:C38,1))-MAX(INDIRECT("D"&amp;MATCH(9^9,C$1:C38,1))+(INDIRECT("C"&amp;MATCH(9^9,C$1:C38,1))&gt;INDIRECT("D"&amp;MATCH(9^9,C$1:C38,1))),INDIRECT("J"&amp;MATCH(9^9,C$1:C38,1))+(INDIRECT("I"&amp;MATCH(9^9,C$1:C38,1))&gt;INDIRECT("J"&amp;MATCH(9^9,C$1:C38,1))))),"")</f>
        <v/>
      </c>
      <c r="T39" s="44" t="str">
        <f t="shared" si="7"/>
        <v/>
      </c>
    </row>
    <row r="40" spans="1:20" customFormat="1" x14ac:dyDescent="0.25">
      <c r="A40" s="10">
        <f t="shared" si="10"/>
        <v>42043</v>
      </c>
      <c r="B40" s="18" t="s">
        <v>89</v>
      </c>
      <c r="C40" s="4"/>
      <c r="D40" s="4"/>
      <c r="E40" s="6"/>
      <c r="F40" s="8"/>
      <c r="G40" s="3"/>
      <c r="H40" s="9"/>
      <c r="I40" s="4"/>
      <c r="J40" s="4"/>
      <c r="K40" s="5"/>
      <c r="L40" s="8"/>
      <c r="M40" s="2"/>
      <c r="N40" s="6">
        <f t="shared" si="9"/>
        <v>0</v>
      </c>
      <c r="O40" s="8">
        <f t="shared" si="9"/>
        <v>0</v>
      </c>
      <c r="S40" s="37" t="str">
        <f ca="1">IFERROR(IF(C40="","",A40+C40-INDIRECT("A"&amp;MATCH(9^9,C$1:C39,1))-MAX(INDIRECT("D"&amp;MATCH(9^9,C$1:C39,1))+(INDIRECT("C"&amp;MATCH(9^9,C$1:C39,1))&gt;INDIRECT("D"&amp;MATCH(9^9,C$1:C39,1))),INDIRECT("J"&amp;MATCH(9^9,C$1:C39,1))+(INDIRECT("I"&amp;MATCH(9^9,C$1:C39,1))&gt;INDIRECT("J"&amp;MATCH(9^9,C$1:C39,1))))),"")</f>
        <v/>
      </c>
      <c r="T40" s="44" t="str">
        <f t="shared" si="7"/>
        <v/>
      </c>
    </row>
    <row r="41" spans="1:20" customFormat="1" x14ac:dyDescent="0.25">
      <c r="A41" s="10">
        <f t="shared" si="10"/>
        <v>42044</v>
      </c>
      <c r="B41" s="9" t="s">
        <v>5</v>
      </c>
      <c r="C41" s="4">
        <v>0.83333333333333337</v>
      </c>
      <c r="D41" s="4">
        <v>0.33333333333333331</v>
      </c>
      <c r="E41" s="6">
        <f t="shared" ref="E41:E47" si="11">D41-C41+IF(C41&gt;D41,1)</f>
        <v>0.5</v>
      </c>
      <c r="F41" s="8">
        <v>8.3333333333333329E-2</v>
      </c>
      <c r="G41" s="3"/>
      <c r="H41" s="9"/>
      <c r="I41" s="4"/>
      <c r="J41" s="4"/>
      <c r="K41" s="5"/>
      <c r="L41" s="8"/>
      <c r="M41" s="2"/>
      <c r="N41" s="6">
        <f t="shared" si="9"/>
        <v>0.5</v>
      </c>
      <c r="O41" s="8">
        <f t="shared" si="9"/>
        <v>8.3333333333333329E-2</v>
      </c>
      <c r="Q41">
        <v>1</v>
      </c>
      <c r="S41" s="37">
        <f ca="1">IFERROR(IF(C41="","",A41+C41-INDIRECT("A"&amp;MATCH(9^9,C$1:C40,1))-MAX(INDIRECT("D"&amp;MATCH(9^9,C$1:C40,1))+(INDIRECT("C"&amp;MATCH(9^9,C$1:C40,1))&gt;INDIRECT("D"&amp;MATCH(9^9,C$1:C40,1))),INDIRECT("J"&amp;MATCH(9^9,C$1:C40,1))+(INDIRECT("I"&amp;MATCH(9^9,C$1:C40,1))&gt;INDIRECT("J"&amp;MATCH(9^9,C$1:C40,1))))),"")</f>
        <v>3.2500000000024252</v>
      </c>
      <c r="T41" s="44">
        <f t="shared" si="7"/>
        <v>1.8333333333357587</v>
      </c>
    </row>
    <row r="42" spans="1:20" customFormat="1" x14ac:dyDescent="0.25">
      <c r="A42" s="10">
        <f t="shared" si="10"/>
        <v>42045</v>
      </c>
      <c r="B42" s="9" t="s">
        <v>5</v>
      </c>
      <c r="C42" s="4">
        <v>0.83333333333333337</v>
      </c>
      <c r="D42" s="4">
        <v>0.33333333333333331</v>
      </c>
      <c r="E42" s="6">
        <f t="shared" si="11"/>
        <v>0.5</v>
      </c>
      <c r="F42" s="8">
        <v>0.14583333333333334</v>
      </c>
      <c r="G42" s="3"/>
      <c r="H42" s="9"/>
      <c r="I42" s="4"/>
      <c r="J42" s="4"/>
      <c r="K42" s="5"/>
      <c r="L42" s="8"/>
      <c r="M42" s="2"/>
      <c r="N42" s="6">
        <f t="shared" si="9"/>
        <v>0.5</v>
      </c>
      <c r="O42" s="8">
        <f t="shared" si="9"/>
        <v>0.14583333333333334</v>
      </c>
      <c r="Q42">
        <v>1</v>
      </c>
      <c r="S42" s="37">
        <f ca="1">IFERROR(IF(C42="","",A42+C42-INDIRECT("A"&amp;MATCH(9^9,C$1:C41,1))-MAX(INDIRECT("D"&amp;MATCH(9^9,C$1:C41,1))+(INDIRECT("C"&amp;MATCH(9^9,C$1:C41,1))&gt;INDIRECT("D"&amp;MATCH(9^9,C$1:C41,1))),INDIRECT("J"&amp;MATCH(9^9,C$1:C41,1))+(INDIRECT("I"&amp;MATCH(9^9,C$1:C41,1))&gt;INDIRECT("J"&amp;MATCH(9^9,C$1:C41,1))))),"")</f>
        <v>0.50000000000242539</v>
      </c>
      <c r="T42" s="44">
        <f t="shared" si="7"/>
        <v>0.50000000000242539</v>
      </c>
    </row>
    <row r="43" spans="1:20" customFormat="1" x14ac:dyDescent="0.25">
      <c r="A43" s="10">
        <f t="shared" si="10"/>
        <v>42046</v>
      </c>
      <c r="B43" s="9" t="s">
        <v>5</v>
      </c>
      <c r="C43" s="4">
        <v>0.83333333333333337</v>
      </c>
      <c r="D43" s="4">
        <v>0.33333333333333331</v>
      </c>
      <c r="E43" s="6">
        <f t="shared" si="11"/>
        <v>0.5</v>
      </c>
      <c r="F43" s="8">
        <v>0.14583333333333334</v>
      </c>
      <c r="G43" s="11"/>
      <c r="H43" s="9"/>
      <c r="I43" s="4"/>
      <c r="J43" s="4"/>
      <c r="K43" s="6"/>
      <c r="L43" s="8"/>
      <c r="M43" s="2"/>
      <c r="N43" s="6">
        <f t="shared" si="9"/>
        <v>0.5</v>
      </c>
      <c r="O43" s="8">
        <f t="shared" si="9"/>
        <v>0.14583333333333334</v>
      </c>
      <c r="Q43">
        <v>1</v>
      </c>
      <c r="S43" s="37">
        <f ca="1">IFERROR(IF(C43="","",A43+C43-INDIRECT("A"&amp;MATCH(9^9,C$1:C42,1))-MAX(INDIRECT("D"&amp;MATCH(9^9,C$1:C42,1))+(INDIRECT("C"&amp;MATCH(9^9,C$1:C42,1))&gt;INDIRECT("D"&amp;MATCH(9^9,C$1:C42,1))),INDIRECT("J"&amp;MATCH(9^9,C$1:C42,1))+(INDIRECT("I"&amp;MATCH(9^9,C$1:C42,1))&gt;INDIRECT("J"&amp;MATCH(9^9,C$1:C42,1))))),"")</f>
        <v>0.50000000000242539</v>
      </c>
      <c r="T43" s="44">
        <f t="shared" si="7"/>
        <v>0.50000000000242539</v>
      </c>
    </row>
    <row r="44" spans="1:20" customFormat="1" x14ac:dyDescent="0.25">
      <c r="A44" s="10">
        <f t="shared" si="10"/>
        <v>42047</v>
      </c>
      <c r="B44" s="9" t="s">
        <v>87</v>
      </c>
      <c r="C44" s="4"/>
      <c r="D44" s="4"/>
      <c r="E44" s="6"/>
      <c r="F44" s="8"/>
      <c r="G44" s="3"/>
      <c r="H44" s="9"/>
      <c r="I44" s="4"/>
      <c r="J44" s="4"/>
      <c r="K44" s="5"/>
      <c r="L44" s="8"/>
      <c r="M44" s="2"/>
      <c r="N44" s="6">
        <f t="shared" si="9"/>
        <v>0</v>
      </c>
      <c r="O44" s="8">
        <f t="shared" si="9"/>
        <v>0</v>
      </c>
      <c r="P44" t="s">
        <v>37</v>
      </c>
      <c r="S44" s="37" t="str">
        <f ca="1">IFERROR(IF(C44="","",A44+C44-INDIRECT("A"&amp;MATCH(9^9,C$1:C43,1))-MAX(INDIRECT("D"&amp;MATCH(9^9,C$1:C43,1))+(INDIRECT("C"&amp;MATCH(9^9,C$1:C43,1))&gt;INDIRECT("D"&amp;MATCH(9^9,C$1:C43,1))),INDIRECT("J"&amp;MATCH(9^9,C$1:C43,1))+(INDIRECT("I"&amp;MATCH(9^9,C$1:C43,1))&gt;INDIRECT("J"&amp;MATCH(9^9,C$1:C43,1))))),"")</f>
        <v/>
      </c>
      <c r="T44" s="44" t="str">
        <f t="shared" si="7"/>
        <v/>
      </c>
    </row>
    <row r="45" spans="1:20" customFormat="1" x14ac:dyDescent="0.25">
      <c r="A45" s="10">
        <f t="shared" si="10"/>
        <v>42048</v>
      </c>
      <c r="B45" s="9" t="s">
        <v>87</v>
      </c>
      <c r="C45" s="4"/>
      <c r="D45" s="4"/>
      <c r="E45" s="6"/>
      <c r="F45" s="8"/>
      <c r="G45" s="3"/>
      <c r="H45" s="9"/>
      <c r="I45" s="4"/>
      <c r="J45" s="4"/>
      <c r="K45" s="5"/>
      <c r="L45" s="8"/>
      <c r="M45" s="2"/>
      <c r="N45" s="6">
        <f t="shared" si="9"/>
        <v>0</v>
      </c>
      <c r="O45" s="8">
        <f t="shared" si="9"/>
        <v>0</v>
      </c>
      <c r="S45" s="37" t="str">
        <f ca="1">IFERROR(IF(C45="","",A45+C45-INDIRECT("A"&amp;MATCH(9^9,C$1:C44,1))-MAX(INDIRECT("D"&amp;MATCH(9^9,C$1:C44,1))+(INDIRECT("C"&amp;MATCH(9^9,C$1:C44,1))&gt;INDIRECT("D"&amp;MATCH(9^9,C$1:C44,1))),INDIRECT("J"&amp;MATCH(9^9,C$1:C44,1))+(INDIRECT("I"&amp;MATCH(9^9,C$1:C44,1))&gt;INDIRECT("J"&amp;MATCH(9^9,C$1:C44,1))))),"")</f>
        <v/>
      </c>
      <c r="T45" s="44" t="str">
        <f t="shared" si="7"/>
        <v/>
      </c>
    </row>
    <row r="46" spans="1:20" customFormat="1" x14ac:dyDescent="0.25">
      <c r="A46" s="10">
        <f t="shared" si="10"/>
        <v>42049</v>
      </c>
      <c r="B46" s="9" t="s">
        <v>5</v>
      </c>
      <c r="C46" s="4">
        <v>0.375</v>
      </c>
      <c r="D46" s="4">
        <v>0.33333333333333331</v>
      </c>
      <c r="E46" s="6">
        <f t="shared" si="11"/>
        <v>0.95833333333333326</v>
      </c>
      <c r="F46" s="8">
        <v>0.375</v>
      </c>
      <c r="G46" s="3" t="s">
        <v>14</v>
      </c>
      <c r="H46" s="9" t="s">
        <v>13</v>
      </c>
      <c r="I46" s="4">
        <v>0.375</v>
      </c>
      <c r="J46" s="4">
        <v>0.58333333333333337</v>
      </c>
      <c r="K46" s="6">
        <f>J46-I46+IF(I46&gt;J46,1)</f>
        <v>0.20833333333333337</v>
      </c>
      <c r="L46" s="8">
        <v>0.20833333333333334</v>
      </c>
      <c r="M46" s="2"/>
      <c r="N46" s="6">
        <f t="shared" si="9"/>
        <v>1.1666666666666665</v>
      </c>
      <c r="O46" s="8">
        <f t="shared" si="9"/>
        <v>0.58333333333333337</v>
      </c>
      <c r="P46" t="s">
        <v>38</v>
      </c>
      <c r="Q46">
        <v>1</v>
      </c>
      <c r="S46" s="37">
        <f ca="1">IFERROR(IF(C46="","",A46+C46-INDIRECT("A"&amp;MATCH(9^9,C$1:C45,1))-MAX(INDIRECT("D"&amp;MATCH(9^9,C$1:C45,1))+(INDIRECT("C"&amp;MATCH(9^9,C$1:C45,1))&gt;INDIRECT("D"&amp;MATCH(9^9,C$1:C45,1))),INDIRECT("J"&amp;MATCH(9^9,C$1:C45,1))+(INDIRECT("I"&amp;MATCH(9^9,C$1:C45,1))&gt;INDIRECT("J"&amp;MATCH(9^9,C$1:C45,1))))),"")</f>
        <v>2.041666666666667</v>
      </c>
      <c r="T46" s="44">
        <f t="shared" si="7"/>
        <v>1.375</v>
      </c>
    </row>
    <row r="47" spans="1:20" customFormat="1" x14ac:dyDescent="0.25">
      <c r="A47" s="10">
        <f t="shared" si="10"/>
        <v>42050</v>
      </c>
      <c r="B47" s="16" t="s">
        <v>5</v>
      </c>
      <c r="C47" s="4">
        <v>0.375</v>
      </c>
      <c r="D47" s="4">
        <v>0.33333333333333331</v>
      </c>
      <c r="E47" s="6">
        <f t="shared" si="11"/>
        <v>0.95833333333333326</v>
      </c>
      <c r="F47" s="8">
        <v>0.41666666666666669</v>
      </c>
      <c r="G47" s="3" t="s">
        <v>14</v>
      </c>
      <c r="H47" s="9" t="s">
        <v>13</v>
      </c>
      <c r="I47" s="4">
        <v>0.375</v>
      </c>
      <c r="J47" s="4">
        <v>0.58333333333333337</v>
      </c>
      <c r="K47" s="6">
        <f>J47-I47+IF(I47&gt;J47,1)</f>
        <v>0.20833333333333337</v>
      </c>
      <c r="L47" s="8">
        <v>0.20833333333333334</v>
      </c>
      <c r="M47" s="2"/>
      <c r="N47" s="6">
        <f t="shared" si="9"/>
        <v>1.1666666666666665</v>
      </c>
      <c r="O47" s="8">
        <f t="shared" si="9"/>
        <v>0.625</v>
      </c>
      <c r="P47" t="s">
        <v>38</v>
      </c>
      <c r="Q47">
        <v>1</v>
      </c>
      <c r="S47" s="37">
        <f ca="1">IFERROR(IF(C47="","",A47+C47-INDIRECT("A"&amp;MATCH(9^9,C$1:C46,1))-MAX(INDIRECT("D"&amp;MATCH(9^9,C$1:C46,1))+(INDIRECT("C"&amp;MATCH(9^9,C$1:C46,1))&gt;INDIRECT("D"&amp;MATCH(9^9,C$1:C46,1))),INDIRECT("J"&amp;MATCH(9^9,C$1:C46,1))+(INDIRECT("I"&amp;MATCH(9^9,C$1:C46,1))&gt;INDIRECT("J"&amp;MATCH(9^9,C$1:C46,1))))),"")</f>
        <v>4.1666666666666741E-2</v>
      </c>
      <c r="T47" s="44">
        <f t="shared" si="7"/>
        <v>4.1666666666666741E-2</v>
      </c>
    </row>
    <row r="48" spans="1:20" customFormat="1" x14ac:dyDescent="0.25">
      <c r="A48" s="10">
        <f t="shared" si="10"/>
        <v>42051</v>
      </c>
      <c r="B48" s="9" t="s">
        <v>87</v>
      </c>
      <c r="C48" s="4"/>
      <c r="D48" s="4"/>
      <c r="E48" s="6"/>
      <c r="F48" s="8"/>
      <c r="G48" s="3"/>
      <c r="H48" s="9"/>
      <c r="I48" s="4"/>
      <c r="J48" s="4"/>
      <c r="K48" s="6"/>
      <c r="L48" s="8"/>
      <c r="M48" s="2"/>
      <c r="N48" s="6">
        <f t="shared" si="9"/>
        <v>0</v>
      </c>
      <c r="O48" s="8">
        <f t="shared" si="9"/>
        <v>0</v>
      </c>
      <c r="P48" t="s">
        <v>37</v>
      </c>
      <c r="S48" s="37" t="str">
        <f ca="1">IFERROR(IF(C48="","",A48+C48-INDIRECT("A"&amp;MATCH(9^9,C$1:C47,1))-MAX(INDIRECT("D"&amp;MATCH(9^9,C$1:C47,1))+(INDIRECT("C"&amp;MATCH(9^9,C$1:C47,1))&gt;INDIRECT("D"&amp;MATCH(9^9,C$1:C47,1))),INDIRECT("J"&amp;MATCH(9^9,C$1:C47,1))+(INDIRECT("I"&amp;MATCH(9^9,C$1:C47,1))&gt;INDIRECT("J"&amp;MATCH(9^9,C$1:C47,1))))),"")</f>
        <v/>
      </c>
      <c r="T48" s="44" t="str">
        <f t="shared" si="7"/>
        <v/>
      </c>
    </row>
    <row r="49" spans="1:20" customFormat="1" x14ac:dyDescent="0.25">
      <c r="A49" s="10">
        <f t="shared" si="10"/>
        <v>42052</v>
      </c>
      <c r="B49" s="9" t="s">
        <v>87</v>
      </c>
      <c r="C49" s="4"/>
      <c r="D49" s="4"/>
      <c r="E49" s="6"/>
      <c r="F49" s="8"/>
      <c r="G49" s="3"/>
      <c r="H49" s="9"/>
      <c r="I49" s="4"/>
      <c r="J49" s="4"/>
      <c r="K49" s="6"/>
      <c r="L49" s="8"/>
      <c r="M49" s="2"/>
      <c r="N49" s="6">
        <f t="shared" ref="N49:O64" si="12">E49+K49</f>
        <v>0</v>
      </c>
      <c r="O49" s="8">
        <f t="shared" si="12"/>
        <v>0</v>
      </c>
      <c r="S49" s="37" t="str">
        <f ca="1">IFERROR(IF(C49="","",A49+C49-INDIRECT("A"&amp;MATCH(9^9,C$1:C48,1))-MAX(INDIRECT("D"&amp;MATCH(9^9,C$1:C48,1))+(INDIRECT("C"&amp;MATCH(9^9,C$1:C48,1))&gt;INDIRECT("D"&amp;MATCH(9^9,C$1:C48,1))),INDIRECT("J"&amp;MATCH(9^9,C$1:C48,1))+(INDIRECT("I"&amp;MATCH(9^9,C$1:C48,1))&gt;INDIRECT("J"&amp;MATCH(9^9,C$1:C48,1))))),"")</f>
        <v/>
      </c>
      <c r="T49" s="44" t="str">
        <f t="shared" si="7"/>
        <v/>
      </c>
    </row>
    <row r="50" spans="1:20" customFormat="1" x14ac:dyDescent="0.25">
      <c r="A50" s="10">
        <f t="shared" si="10"/>
        <v>42053</v>
      </c>
      <c r="B50" s="9" t="s">
        <v>87</v>
      </c>
      <c r="C50" s="4"/>
      <c r="D50" s="4"/>
      <c r="E50" s="6"/>
      <c r="F50" s="8"/>
      <c r="G50" s="3"/>
      <c r="H50" s="9"/>
      <c r="I50" s="4"/>
      <c r="J50" s="4"/>
      <c r="K50" s="6"/>
      <c r="L50" s="8"/>
      <c r="M50" s="2"/>
      <c r="N50" s="6">
        <f t="shared" si="12"/>
        <v>0</v>
      </c>
      <c r="O50" s="8">
        <f t="shared" si="12"/>
        <v>0</v>
      </c>
      <c r="S50" s="37" t="str">
        <f ca="1">IFERROR(IF(C50="","",A50+C50-INDIRECT("A"&amp;MATCH(9^9,C$1:C49,1))-MAX(INDIRECT("D"&amp;MATCH(9^9,C$1:C49,1))+(INDIRECT("C"&amp;MATCH(9^9,C$1:C49,1))&gt;INDIRECT("D"&amp;MATCH(9^9,C$1:C49,1))),INDIRECT("J"&amp;MATCH(9^9,C$1:C49,1))+(INDIRECT("I"&amp;MATCH(9^9,C$1:C49,1))&gt;INDIRECT("J"&amp;MATCH(9^9,C$1:C49,1))))),"")</f>
        <v/>
      </c>
      <c r="T50" s="44" t="str">
        <f t="shared" si="7"/>
        <v/>
      </c>
    </row>
    <row r="51" spans="1:20" customFormat="1" x14ac:dyDescent="0.25">
      <c r="A51" s="10">
        <f t="shared" si="10"/>
        <v>42054</v>
      </c>
      <c r="B51" s="9" t="s">
        <v>87</v>
      </c>
      <c r="C51" s="4"/>
      <c r="D51" s="4"/>
      <c r="E51" s="5"/>
      <c r="F51" s="8"/>
      <c r="G51" s="3"/>
      <c r="H51" s="9"/>
      <c r="I51" s="4"/>
      <c r="J51" s="4"/>
      <c r="K51" s="5"/>
      <c r="L51" s="8"/>
      <c r="M51" s="2"/>
      <c r="N51" s="6">
        <f t="shared" si="12"/>
        <v>0</v>
      </c>
      <c r="O51" s="8">
        <f t="shared" si="12"/>
        <v>0</v>
      </c>
      <c r="S51" s="37" t="str">
        <f ca="1">IFERROR(IF(C51="","",A51+C51-INDIRECT("A"&amp;MATCH(9^9,C$1:C50,1))-MAX(INDIRECT("D"&amp;MATCH(9^9,C$1:C50,1))+(INDIRECT("C"&amp;MATCH(9^9,C$1:C50,1))&gt;INDIRECT("D"&amp;MATCH(9^9,C$1:C50,1))),INDIRECT("J"&amp;MATCH(9^9,C$1:C50,1))+(INDIRECT("I"&amp;MATCH(9^9,C$1:C50,1))&gt;INDIRECT("J"&amp;MATCH(9^9,C$1:C50,1))))),"")</f>
        <v/>
      </c>
      <c r="T51" s="44" t="str">
        <f t="shared" si="7"/>
        <v/>
      </c>
    </row>
    <row r="52" spans="1:20" customFormat="1" x14ac:dyDescent="0.25">
      <c r="A52" s="10">
        <f t="shared" si="10"/>
        <v>42055</v>
      </c>
      <c r="B52" s="9" t="s">
        <v>87</v>
      </c>
      <c r="C52" s="4"/>
      <c r="D52" s="4"/>
      <c r="E52" s="6"/>
      <c r="F52" s="8"/>
      <c r="G52" s="3"/>
      <c r="H52" s="9"/>
      <c r="I52" s="4"/>
      <c r="J52" s="4"/>
      <c r="K52" s="6"/>
      <c r="L52" s="8"/>
      <c r="M52" s="2"/>
      <c r="N52" s="6">
        <f t="shared" si="12"/>
        <v>0</v>
      </c>
      <c r="O52" s="8">
        <f t="shared" si="12"/>
        <v>0</v>
      </c>
      <c r="S52" s="37" t="str">
        <f ca="1">IFERROR(IF(C52="","",A52+C52-INDIRECT("A"&amp;MATCH(9^9,C$1:C51,1))-MAX(INDIRECT("D"&amp;MATCH(9^9,C$1:C51,1))+(INDIRECT("C"&amp;MATCH(9^9,C$1:C51,1))&gt;INDIRECT("D"&amp;MATCH(9^9,C$1:C51,1))),INDIRECT("J"&amp;MATCH(9^9,C$1:C51,1))+(INDIRECT("I"&amp;MATCH(9^9,C$1:C51,1))&gt;INDIRECT("J"&amp;MATCH(9^9,C$1:C51,1))))),"")</f>
        <v/>
      </c>
      <c r="T52" s="44" t="str">
        <f t="shared" si="7"/>
        <v/>
      </c>
    </row>
    <row r="53" spans="1:20" customFormat="1" x14ac:dyDescent="0.25">
      <c r="A53" s="10">
        <f t="shared" si="10"/>
        <v>42056</v>
      </c>
      <c r="B53" s="18" t="s">
        <v>89</v>
      </c>
      <c r="C53" s="4"/>
      <c r="D53" s="4"/>
      <c r="E53" s="6"/>
      <c r="F53" s="8"/>
      <c r="G53" s="3"/>
      <c r="H53" s="9"/>
      <c r="I53" s="4"/>
      <c r="J53" s="4"/>
      <c r="K53" s="6"/>
      <c r="L53" s="8"/>
      <c r="M53" s="2"/>
      <c r="N53" s="6">
        <f t="shared" si="12"/>
        <v>0</v>
      </c>
      <c r="O53" s="8">
        <f t="shared" si="12"/>
        <v>0</v>
      </c>
      <c r="S53" s="37" t="str">
        <f ca="1">IFERROR(IF(C53="","",A53+C53-INDIRECT("A"&amp;MATCH(9^9,C$1:C52,1))-MAX(INDIRECT("D"&amp;MATCH(9^9,C$1:C52,1))+(INDIRECT("C"&amp;MATCH(9^9,C$1:C52,1))&gt;INDIRECT("D"&amp;MATCH(9^9,C$1:C52,1))),INDIRECT("J"&amp;MATCH(9^9,C$1:C52,1))+(INDIRECT("I"&amp;MATCH(9^9,C$1:C52,1))&gt;INDIRECT("J"&amp;MATCH(9^9,C$1:C52,1))))),"")</f>
        <v/>
      </c>
      <c r="T53" s="44" t="str">
        <f t="shared" si="7"/>
        <v/>
      </c>
    </row>
    <row r="54" spans="1:20" customFormat="1" x14ac:dyDescent="0.25">
      <c r="A54" s="10">
        <f t="shared" si="10"/>
        <v>42057</v>
      </c>
      <c r="B54" s="18" t="s">
        <v>89</v>
      </c>
      <c r="C54" s="4"/>
      <c r="D54" s="4"/>
      <c r="E54" s="6"/>
      <c r="F54" s="8"/>
      <c r="G54" s="3"/>
      <c r="H54" s="9"/>
      <c r="I54" s="4"/>
      <c r="J54" s="4"/>
      <c r="K54" s="6"/>
      <c r="L54" s="8"/>
      <c r="M54" s="2"/>
      <c r="N54" s="6">
        <f t="shared" si="12"/>
        <v>0</v>
      </c>
      <c r="O54" s="8">
        <f t="shared" si="12"/>
        <v>0</v>
      </c>
      <c r="S54" s="37" t="str">
        <f ca="1">IFERROR(IF(C54="","",A54+C54-INDIRECT("A"&amp;MATCH(9^9,C$1:C53,1))-MAX(INDIRECT("D"&amp;MATCH(9^9,C$1:C53,1))+(INDIRECT("C"&amp;MATCH(9^9,C$1:C53,1))&gt;INDIRECT("D"&amp;MATCH(9^9,C$1:C53,1))),INDIRECT("J"&amp;MATCH(9^9,C$1:C53,1))+(INDIRECT("I"&amp;MATCH(9^9,C$1:C53,1))&gt;INDIRECT("J"&amp;MATCH(9^9,C$1:C53,1))))),"")</f>
        <v/>
      </c>
      <c r="T54" s="44" t="str">
        <f t="shared" si="7"/>
        <v/>
      </c>
    </row>
    <row r="55" spans="1:20" customFormat="1" x14ac:dyDescent="0.25">
      <c r="A55" s="10">
        <f t="shared" si="10"/>
        <v>42058</v>
      </c>
      <c r="B55" s="9" t="s">
        <v>5</v>
      </c>
      <c r="C55" s="4">
        <v>0.83333333333333337</v>
      </c>
      <c r="D55" s="4">
        <v>0.33333333333333331</v>
      </c>
      <c r="E55" s="6">
        <f t="shared" ref="E55:E57" si="13">D55-C55+IF(C55&gt;D55,1)</f>
        <v>0.5</v>
      </c>
      <c r="F55" s="8">
        <v>8.3333333333333329E-2</v>
      </c>
      <c r="G55" s="3"/>
      <c r="H55" s="9"/>
      <c r="I55" s="4"/>
      <c r="J55" s="4"/>
      <c r="K55" s="5"/>
      <c r="L55" s="8"/>
      <c r="M55" s="2"/>
      <c r="N55" s="6">
        <f t="shared" si="12"/>
        <v>0.5</v>
      </c>
      <c r="O55" s="8">
        <f t="shared" si="12"/>
        <v>8.3333333333333329E-2</v>
      </c>
      <c r="Q55">
        <v>1</v>
      </c>
      <c r="S55" s="37">
        <f ca="1">IFERROR(IF(C55="","",A55+C55-INDIRECT("A"&amp;MATCH(9^9,C$1:C54,1))-MAX(INDIRECT("D"&amp;MATCH(9^9,C$1:C54,1))+(INDIRECT("C"&amp;MATCH(9^9,C$1:C54,1))&gt;INDIRECT("D"&amp;MATCH(9^9,C$1:C54,1))),INDIRECT("J"&amp;MATCH(9^9,C$1:C54,1))+(INDIRECT("I"&amp;MATCH(9^9,C$1:C54,1))&gt;INDIRECT("J"&amp;MATCH(9^9,C$1:C54,1))))),"")</f>
        <v>7.5000000000024256</v>
      </c>
      <c r="T55" s="44">
        <f t="shared" si="7"/>
        <v>1.8333333333357587</v>
      </c>
    </row>
    <row r="56" spans="1:20" customFormat="1" x14ac:dyDescent="0.25">
      <c r="A56" s="10">
        <f t="shared" si="10"/>
        <v>42059</v>
      </c>
      <c r="B56" s="9" t="s">
        <v>5</v>
      </c>
      <c r="C56" s="4">
        <v>0.83333333333333337</v>
      </c>
      <c r="D56" s="4">
        <v>0.33333333333333331</v>
      </c>
      <c r="E56" s="6">
        <f t="shared" si="13"/>
        <v>0.5</v>
      </c>
      <c r="F56" s="8">
        <v>0.14583333333333334</v>
      </c>
      <c r="G56" s="3" t="s">
        <v>14</v>
      </c>
      <c r="H56" s="9" t="s">
        <v>12</v>
      </c>
      <c r="I56" s="4">
        <v>0.58333333333333337</v>
      </c>
      <c r="J56" s="4">
        <v>0.70833333333333337</v>
      </c>
      <c r="K56" s="6">
        <f>J56-I56+IF(I56&gt;J56,1)</f>
        <v>0.125</v>
      </c>
      <c r="L56" s="8">
        <v>0.125</v>
      </c>
      <c r="M56" s="2"/>
      <c r="N56" s="6">
        <f t="shared" si="12"/>
        <v>0.625</v>
      </c>
      <c r="O56" s="8">
        <f t="shared" si="12"/>
        <v>0.27083333333333337</v>
      </c>
      <c r="P56" t="s">
        <v>38</v>
      </c>
      <c r="Q56">
        <v>1</v>
      </c>
      <c r="S56" s="37">
        <f ca="1">IFERROR(IF(C56="","",A56+C56-INDIRECT("A"&amp;MATCH(9^9,C$1:C55,1))-MAX(INDIRECT("D"&amp;MATCH(9^9,C$1:C55,1))+(INDIRECT("C"&amp;MATCH(9^9,C$1:C55,1))&gt;INDIRECT("D"&amp;MATCH(9^9,C$1:C55,1))),INDIRECT("J"&amp;MATCH(9^9,C$1:C55,1))+(INDIRECT("I"&amp;MATCH(9^9,C$1:C55,1))&gt;INDIRECT("J"&amp;MATCH(9^9,C$1:C55,1))))),"")</f>
        <v>0.50000000000242539</v>
      </c>
      <c r="T56" s="44">
        <f t="shared" si="7"/>
        <v>0.50000000000242539</v>
      </c>
    </row>
    <row r="57" spans="1:20" customFormat="1" x14ac:dyDescent="0.25">
      <c r="A57" s="10">
        <f t="shared" si="10"/>
        <v>42060</v>
      </c>
      <c r="B57" s="9" t="s">
        <v>5</v>
      </c>
      <c r="C57" s="4">
        <v>0.83333333333333337</v>
      </c>
      <c r="D57" s="4">
        <v>0.33333333333333331</v>
      </c>
      <c r="E57" s="6">
        <f t="shared" si="13"/>
        <v>0.5</v>
      </c>
      <c r="F57" s="8">
        <v>0.14583333333333334</v>
      </c>
      <c r="G57" s="3"/>
      <c r="H57" s="9"/>
      <c r="I57" s="4"/>
      <c r="J57" s="4"/>
      <c r="K57" s="5"/>
      <c r="L57" s="8"/>
      <c r="M57" s="2"/>
      <c r="N57" s="6">
        <f t="shared" si="12"/>
        <v>0.5</v>
      </c>
      <c r="O57" s="8">
        <f t="shared" si="12"/>
        <v>0.14583333333333334</v>
      </c>
      <c r="Q57">
        <v>1</v>
      </c>
      <c r="S57" s="37">
        <f ca="1">IFERROR(IF(C57="","",A57+C57-INDIRECT("A"&amp;MATCH(9^9,C$1:C56,1))-MAX(INDIRECT("D"&amp;MATCH(9^9,C$1:C56,1))+(INDIRECT("C"&amp;MATCH(9^9,C$1:C56,1))&gt;INDIRECT("D"&amp;MATCH(9^9,C$1:C56,1))),INDIRECT("J"&amp;MATCH(9^9,C$1:C56,1))+(INDIRECT("I"&amp;MATCH(9^9,C$1:C56,1))&gt;INDIRECT("J"&amp;MATCH(9^9,C$1:C56,1))))),"")</f>
        <v>0.50000000000242539</v>
      </c>
      <c r="T57" s="44">
        <f t="shared" si="7"/>
        <v>0.50000000000242539</v>
      </c>
    </row>
    <row r="58" spans="1:20" customFormat="1" x14ac:dyDescent="0.25">
      <c r="A58" s="10">
        <f t="shared" si="10"/>
        <v>42061</v>
      </c>
      <c r="B58" s="9" t="s">
        <v>87</v>
      </c>
      <c r="C58" s="4"/>
      <c r="D58" s="4"/>
      <c r="E58" s="6"/>
      <c r="F58" s="8"/>
      <c r="G58" s="3"/>
      <c r="H58" s="9"/>
      <c r="I58" s="4"/>
      <c r="J58" s="4"/>
      <c r="K58" s="5"/>
      <c r="L58" s="8"/>
      <c r="M58" s="2"/>
      <c r="N58" s="6">
        <f t="shared" si="12"/>
        <v>0</v>
      </c>
      <c r="O58" s="8">
        <f t="shared" si="12"/>
        <v>0</v>
      </c>
      <c r="P58" t="s">
        <v>37</v>
      </c>
      <c r="S58" s="37" t="str">
        <f ca="1">IFERROR(IF(C58="","",A58+C58-INDIRECT("A"&amp;MATCH(9^9,C$1:C57,1))-MAX(INDIRECT("D"&amp;MATCH(9^9,C$1:C57,1))+(INDIRECT("C"&amp;MATCH(9^9,C$1:C57,1))&gt;INDIRECT("D"&amp;MATCH(9^9,C$1:C57,1))),INDIRECT("J"&amp;MATCH(9^9,C$1:C57,1))+(INDIRECT("I"&amp;MATCH(9^9,C$1:C57,1))&gt;INDIRECT("J"&amp;MATCH(9^9,C$1:C57,1))))),"")</f>
        <v/>
      </c>
      <c r="T58" s="44" t="str">
        <f t="shared" si="7"/>
        <v/>
      </c>
    </row>
    <row r="59" spans="1:20" customFormat="1" x14ac:dyDescent="0.25">
      <c r="A59" s="10">
        <f t="shared" si="10"/>
        <v>42062</v>
      </c>
      <c r="B59" s="9" t="s">
        <v>87</v>
      </c>
      <c r="C59" s="4"/>
      <c r="D59" s="4"/>
      <c r="E59" s="6"/>
      <c r="F59" s="8"/>
      <c r="G59" s="3"/>
      <c r="H59" s="9"/>
      <c r="I59" s="4"/>
      <c r="J59" s="4"/>
      <c r="K59" s="5"/>
      <c r="L59" s="8"/>
      <c r="M59" s="2"/>
      <c r="N59" s="6">
        <f t="shared" si="12"/>
        <v>0</v>
      </c>
      <c r="O59" s="8">
        <f t="shared" si="12"/>
        <v>0</v>
      </c>
      <c r="S59" s="37" t="str">
        <f ca="1">IFERROR(IF(C59="","",A59+C59-INDIRECT("A"&amp;MATCH(9^9,C$1:C58,1))-MAX(INDIRECT("D"&amp;MATCH(9^9,C$1:C58,1))+(INDIRECT("C"&amp;MATCH(9^9,C$1:C58,1))&gt;INDIRECT("D"&amp;MATCH(9^9,C$1:C58,1))),INDIRECT("J"&amp;MATCH(9^9,C$1:C58,1))+(INDIRECT("I"&amp;MATCH(9^9,C$1:C58,1))&gt;INDIRECT("J"&amp;MATCH(9^9,C$1:C58,1))))),"")</f>
        <v/>
      </c>
      <c r="T59" s="44" t="str">
        <f t="shared" si="7"/>
        <v/>
      </c>
    </row>
    <row r="60" spans="1:20" customFormat="1" x14ac:dyDescent="0.25">
      <c r="A60" s="10">
        <f t="shared" si="10"/>
        <v>42063</v>
      </c>
      <c r="B60" s="9" t="s">
        <v>5</v>
      </c>
      <c r="C60" s="4">
        <v>0.375</v>
      </c>
      <c r="D60" s="4">
        <v>0.33333333333333331</v>
      </c>
      <c r="E60" s="6">
        <f t="shared" ref="E60" si="14">D60-C60+IF(C60&gt;D60,1)</f>
        <v>0.95833333333333326</v>
      </c>
      <c r="F60" s="8">
        <v>0.375</v>
      </c>
      <c r="G60" s="3" t="s">
        <v>14</v>
      </c>
      <c r="H60" s="9" t="s">
        <v>13</v>
      </c>
      <c r="I60" s="4">
        <v>0.375</v>
      </c>
      <c r="J60" s="4">
        <v>0.58333333333333337</v>
      </c>
      <c r="K60" s="6">
        <f>J60-I60+IF(I60&gt;J60,1)</f>
        <v>0.20833333333333337</v>
      </c>
      <c r="L60" s="8">
        <v>0.20833333333333334</v>
      </c>
      <c r="M60" s="2"/>
      <c r="N60" s="6">
        <f t="shared" si="12"/>
        <v>1.1666666666666665</v>
      </c>
      <c r="O60" s="8">
        <f t="shared" si="12"/>
        <v>0.58333333333333337</v>
      </c>
      <c r="P60" t="s">
        <v>38</v>
      </c>
      <c r="Q60">
        <v>1</v>
      </c>
      <c r="S60" s="37">
        <f ca="1">IFERROR(IF(C60="","",A60+C60-INDIRECT("A"&amp;MATCH(9^9,C$1:C59,1))-MAX(INDIRECT("D"&amp;MATCH(9^9,C$1:C59,1))+(INDIRECT("C"&amp;MATCH(9^9,C$1:C59,1))&gt;INDIRECT("D"&amp;MATCH(9^9,C$1:C59,1))),INDIRECT("J"&amp;MATCH(9^9,C$1:C59,1))+(INDIRECT("I"&amp;MATCH(9^9,C$1:C59,1))&gt;INDIRECT("J"&amp;MATCH(9^9,C$1:C59,1))))),"")</f>
        <v>2.041666666666667</v>
      </c>
      <c r="T60" s="44">
        <f t="shared" si="7"/>
        <v>1.375</v>
      </c>
    </row>
    <row r="61" spans="1:20" customFormat="1" x14ac:dyDescent="0.25">
      <c r="A61" s="10">
        <f t="shared" si="10"/>
        <v>42064</v>
      </c>
      <c r="B61" s="9" t="s">
        <v>5</v>
      </c>
      <c r="C61" s="4">
        <v>0.375</v>
      </c>
      <c r="D61" s="4">
        <v>0.33333333333333331</v>
      </c>
      <c r="E61" s="6">
        <f>D61-C61+IF(C61&gt;D61,1)</f>
        <v>0.95833333333333326</v>
      </c>
      <c r="F61" s="8">
        <v>0.41666666666666669</v>
      </c>
      <c r="G61" s="3" t="s">
        <v>14</v>
      </c>
      <c r="H61" s="9" t="s">
        <v>13</v>
      </c>
      <c r="I61" s="4">
        <v>0.375</v>
      </c>
      <c r="J61" s="4">
        <v>0.58333333333333337</v>
      </c>
      <c r="K61" s="35">
        <v>0.20833333333333334</v>
      </c>
      <c r="L61" s="8">
        <v>0.20833333333333334</v>
      </c>
      <c r="M61" s="2"/>
      <c r="N61" s="6">
        <f t="shared" si="12"/>
        <v>1.1666666666666665</v>
      </c>
      <c r="O61" s="8">
        <f t="shared" si="12"/>
        <v>0.625</v>
      </c>
      <c r="Q61">
        <v>1</v>
      </c>
      <c r="S61" s="37">
        <f ca="1">IFERROR(IF(C61="","",A61+C61-INDIRECT("A"&amp;MATCH(9^9,C$1:C60,1))-MAX(INDIRECT("D"&amp;MATCH(9^9,C$1:C60,1))+(INDIRECT("C"&amp;MATCH(9^9,C$1:C60,1))&gt;INDIRECT("D"&amp;MATCH(9^9,C$1:C60,1))),INDIRECT("J"&amp;MATCH(9^9,C$1:C60,1))+(INDIRECT("I"&amp;MATCH(9^9,C$1:C60,1))&gt;INDIRECT("J"&amp;MATCH(9^9,C$1:C60,1))))),"")</f>
        <v>4.1666666666666741E-2</v>
      </c>
      <c r="T61" s="44">
        <f t="shared" si="7"/>
        <v>4.1666666666666741E-2</v>
      </c>
    </row>
    <row r="62" spans="1:20" customFormat="1" x14ac:dyDescent="0.25">
      <c r="A62" s="10">
        <f>A61+1</f>
        <v>42065</v>
      </c>
      <c r="B62" s="9" t="s">
        <v>87</v>
      </c>
      <c r="C62" s="4"/>
      <c r="D62" s="4"/>
      <c r="E62" s="5"/>
      <c r="F62" s="8"/>
      <c r="G62" s="3"/>
      <c r="H62" s="9"/>
      <c r="I62" s="4"/>
      <c r="J62" s="4"/>
      <c r="K62" s="5"/>
      <c r="L62" s="8"/>
      <c r="M62" s="2"/>
      <c r="N62" s="6">
        <f t="shared" si="12"/>
        <v>0</v>
      </c>
      <c r="O62" s="8">
        <f t="shared" si="12"/>
        <v>0</v>
      </c>
      <c r="P62" t="s">
        <v>37</v>
      </c>
      <c r="S62" s="37" t="str">
        <f ca="1">IFERROR(IF(C62="","",A62+C62-INDIRECT("A"&amp;MATCH(9^9,C$1:C61,1))-MAX(INDIRECT("D"&amp;MATCH(9^9,C$1:C61,1))+(INDIRECT("C"&amp;MATCH(9^9,C$1:C61,1))&gt;INDIRECT("D"&amp;MATCH(9^9,C$1:C61,1))),INDIRECT("J"&amp;MATCH(9^9,C$1:C61,1))+(INDIRECT("I"&amp;MATCH(9^9,C$1:C61,1))&gt;INDIRECT("J"&amp;MATCH(9^9,C$1:C61,1))))),"")</f>
        <v/>
      </c>
      <c r="T62" s="44" t="str">
        <f t="shared" si="7"/>
        <v/>
      </c>
    </row>
    <row r="63" spans="1:20" customFormat="1" x14ac:dyDescent="0.25">
      <c r="A63" s="10">
        <f t="shared" ref="A63:A92" si="15">A62+1</f>
        <v>42066</v>
      </c>
      <c r="B63" s="9" t="s">
        <v>87</v>
      </c>
      <c r="C63" s="4"/>
      <c r="D63" s="4"/>
      <c r="E63" s="5"/>
      <c r="F63" s="8"/>
      <c r="G63" s="3"/>
      <c r="H63" s="9"/>
      <c r="I63" s="4"/>
      <c r="J63" s="4"/>
      <c r="K63" s="5"/>
      <c r="L63" s="8"/>
      <c r="M63" s="2"/>
      <c r="N63" s="6">
        <f t="shared" si="12"/>
        <v>0</v>
      </c>
      <c r="O63" s="8">
        <f t="shared" si="12"/>
        <v>0</v>
      </c>
      <c r="S63" s="37" t="str">
        <f ca="1">IFERROR(IF(C63="","",A63+C63-INDIRECT("A"&amp;MATCH(9^9,C$1:C62,1))-MAX(INDIRECT("D"&amp;MATCH(9^9,C$1:C62,1))+(INDIRECT("C"&amp;MATCH(9^9,C$1:C62,1))&gt;INDIRECT("D"&amp;MATCH(9^9,C$1:C62,1))),INDIRECT("J"&amp;MATCH(9^9,C$1:C62,1))+(INDIRECT("I"&amp;MATCH(9^9,C$1:C62,1))&gt;INDIRECT("J"&amp;MATCH(9^9,C$1:C62,1))))),"")</f>
        <v/>
      </c>
      <c r="T63" s="44" t="str">
        <f t="shared" si="7"/>
        <v/>
      </c>
    </row>
    <row r="64" spans="1:20" customFormat="1" x14ac:dyDescent="0.25">
      <c r="A64" s="10">
        <f t="shared" si="15"/>
        <v>42067</v>
      </c>
      <c r="B64" s="9" t="s">
        <v>87</v>
      </c>
      <c r="C64" s="4"/>
      <c r="D64" s="4"/>
      <c r="E64" s="5"/>
      <c r="F64" s="8"/>
      <c r="G64" s="3"/>
      <c r="H64" s="9"/>
      <c r="I64" s="4"/>
      <c r="J64" s="4"/>
      <c r="K64" s="5"/>
      <c r="L64" s="8"/>
      <c r="M64" s="2"/>
      <c r="N64" s="6">
        <f t="shared" si="12"/>
        <v>0</v>
      </c>
      <c r="O64" s="8">
        <f t="shared" si="12"/>
        <v>0</v>
      </c>
      <c r="S64" s="37" t="str">
        <f ca="1">IFERROR(IF(C64="","",A64+C64-INDIRECT("A"&amp;MATCH(9^9,C$1:C63,1))-MAX(INDIRECT("D"&amp;MATCH(9^9,C$1:C63,1))+(INDIRECT("C"&amp;MATCH(9^9,C$1:C63,1))&gt;INDIRECT("D"&amp;MATCH(9^9,C$1:C63,1))),INDIRECT("J"&amp;MATCH(9^9,C$1:C63,1))+(INDIRECT("I"&amp;MATCH(9^9,C$1:C63,1))&gt;INDIRECT("J"&amp;MATCH(9^9,C$1:C63,1))))),"")</f>
        <v/>
      </c>
      <c r="T64" s="44" t="str">
        <f t="shared" si="7"/>
        <v/>
      </c>
    </row>
    <row r="65" spans="1:20" customFormat="1" x14ac:dyDescent="0.25">
      <c r="A65" s="10">
        <f t="shared" si="15"/>
        <v>42068</v>
      </c>
      <c r="B65" s="9" t="s">
        <v>87</v>
      </c>
      <c r="C65" s="4"/>
      <c r="D65" s="4"/>
      <c r="E65" s="5"/>
      <c r="F65" s="8"/>
      <c r="G65" s="3"/>
      <c r="H65" s="9"/>
      <c r="I65" s="4"/>
      <c r="J65" s="4"/>
      <c r="K65" s="5"/>
      <c r="L65" s="8"/>
      <c r="M65" s="2"/>
      <c r="N65" s="6">
        <f t="shared" ref="N65:O85" si="16">E65+K65</f>
        <v>0</v>
      </c>
      <c r="O65" s="8">
        <f t="shared" si="16"/>
        <v>0</v>
      </c>
      <c r="S65" s="37" t="str">
        <f ca="1">IFERROR(IF(C65="","",A65+C65-INDIRECT("A"&amp;MATCH(9^9,C$1:C64,1))-MAX(INDIRECT("D"&amp;MATCH(9^9,C$1:C64,1))+(INDIRECT("C"&amp;MATCH(9^9,C$1:C64,1))&gt;INDIRECT("D"&amp;MATCH(9^9,C$1:C64,1))),INDIRECT("J"&amp;MATCH(9^9,C$1:C64,1))+(INDIRECT("I"&amp;MATCH(9^9,C$1:C64,1))&gt;INDIRECT("J"&amp;MATCH(9^9,C$1:C64,1))))),"")</f>
        <v/>
      </c>
      <c r="T65" s="44" t="str">
        <f t="shared" si="7"/>
        <v/>
      </c>
    </row>
    <row r="66" spans="1:20" customFormat="1" x14ac:dyDescent="0.25">
      <c r="A66" s="10">
        <f t="shared" si="15"/>
        <v>42069</v>
      </c>
      <c r="B66" s="9" t="s">
        <v>87</v>
      </c>
      <c r="C66" s="4"/>
      <c r="D66" s="4"/>
      <c r="E66" s="5"/>
      <c r="F66" s="8"/>
      <c r="G66" s="3"/>
      <c r="H66" s="9"/>
      <c r="I66" s="4"/>
      <c r="J66" s="4"/>
      <c r="K66" s="5"/>
      <c r="L66" s="8"/>
      <c r="M66" s="2"/>
      <c r="N66" s="6">
        <f t="shared" si="16"/>
        <v>0</v>
      </c>
      <c r="O66" s="8">
        <f t="shared" si="16"/>
        <v>0</v>
      </c>
      <c r="S66" s="37" t="str">
        <f ca="1">IFERROR(IF(C66="","",A66+C66-INDIRECT("A"&amp;MATCH(9^9,C$1:C65,1))-MAX(INDIRECT("D"&amp;MATCH(9^9,C$1:C65,1))+(INDIRECT("C"&amp;MATCH(9^9,C$1:C65,1))&gt;INDIRECT("D"&amp;MATCH(9^9,C$1:C65,1))),INDIRECT("J"&amp;MATCH(9^9,C$1:C65,1))+(INDIRECT("I"&amp;MATCH(9^9,C$1:C65,1))&gt;INDIRECT("J"&amp;MATCH(9^9,C$1:C65,1))))),"")</f>
        <v/>
      </c>
      <c r="T66" s="44" t="str">
        <f t="shared" si="7"/>
        <v/>
      </c>
    </row>
    <row r="67" spans="1:20" customFormat="1" x14ac:dyDescent="0.25">
      <c r="A67" s="10">
        <f t="shared" si="15"/>
        <v>42070</v>
      </c>
      <c r="B67" s="9" t="s">
        <v>89</v>
      </c>
      <c r="C67" s="4"/>
      <c r="D67" s="4"/>
      <c r="E67" s="5"/>
      <c r="F67" s="8"/>
      <c r="G67" s="3"/>
      <c r="H67" s="9"/>
      <c r="I67" s="4"/>
      <c r="J67" s="4"/>
      <c r="K67" s="5"/>
      <c r="L67" s="8"/>
      <c r="M67" s="2"/>
      <c r="N67" s="6">
        <f t="shared" si="16"/>
        <v>0</v>
      </c>
      <c r="O67" s="8">
        <f t="shared" si="16"/>
        <v>0</v>
      </c>
      <c r="S67" s="37" t="str">
        <f ca="1">IFERROR(IF(C67="","",A67+C67-INDIRECT("A"&amp;MATCH(9^9,C$1:C66,1))-MAX(INDIRECT("D"&amp;MATCH(9^9,C$1:C66,1))+(INDIRECT("C"&amp;MATCH(9^9,C$1:C66,1))&gt;INDIRECT("D"&amp;MATCH(9^9,C$1:C66,1))),INDIRECT("J"&amp;MATCH(9^9,C$1:C66,1))+(INDIRECT("I"&amp;MATCH(9^9,C$1:C66,1))&gt;INDIRECT("J"&amp;MATCH(9^9,C$1:C66,1))))),"")</f>
        <v/>
      </c>
      <c r="T67" s="44" t="str">
        <f t="shared" si="7"/>
        <v/>
      </c>
    </row>
    <row r="68" spans="1:20" customFormat="1" x14ac:dyDescent="0.25">
      <c r="A68" s="10">
        <f t="shared" si="15"/>
        <v>42071</v>
      </c>
      <c r="B68" s="9" t="s">
        <v>89</v>
      </c>
      <c r="C68" s="4"/>
      <c r="D68" s="4"/>
      <c r="E68" s="6"/>
      <c r="F68" s="8"/>
      <c r="G68" s="3"/>
      <c r="H68" s="9"/>
      <c r="I68" s="4"/>
      <c r="J68" s="4"/>
      <c r="K68" s="5"/>
      <c r="L68" s="8"/>
      <c r="M68" s="2"/>
      <c r="N68" s="6">
        <f t="shared" si="16"/>
        <v>0</v>
      </c>
      <c r="O68" s="8">
        <f t="shared" si="16"/>
        <v>0</v>
      </c>
      <c r="S68" s="37" t="str">
        <f ca="1">IFERROR(IF(C68="","",A68+C68-INDIRECT("A"&amp;MATCH(9^9,C$1:C67,1))-MAX(INDIRECT("D"&amp;MATCH(9^9,C$1:C67,1))+(INDIRECT("C"&amp;MATCH(9^9,C$1:C67,1))&gt;INDIRECT("D"&amp;MATCH(9^9,C$1:C67,1))),INDIRECT("J"&amp;MATCH(9^9,C$1:C67,1))+(INDIRECT("I"&amp;MATCH(9^9,C$1:C67,1))&gt;INDIRECT("J"&amp;MATCH(9^9,C$1:C67,1))))),"")</f>
        <v/>
      </c>
      <c r="T68" s="44" t="str">
        <f t="shared" si="7"/>
        <v/>
      </c>
    </row>
    <row r="69" spans="1:20" customFormat="1" x14ac:dyDescent="0.25">
      <c r="A69" s="10">
        <f t="shared" si="15"/>
        <v>42072</v>
      </c>
      <c r="B69" s="9" t="s">
        <v>5</v>
      </c>
      <c r="C69" s="4">
        <v>0.83333333333333337</v>
      </c>
      <c r="D69" s="4">
        <v>0.33333333333333331</v>
      </c>
      <c r="E69" s="6">
        <f>D69-C69+IF(C69&gt;D69,1)</f>
        <v>0.5</v>
      </c>
      <c r="F69" s="8">
        <v>8.3333333333333329E-2</v>
      </c>
      <c r="G69" s="3" t="s">
        <v>14</v>
      </c>
      <c r="H69" s="9" t="s">
        <v>11</v>
      </c>
      <c r="I69" s="4">
        <v>0.58333333333333337</v>
      </c>
      <c r="J69" s="4">
        <v>0.625</v>
      </c>
      <c r="K69" s="6">
        <f>J69-I69+IF(I69&gt;J69,1)</f>
        <v>4.166666666666663E-2</v>
      </c>
      <c r="L69" s="8">
        <v>4.1666666666666664E-2</v>
      </c>
      <c r="M69" s="2"/>
      <c r="N69" s="6">
        <f t="shared" si="16"/>
        <v>0.54166666666666663</v>
      </c>
      <c r="O69" s="8">
        <f t="shared" si="16"/>
        <v>0.125</v>
      </c>
      <c r="P69" t="s">
        <v>38</v>
      </c>
      <c r="Q69">
        <v>1</v>
      </c>
      <c r="S69" s="37">
        <f ca="1">IFERROR(IF(C69="","",A69+C69-INDIRECT("A"&amp;MATCH(9^9,C$1:C68,1))-MAX(INDIRECT("D"&amp;MATCH(9^9,C$1:C68,1))+(INDIRECT("C"&amp;MATCH(9^9,C$1:C68,1))&gt;INDIRECT("D"&amp;MATCH(9^9,C$1:C68,1))),INDIRECT("J"&amp;MATCH(9^9,C$1:C68,1))+(INDIRECT("I"&amp;MATCH(9^9,C$1:C68,1))&gt;INDIRECT("J"&amp;MATCH(9^9,C$1:C68,1))))),"")</f>
        <v>7.5000000000024256</v>
      </c>
      <c r="T69" s="44">
        <f t="shared" si="7"/>
        <v>1.8333333333357587</v>
      </c>
    </row>
    <row r="70" spans="1:20" customFormat="1" x14ac:dyDescent="0.25">
      <c r="A70" s="10">
        <f t="shared" si="15"/>
        <v>42073</v>
      </c>
      <c r="B70" s="9" t="s">
        <v>5</v>
      </c>
      <c r="C70" s="4">
        <v>0.83333333333333337</v>
      </c>
      <c r="D70" s="4">
        <v>0.33333333333333331</v>
      </c>
      <c r="E70" s="6">
        <f>D70-C70+IF(C70&gt;D70,1)</f>
        <v>0.5</v>
      </c>
      <c r="F70" s="8">
        <v>0.14583333333333334</v>
      </c>
      <c r="G70" s="3" t="s">
        <v>14</v>
      </c>
      <c r="H70" s="9" t="s">
        <v>11</v>
      </c>
      <c r="I70" s="4">
        <v>0.58333333333333337</v>
      </c>
      <c r="J70" s="4">
        <v>0.625</v>
      </c>
      <c r="K70" s="6">
        <f>J70-I70+IF(I70&gt;J70,1)</f>
        <v>4.166666666666663E-2</v>
      </c>
      <c r="L70" s="8">
        <v>4.1666666666666664E-2</v>
      </c>
      <c r="M70" s="2"/>
      <c r="N70" s="6">
        <f t="shared" si="16"/>
        <v>0.54166666666666663</v>
      </c>
      <c r="O70" s="8">
        <f t="shared" si="16"/>
        <v>0.1875</v>
      </c>
      <c r="P70" t="s">
        <v>38</v>
      </c>
      <c r="Q70">
        <v>1</v>
      </c>
      <c r="S70" s="37">
        <f ca="1">IFERROR(IF(C70="","",A70+C70-INDIRECT("A"&amp;MATCH(9^9,C$1:C69,1))-MAX(INDIRECT("D"&amp;MATCH(9^9,C$1:C69,1))+(INDIRECT("C"&amp;MATCH(9^9,C$1:C69,1))&gt;INDIRECT("D"&amp;MATCH(9^9,C$1:C69,1))),INDIRECT("J"&amp;MATCH(9^9,C$1:C69,1))+(INDIRECT("I"&amp;MATCH(9^9,C$1:C69,1))&gt;INDIRECT("J"&amp;MATCH(9^9,C$1:C69,1))))),"")</f>
        <v>0.50000000000242539</v>
      </c>
      <c r="T70" s="44">
        <f t="shared" si="7"/>
        <v>0.50000000000242539</v>
      </c>
    </row>
    <row r="71" spans="1:20" customFormat="1" x14ac:dyDescent="0.25">
      <c r="A71" s="10">
        <f t="shared" si="15"/>
        <v>42074</v>
      </c>
      <c r="B71" s="9" t="s">
        <v>5</v>
      </c>
      <c r="C71" s="4">
        <v>0.83333333333333337</v>
      </c>
      <c r="D71" s="4">
        <v>0.33333333333333331</v>
      </c>
      <c r="E71" s="6">
        <f>D71-C71+IF(C71&gt;D71,1)</f>
        <v>0.5</v>
      </c>
      <c r="F71" s="8">
        <v>0.14583333333333334</v>
      </c>
      <c r="G71" s="3" t="s">
        <v>14</v>
      </c>
      <c r="H71" s="9"/>
      <c r="I71" s="4"/>
      <c r="J71" s="4"/>
      <c r="K71" s="6"/>
      <c r="L71" s="8"/>
      <c r="M71" s="2"/>
      <c r="N71" s="6">
        <f t="shared" si="16"/>
        <v>0.5</v>
      </c>
      <c r="O71" s="8">
        <f t="shared" si="16"/>
        <v>0.14583333333333334</v>
      </c>
      <c r="Q71">
        <v>1</v>
      </c>
      <c r="S71" s="37">
        <f ca="1">IFERROR(IF(C71="","",A71+C71-INDIRECT("A"&amp;MATCH(9^9,C$1:C70,1))-MAX(INDIRECT("D"&amp;MATCH(9^9,C$1:C70,1))+(INDIRECT("C"&amp;MATCH(9^9,C$1:C70,1))&gt;INDIRECT("D"&amp;MATCH(9^9,C$1:C70,1))),INDIRECT("J"&amp;MATCH(9^9,C$1:C70,1))+(INDIRECT("I"&amp;MATCH(9^9,C$1:C70,1))&gt;INDIRECT("J"&amp;MATCH(9^9,C$1:C70,1))))),"")</f>
        <v>0.50000000000242539</v>
      </c>
      <c r="T71" s="44">
        <f t="shared" si="7"/>
        <v>0.50000000000242539</v>
      </c>
    </row>
    <row r="72" spans="1:20" customFormat="1" x14ac:dyDescent="0.25">
      <c r="A72" s="10">
        <f t="shared" si="15"/>
        <v>42075</v>
      </c>
      <c r="B72" s="18" t="s">
        <v>87</v>
      </c>
      <c r="C72" s="4"/>
      <c r="D72" s="4"/>
      <c r="E72" s="6"/>
      <c r="F72" s="8"/>
      <c r="G72" s="3"/>
      <c r="H72" s="9"/>
      <c r="I72" s="4"/>
      <c r="J72" s="4"/>
      <c r="K72" s="5"/>
      <c r="L72" s="8"/>
      <c r="M72" s="2"/>
      <c r="N72" s="6">
        <f t="shared" si="16"/>
        <v>0</v>
      </c>
      <c r="O72" s="8">
        <f t="shared" si="16"/>
        <v>0</v>
      </c>
      <c r="P72" t="s">
        <v>37</v>
      </c>
      <c r="S72" s="37" t="str">
        <f ca="1">IFERROR(IF(C72="","",A72+C72-INDIRECT("A"&amp;MATCH(9^9,C$1:C71,1))-MAX(INDIRECT("D"&amp;MATCH(9^9,C$1:C71,1))+(INDIRECT("C"&amp;MATCH(9^9,C$1:C71,1))&gt;INDIRECT("D"&amp;MATCH(9^9,C$1:C71,1))),INDIRECT("J"&amp;MATCH(9^9,C$1:C71,1))+(INDIRECT("I"&amp;MATCH(9^9,C$1:C71,1))&gt;INDIRECT("J"&amp;MATCH(9^9,C$1:C71,1))))),"")</f>
        <v/>
      </c>
      <c r="T72" s="44" t="str">
        <f t="shared" si="7"/>
        <v/>
      </c>
    </row>
    <row r="73" spans="1:20" customFormat="1" x14ac:dyDescent="0.25">
      <c r="A73" s="10">
        <f t="shared" si="15"/>
        <v>42076</v>
      </c>
      <c r="B73" s="18" t="s">
        <v>87</v>
      </c>
      <c r="C73" s="4"/>
      <c r="D73" s="4"/>
      <c r="E73" s="6"/>
      <c r="F73" s="8"/>
      <c r="G73" s="3"/>
      <c r="H73" s="9"/>
      <c r="I73" s="4"/>
      <c r="J73" s="4"/>
      <c r="K73" s="5"/>
      <c r="L73" s="8"/>
      <c r="M73" s="2"/>
      <c r="N73" s="6">
        <f t="shared" si="16"/>
        <v>0</v>
      </c>
      <c r="O73" s="8">
        <f t="shared" si="16"/>
        <v>0</v>
      </c>
      <c r="S73" s="37" t="str">
        <f ca="1">IFERROR(IF(C73="","",A73+C73-INDIRECT("A"&amp;MATCH(9^9,C$1:C72,1))-MAX(INDIRECT("D"&amp;MATCH(9^9,C$1:C72,1))+(INDIRECT("C"&amp;MATCH(9^9,C$1:C72,1))&gt;INDIRECT("D"&amp;MATCH(9^9,C$1:C72,1))),INDIRECT("J"&amp;MATCH(9^9,C$1:C72,1))+(INDIRECT("I"&amp;MATCH(9^9,C$1:C72,1))&gt;INDIRECT("J"&amp;MATCH(9^9,C$1:C72,1))))),"")</f>
        <v/>
      </c>
      <c r="T73" s="44" t="str">
        <f t="shared" si="7"/>
        <v/>
      </c>
    </row>
    <row r="74" spans="1:20" customFormat="1" x14ac:dyDescent="0.25">
      <c r="A74" s="10">
        <f t="shared" si="15"/>
        <v>42077</v>
      </c>
      <c r="B74" s="9" t="s">
        <v>5</v>
      </c>
      <c r="C74" s="4">
        <v>0.375</v>
      </c>
      <c r="D74" s="4">
        <v>0.33333333333333331</v>
      </c>
      <c r="E74" s="6">
        <f t="shared" ref="E74:E75" si="17">D74-C74+IF(C74&gt;D74,1)</f>
        <v>0.95833333333333326</v>
      </c>
      <c r="F74" s="8">
        <v>0.375</v>
      </c>
      <c r="G74" s="3" t="s">
        <v>14</v>
      </c>
      <c r="H74" s="9" t="s">
        <v>90</v>
      </c>
      <c r="I74" s="4">
        <v>0.58333333333333337</v>
      </c>
      <c r="J74" s="4">
        <v>0.75</v>
      </c>
      <c r="K74" s="6">
        <f>J74-I74+IF(I74&gt;J74,1)</f>
        <v>0.16666666666666663</v>
      </c>
      <c r="L74" s="8">
        <v>0.16666666666666666</v>
      </c>
      <c r="M74" s="2"/>
      <c r="N74" s="6">
        <f t="shared" si="16"/>
        <v>1.125</v>
      </c>
      <c r="O74" s="8">
        <f t="shared" si="16"/>
        <v>0.54166666666666663</v>
      </c>
      <c r="P74" t="s">
        <v>38</v>
      </c>
      <c r="Q74">
        <v>1</v>
      </c>
      <c r="S74" s="37">
        <f ca="1">IFERROR(IF(C74="","",A74+C74-INDIRECT("A"&amp;MATCH(9^9,C$1:C73,1))-MAX(INDIRECT("D"&amp;MATCH(9^9,C$1:C73,1))+(INDIRECT("C"&amp;MATCH(9^9,C$1:C73,1))&gt;INDIRECT("D"&amp;MATCH(9^9,C$1:C73,1))),INDIRECT("J"&amp;MATCH(9^9,C$1:C73,1))+(INDIRECT("I"&amp;MATCH(9^9,C$1:C73,1))&gt;INDIRECT("J"&amp;MATCH(9^9,C$1:C73,1))))),"")</f>
        <v>2.041666666666667</v>
      </c>
      <c r="T74" s="44">
        <f t="shared" si="7"/>
        <v>1.375</v>
      </c>
    </row>
    <row r="75" spans="1:20" customFormat="1" x14ac:dyDescent="0.25">
      <c r="A75" s="10">
        <f t="shared" si="15"/>
        <v>42078</v>
      </c>
      <c r="B75" s="9" t="s">
        <v>5</v>
      </c>
      <c r="C75" s="4">
        <v>0.375</v>
      </c>
      <c r="D75" s="4">
        <v>0.33333333333333331</v>
      </c>
      <c r="E75" s="6">
        <f t="shared" si="17"/>
        <v>0.95833333333333326</v>
      </c>
      <c r="F75" s="8">
        <v>0.41666666666666669</v>
      </c>
      <c r="G75" s="3" t="s">
        <v>14</v>
      </c>
      <c r="H75" s="9" t="s">
        <v>13</v>
      </c>
      <c r="I75" s="4">
        <v>0.375</v>
      </c>
      <c r="J75" s="4">
        <v>0.58333333333333337</v>
      </c>
      <c r="K75" s="6">
        <f>J75-I75+IF(I75&gt;J75,1)</f>
        <v>0.20833333333333337</v>
      </c>
      <c r="L75" s="8">
        <v>0.20833333333333334</v>
      </c>
      <c r="M75" s="2"/>
      <c r="N75" s="6">
        <f t="shared" si="16"/>
        <v>1.1666666666666665</v>
      </c>
      <c r="O75" s="8">
        <f t="shared" si="16"/>
        <v>0.625</v>
      </c>
      <c r="P75" t="s">
        <v>38</v>
      </c>
      <c r="Q75">
        <v>1</v>
      </c>
      <c r="S75" s="37">
        <f ca="1">IFERROR(IF(C75="","",A75+C75-INDIRECT("A"&amp;MATCH(9^9,C$1:C74,1))-MAX(INDIRECT("D"&amp;MATCH(9^9,C$1:C74,1))+(INDIRECT("C"&amp;MATCH(9^9,C$1:C74,1))&gt;INDIRECT("D"&amp;MATCH(9^9,C$1:C74,1))),INDIRECT("J"&amp;MATCH(9^9,C$1:C74,1))+(INDIRECT("I"&amp;MATCH(9^9,C$1:C74,1))&gt;INDIRECT("J"&amp;MATCH(9^9,C$1:C74,1))))),"")</f>
        <v>4.1666666666666741E-2</v>
      </c>
      <c r="T75" s="44">
        <f t="shared" si="7"/>
        <v>4.1666666666666741E-2</v>
      </c>
    </row>
    <row r="76" spans="1:20" customFormat="1" x14ac:dyDescent="0.25">
      <c r="A76" s="10">
        <f t="shared" si="15"/>
        <v>42079</v>
      </c>
      <c r="B76" s="9" t="s">
        <v>0</v>
      </c>
      <c r="C76" s="4"/>
      <c r="D76" s="4"/>
      <c r="E76" s="6"/>
      <c r="F76" s="8"/>
      <c r="G76" s="3"/>
      <c r="H76" s="9"/>
      <c r="I76" s="4"/>
      <c r="J76" s="4"/>
      <c r="K76" s="5"/>
      <c r="L76" s="8"/>
      <c r="M76" s="2"/>
      <c r="N76" s="6">
        <f t="shared" si="16"/>
        <v>0</v>
      </c>
      <c r="O76" s="8">
        <f t="shared" si="16"/>
        <v>0</v>
      </c>
      <c r="P76" t="s">
        <v>37</v>
      </c>
      <c r="S76" s="37" t="str">
        <f ca="1">IFERROR(IF(C76="","",A76+C76-INDIRECT("A"&amp;MATCH(9^9,C$1:C75,1))-MAX(INDIRECT("D"&amp;MATCH(9^9,C$1:C75,1))+(INDIRECT("C"&amp;MATCH(9^9,C$1:C75,1))&gt;INDIRECT("D"&amp;MATCH(9^9,C$1:C75,1))),INDIRECT("J"&amp;MATCH(9^9,C$1:C75,1))+(INDIRECT("I"&amp;MATCH(9^9,C$1:C75,1))&gt;INDIRECT("J"&amp;MATCH(9^9,C$1:C75,1))))),"")</f>
        <v/>
      </c>
      <c r="T76" s="44" t="str">
        <f t="shared" si="7"/>
        <v/>
      </c>
    </row>
    <row r="77" spans="1:20" customFormat="1" x14ac:dyDescent="0.25">
      <c r="A77" s="10">
        <f t="shared" si="15"/>
        <v>42080</v>
      </c>
      <c r="B77" s="9" t="s">
        <v>0</v>
      </c>
      <c r="C77" s="4"/>
      <c r="D77" s="4"/>
      <c r="E77" s="6"/>
      <c r="F77" s="8"/>
      <c r="G77" s="3"/>
      <c r="H77" s="9"/>
      <c r="I77" s="4"/>
      <c r="J77" s="4"/>
      <c r="K77" s="5"/>
      <c r="L77" s="8"/>
      <c r="M77" s="2"/>
      <c r="N77" s="6">
        <f t="shared" si="16"/>
        <v>0</v>
      </c>
      <c r="O77" s="8">
        <f t="shared" si="16"/>
        <v>0</v>
      </c>
      <c r="S77" s="37" t="str">
        <f ca="1">IFERROR(IF(C77="","",A77+C77-INDIRECT("A"&amp;MATCH(9^9,C$1:C76,1))-MAX(INDIRECT("D"&amp;MATCH(9^9,C$1:C76,1))+(INDIRECT("C"&amp;MATCH(9^9,C$1:C76,1))&gt;INDIRECT("D"&amp;MATCH(9^9,C$1:C76,1))),INDIRECT("J"&amp;MATCH(9^9,C$1:C76,1))+(INDIRECT("I"&amp;MATCH(9^9,C$1:C76,1))&gt;INDIRECT("J"&amp;MATCH(9^9,C$1:C76,1))))),"")</f>
        <v/>
      </c>
      <c r="T77" s="44" t="str">
        <f t="shared" si="7"/>
        <v/>
      </c>
    </row>
    <row r="78" spans="1:20" customFormat="1" x14ac:dyDescent="0.25">
      <c r="A78" s="10">
        <f t="shared" si="15"/>
        <v>42081</v>
      </c>
      <c r="B78" s="9" t="s">
        <v>13</v>
      </c>
      <c r="C78" s="4">
        <v>0.375</v>
      </c>
      <c r="D78" s="4">
        <v>0.58333333333333337</v>
      </c>
      <c r="E78" s="6">
        <f t="shared" ref="E78:E80" si="18">D78-C78+IF(C78&gt;D78,1)</f>
        <v>0.20833333333333337</v>
      </c>
      <c r="F78" s="8">
        <v>0.20833333333333334</v>
      </c>
      <c r="G78" s="3" t="s">
        <v>14</v>
      </c>
      <c r="H78" s="9" t="s">
        <v>10</v>
      </c>
      <c r="I78" s="4">
        <v>0.29166666666666669</v>
      </c>
      <c r="J78" s="4">
        <v>0.375</v>
      </c>
      <c r="K78" s="6">
        <f>J78-I78+IF(I78&gt;J78,1)</f>
        <v>8.3333333333333315E-2</v>
      </c>
      <c r="L78" s="8">
        <v>8.3333333333333329E-2</v>
      </c>
      <c r="M78" s="2"/>
      <c r="N78" s="6">
        <f t="shared" si="16"/>
        <v>0.29166666666666669</v>
      </c>
      <c r="O78" s="8">
        <f t="shared" si="16"/>
        <v>0.29166666666666669</v>
      </c>
      <c r="Q78">
        <v>1</v>
      </c>
      <c r="S78" s="37">
        <f ca="1">IFERROR(IF(C78="","",A78+C78-INDIRECT("A"&amp;MATCH(9^9,C$1:C77,1))-MAX(INDIRECT("D"&amp;MATCH(9^9,C$1:C77,1))+(INDIRECT("C"&amp;MATCH(9^9,C$1:C77,1))&gt;INDIRECT("D"&amp;MATCH(9^9,C$1:C77,1))),INDIRECT("J"&amp;MATCH(9^9,C$1:C77,1))+(INDIRECT("I"&amp;MATCH(9^9,C$1:C77,1))&gt;INDIRECT("J"&amp;MATCH(9^9,C$1:C77,1))))),"")</f>
        <v>2.041666666666667</v>
      </c>
      <c r="T78" s="44">
        <f t="shared" si="7"/>
        <v>1.375</v>
      </c>
    </row>
    <row r="79" spans="1:20" customFormat="1" x14ac:dyDescent="0.25">
      <c r="A79" s="10">
        <f t="shared" si="15"/>
        <v>42082</v>
      </c>
      <c r="B79" s="9" t="s">
        <v>13</v>
      </c>
      <c r="C79" s="4">
        <v>0.375</v>
      </c>
      <c r="D79" s="4">
        <v>0.58333333333333337</v>
      </c>
      <c r="E79" s="6">
        <f t="shared" si="18"/>
        <v>0.20833333333333337</v>
      </c>
      <c r="F79" s="8">
        <v>0.20833333333333334</v>
      </c>
      <c r="G79" s="3" t="s">
        <v>14</v>
      </c>
      <c r="H79" s="9" t="s">
        <v>10</v>
      </c>
      <c r="I79" s="4">
        <v>0.33333333333333331</v>
      </c>
      <c r="J79" s="4">
        <v>0.375</v>
      </c>
      <c r="K79" s="6">
        <f>J79-I79+IF(I79&gt;J79,1)</f>
        <v>4.1666666666666685E-2</v>
      </c>
      <c r="L79" s="8">
        <v>4.1666666666666664E-2</v>
      </c>
      <c r="M79" s="2"/>
      <c r="N79" s="6">
        <f t="shared" si="16"/>
        <v>0.25000000000000006</v>
      </c>
      <c r="O79" s="8">
        <f t="shared" si="16"/>
        <v>0.25</v>
      </c>
      <c r="Q79">
        <v>1</v>
      </c>
      <c r="S79" s="37">
        <f ca="1">IFERROR(IF(C79="","",A79+C79-INDIRECT("A"&amp;MATCH(9^9,C$1:C78,1))-MAX(INDIRECT("D"&amp;MATCH(9^9,C$1:C78,1))+(INDIRECT("C"&amp;MATCH(9^9,C$1:C78,1))&gt;INDIRECT("D"&amp;MATCH(9^9,C$1:C78,1))),INDIRECT("J"&amp;MATCH(9^9,C$1:C78,1))+(INDIRECT("I"&amp;MATCH(9^9,C$1:C78,1))&gt;INDIRECT("J"&amp;MATCH(9^9,C$1:C78,1))))),"")</f>
        <v>0.79166666666666663</v>
      </c>
      <c r="T79" s="44">
        <f t="shared" si="7"/>
        <v>0.79166666666666663</v>
      </c>
    </row>
    <row r="80" spans="1:20" customFormat="1" x14ac:dyDescent="0.25">
      <c r="A80" s="10">
        <f t="shared" si="15"/>
        <v>42083</v>
      </c>
      <c r="B80" s="9" t="s">
        <v>13</v>
      </c>
      <c r="C80" s="4">
        <v>0.375</v>
      </c>
      <c r="D80" s="4">
        <v>0.58333333333333337</v>
      </c>
      <c r="E80" s="6">
        <f t="shared" si="18"/>
        <v>0.20833333333333337</v>
      </c>
      <c r="F80" s="8">
        <v>0.20833333333333334</v>
      </c>
      <c r="G80" s="3" t="s">
        <v>14</v>
      </c>
      <c r="H80" s="9" t="s">
        <v>10</v>
      </c>
      <c r="I80" s="4">
        <v>0.29166666666666669</v>
      </c>
      <c r="J80" s="4">
        <v>0.375</v>
      </c>
      <c r="K80" s="6">
        <f>J80-I80+IF(I80&gt;J80,1)</f>
        <v>8.3333333333333315E-2</v>
      </c>
      <c r="L80" s="8">
        <v>8.3333333333333329E-2</v>
      </c>
      <c r="M80" s="2"/>
      <c r="N80" s="6">
        <f t="shared" si="16"/>
        <v>0.29166666666666669</v>
      </c>
      <c r="O80" s="8">
        <f t="shared" si="16"/>
        <v>0.29166666666666669</v>
      </c>
      <c r="Q80">
        <v>1</v>
      </c>
      <c r="S80" s="37">
        <f ca="1">IFERROR(IF(C80="","",A80+C80-INDIRECT("A"&amp;MATCH(9^9,C$1:C79,1))-MAX(INDIRECT("D"&amp;MATCH(9^9,C$1:C79,1))+(INDIRECT("C"&amp;MATCH(9^9,C$1:C79,1))&gt;INDIRECT("D"&amp;MATCH(9^9,C$1:C79,1))),INDIRECT("J"&amp;MATCH(9^9,C$1:C79,1))+(INDIRECT("I"&amp;MATCH(9^9,C$1:C79,1))&gt;INDIRECT("J"&amp;MATCH(9^9,C$1:C79,1))))),"")</f>
        <v>0.79166666666666663</v>
      </c>
      <c r="T80" s="44">
        <f t="shared" si="7"/>
        <v>0.79166666666666663</v>
      </c>
    </row>
    <row r="81" spans="1:20" customFormat="1" x14ac:dyDescent="0.25">
      <c r="A81" s="10">
        <f t="shared" si="15"/>
        <v>42084</v>
      </c>
      <c r="B81" s="16" t="s">
        <v>0</v>
      </c>
      <c r="C81" s="4"/>
      <c r="D81" s="4"/>
      <c r="E81" s="6"/>
      <c r="F81" s="8"/>
      <c r="G81" s="3"/>
      <c r="H81" s="9"/>
      <c r="I81" s="4"/>
      <c r="J81" s="4"/>
      <c r="K81" s="6"/>
      <c r="L81" s="8"/>
      <c r="M81" s="2"/>
      <c r="N81" s="6">
        <f t="shared" si="16"/>
        <v>0</v>
      </c>
      <c r="O81" s="8">
        <f t="shared" si="16"/>
        <v>0</v>
      </c>
      <c r="S81" s="37" t="str">
        <f ca="1">IFERROR(IF(C81="","",A81+C81-INDIRECT("A"&amp;MATCH(9^9,C$1:C80,1))-MAX(INDIRECT("D"&amp;MATCH(9^9,C$1:C80,1))+(INDIRECT("C"&amp;MATCH(9^9,C$1:C80,1))&gt;INDIRECT("D"&amp;MATCH(9^9,C$1:C80,1))),INDIRECT("J"&amp;MATCH(9^9,C$1:C80,1))+(INDIRECT("I"&amp;MATCH(9^9,C$1:C80,1))&gt;INDIRECT("J"&amp;MATCH(9^9,C$1:C80,1))))),"")</f>
        <v/>
      </c>
      <c r="T81" s="44" t="str">
        <f t="shared" si="7"/>
        <v/>
      </c>
    </row>
    <row r="82" spans="1:20" customFormat="1" x14ac:dyDescent="0.25">
      <c r="A82" s="10">
        <f t="shared" si="15"/>
        <v>42085</v>
      </c>
      <c r="B82" s="9" t="s">
        <v>0</v>
      </c>
      <c r="C82" s="4"/>
      <c r="D82" s="4"/>
      <c r="E82" s="6"/>
      <c r="F82" s="8"/>
      <c r="G82" s="3"/>
      <c r="H82" s="9"/>
      <c r="I82" s="4"/>
      <c r="J82" s="4"/>
      <c r="K82" s="6"/>
      <c r="L82" s="8"/>
      <c r="M82" s="2"/>
      <c r="N82" s="6">
        <f t="shared" si="16"/>
        <v>0</v>
      </c>
      <c r="O82" s="8">
        <f t="shared" si="16"/>
        <v>0</v>
      </c>
      <c r="S82" s="37" t="str">
        <f ca="1">IFERROR(IF(C82="","",A82+C82-INDIRECT("A"&amp;MATCH(9^9,C$1:C81,1))-MAX(INDIRECT("D"&amp;MATCH(9^9,C$1:C81,1))+(INDIRECT("C"&amp;MATCH(9^9,C$1:C81,1))&gt;INDIRECT("D"&amp;MATCH(9^9,C$1:C81,1))),INDIRECT("J"&amp;MATCH(9^9,C$1:C81,1))+(INDIRECT("I"&amp;MATCH(9^9,C$1:C81,1))&gt;INDIRECT("J"&amp;MATCH(9^9,C$1:C81,1))))),"")</f>
        <v/>
      </c>
      <c r="T82" s="44" t="str">
        <f t="shared" si="7"/>
        <v/>
      </c>
    </row>
    <row r="83" spans="1:20" customFormat="1" x14ac:dyDescent="0.25">
      <c r="A83" s="10">
        <f t="shared" si="15"/>
        <v>42086</v>
      </c>
      <c r="B83" s="9" t="s">
        <v>5</v>
      </c>
      <c r="C83" s="4">
        <v>0.83333333333333337</v>
      </c>
      <c r="D83" s="4">
        <v>0.33333333333333331</v>
      </c>
      <c r="E83" s="6">
        <f>D83-C83+IF(C83&gt;D83,1)</f>
        <v>0.5</v>
      </c>
      <c r="F83" s="8">
        <v>8.3333333333333329E-2</v>
      </c>
      <c r="G83" s="3"/>
      <c r="H83" s="9"/>
      <c r="I83" s="4"/>
      <c r="J83" s="4"/>
      <c r="K83" s="6"/>
      <c r="L83" s="8"/>
      <c r="M83" s="2"/>
      <c r="N83" s="6">
        <f t="shared" si="16"/>
        <v>0.5</v>
      </c>
      <c r="O83" s="8">
        <f t="shared" si="16"/>
        <v>8.3333333333333329E-2</v>
      </c>
      <c r="Q83">
        <v>1</v>
      </c>
      <c r="S83" s="37">
        <f ca="1">IFERROR(IF(C83="","",A83+C83-INDIRECT("A"&amp;MATCH(9^9,C$1:C82,1))-MAX(INDIRECT("D"&amp;MATCH(9^9,C$1:C82,1))+(INDIRECT("C"&amp;MATCH(9^9,C$1:C82,1))&gt;INDIRECT("D"&amp;MATCH(9^9,C$1:C82,1))),INDIRECT("J"&amp;MATCH(9^9,C$1:C82,1))+(INDIRECT("I"&amp;MATCH(9^9,C$1:C82,1))&gt;INDIRECT("J"&amp;MATCH(9^9,C$1:C82,1))))),"")</f>
        <v>3.2500000000024252</v>
      </c>
      <c r="T83" s="44">
        <f t="shared" si="7"/>
        <v>1.8333333333357587</v>
      </c>
    </row>
    <row r="84" spans="1:20" customFormat="1" x14ac:dyDescent="0.25">
      <c r="A84" s="10">
        <f t="shared" si="15"/>
        <v>42087</v>
      </c>
      <c r="B84" s="9" t="s">
        <v>5</v>
      </c>
      <c r="C84" s="4">
        <v>0.83333333333333337</v>
      </c>
      <c r="D84" s="4">
        <v>0.33333333333333331</v>
      </c>
      <c r="E84" s="6">
        <f>D84-C84+IF(C84&gt;D84,1)</f>
        <v>0.5</v>
      </c>
      <c r="F84" s="8">
        <v>0.14583333333333334</v>
      </c>
      <c r="G84" s="3"/>
      <c r="H84" s="9"/>
      <c r="I84" s="4"/>
      <c r="J84" s="4"/>
      <c r="K84" s="6"/>
      <c r="L84" s="8"/>
      <c r="M84" s="2"/>
      <c r="N84" s="6">
        <f t="shared" si="16"/>
        <v>0.5</v>
      </c>
      <c r="O84" s="8">
        <f t="shared" si="16"/>
        <v>0.14583333333333334</v>
      </c>
      <c r="Q84">
        <v>1</v>
      </c>
      <c r="S84" s="37">
        <f ca="1">IFERROR(IF(C84="","",A84+C84-INDIRECT("A"&amp;MATCH(9^9,C$1:C83,1))-MAX(INDIRECT("D"&amp;MATCH(9^9,C$1:C83,1))+(INDIRECT("C"&amp;MATCH(9^9,C$1:C83,1))&gt;INDIRECT("D"&amp;MATCH(9^9,C$1:C83,1))),INDIRECT("J"&amp;MATCH(9^9,C$1:C83,1))+(INDIRECT("I"&amp;MATCH(9^9,C$1:C83,1))&gt;INDIRECT("J"&amp;MATCH(9^9,C$1:C83,1))))),"")</f>
        <v>0.50000000000242539</v>
      </c>
      <c r="T84" s="44">
        <f t="shared" ref="T84:T144" si="19">IF(C84="","",A84+C84-A83-MAX(D83+(C83&gt;D83),J83+(I83&gt;J83)))</f>
        <v>0.50000000000242539</v>
      </c>
    </row>
    <row r="85" spans="1:20" customFormat="1" x14ac:dyDescent="0.25">
      <c r="A85" s="10">
        <f t="shared" si="15"/>
        <v>42088</v>
      </c>
      <c r="B85" s="9" t="s">
        <v>5</v>
      </c>
      <c r="C85" s="4">
        <v>0.83333333333333337</v>
      </c>
      <c r="D85" s="4">
        <v>0.33333333333333331</v>
      </c>
      <c r="E85" s="6">
        <f>D85-C85+IF(C85&gt;D85,1)</f>
        <v>0.5</v>
      </c>
      <c r="F85" s="8">
        <v>0.14583333333333334</v>
      </c>
      <c r="G85" s="3"/>
      <c r="H85" s="9"/>
      <c r="I85" s="4"/>
      <c r="J85" s="4"/>
      <c r="K85" s="5"/>
      <c r="L85" s="8"/>
      <c r="M85" s="2"/>
      <c r="N85" s="6">
        <f t="shared" si="16"/>
        <v>0.5</v>
      </c>
      <c r="O85" s="8">
        <f t="shared" si="16"/>
        <v>0.14583333333333334</v>
      </c>
      <c r="Q85">
        <v>1</v>
      </c>
      <c r="S85" s="37">
        <f ca="1">IFERROR(IF(C85="","",A85+C85-INDIRECT("A"&amp;MATCH(9^9,C$1:C84,1))-MAX(INDIRECT("D"&amp;MATCH(9^9,C$1:C84,1))+(INDIRECT("C"&amp;MATCH(9^9,C$1:C84,1))&gt;INDIRECT("D"&amp;MATCH(9^9,C$1:C84,1))),INDIRECT("J"&amp;MATCH(9^9,C$1:C84,1))+(INDIRECT("I"&amp;MATCH(9^9,C$1:C84,1))&gt;INDIRECT("J"&amp;MATCH(9^9,C$1:C84,1))))),"")</f>
        <v>0.50000000000242539</v>
      </c>
      <c r="T85" s="44">
        <f t="shared" si="19"/>
        <v>0.50000000000242539</v>
      </c>
    </row>
    <row r="86" spans="1:20" customFormat="1" x14ac:dyDescent="0.25">
      <c r="A86" s="10">
        <f t="shared" si="15"/>
        <v>42089</v>
      </c>
      <c r="B86" s="9" t="s">
        <v>5</v>
      </c>
      <c r="C86" s="4">
        <v>0.83333333333333337</v>
      </c>
      <c r="D86" s="4">
        <v>0.33333333333333331</v>
      </c>
      <c r="E86" s="6">
        <f>D86-C86+IF(C86&gt;D86,1)</f>
        <v>0.5</v>
      </c>
      <c r="F86" s="8">
        <v>0.14583333333333334</v>
      </c>
      <c r="G86" s="3"/>
      <c r="H86" s="9"/>
      <c r="I86" s="4"/>
      <c r="J86" s="4"/>
      <c r="K86" s="5"/>
      <c r="L86" s="8"/>
      <c r="M86" s="2"/>
      <c r="N86" s="6">
        <f t="shared" ref="N86:O101" si="20">E86+K86</f>
        <v>0.5</v>
      </c>
      <c r="O86" s="8">
        <f t="shared" si="20"/>
        <v>0.14583333333333334</v>
      </c>
      <c r="Q86">
        <v>1</v>
      </c>
      <c r="S86" s="37">
        <f ca="1">IFERROR(IF(C86="","",A86+C86-INDIRECT("A"&amp;MATCH(9^9,C$1:C85,1))-MAX(INDIRECT("D"&amp;MATCH(9^9,C$1:C85,1))+(INDIRECT("C"&amp;MATCH(9^9,C$1:C85,1))&gt;INDIRECT("D"&amp;MATCH(9^9,C$1:C85,1))),INDIRECT("J"&amp;MATCH(9^9,C$1:C85,1))+(INDIRECT("I"&amp;MATCH(9^9,C$1:C85,1))&gt;INDIRECT("J"&amp;MATCH(9^9,C$1:C85,1))))),"")</f>
        <v>0.50000000000242539</v>
      </c>
      <c r="T86" s="44">
        <f t="shared" si="19"/>
        <v>0.50000000000242539</v>
      </c>
    </row>
    <row r="87" spans="1:20" customFormat="1" x14ac:dyDescent="0.25">
      <c r="A87" s="10">
        <f t="shared" si="15"/>
        <v>42090</v>
      </c>
      <c r="B87" s="9" t="s">
        <v>5</v>
      </c>
      <c r="C87" s="4">
        <v>0.83333333333333337</v>
      </c>
      <c r="D87" s="4">
        <v>0.33333333333333331</v>
      </c>
      <c r="E87" s="6">
        <f>D87-C87+IF(C87&gt;D87,1)</f>
        <v>0.5</v>
      </c>
      <c r="F87" s="8">
        <v>0.14583333333333334</v>
      </c>
      <c r="G87" s="3"/>
      <c r="H87" s="9"/>
      <c r="I87" s="4"/>
      <c r="J87" s="4"/>
      <c r="K87" s="5"/>
      <c r="L87" s="8"/>
      <c r="M87" s="2"/>
      <c r="N87" s="6">
        <f t="shared" si="20"/>
        <v>0.5</v>
      </c>
      <c r="O87" s="8">
        <f t="shared" si="20"/>
        <v>0.14583333333333334</v>
      </c>
      <c r="Q87">
        <v>1</v>
      </c>
      <c r="S87" s="37">
        <f ca="1">IFERROR(IF(C87="","",A87+C87-INDIRECT("A"&amp;MATCH(9^9,C$1:C86,1))-MAX(INDIRECT("D"&amp;MATCH(9^9,C$1:C86,1))+(INDIRECT("C"&amp;MATCH(9^9,C$1:C86,1))&gt;INDIRECT("D"&amp;MATCH(9^9,C$1:C86,1))),INDIRECT("J"&amp;MATCH(9^9,C$1:C86,1))+(INDIRECT("I"&amp;MATCH(9^9,C$1:C86,1))&gt;INDIRECT("J"&amp;MATCH(9^9,C$1:C86,1))))),"")</f>
        <v>0.50000000000242539</v>
      </c>
      <c r="T87" s="44">
        <f t="shared" si="19"/>
        <v>0.50000000000242539</v>
      </c>
    </row>
    <row r="88" spans="1:20" customFormat="1" x14ac:dyDescent="0.25">
      <c r="A88" s="10">
        <f t="shared" si="15"/>
        <v>42091</v>
      </c>
      <c r="B88" s="9" t="s">
        <v>5</v>
      </c>
      <c r="C88" s="4">
        <v>0.375</v>
      </c>
      <c r="D88" s="4">
        <v>0.33333333333333331</v>
      </c>
      <c r="E88" s="6">
        <f t="shared" ref="E88:E89" si="21">D88-C88+IF(C88&gt;D88,1)</f>
        <v>0.95833333333333326</v>
      </c>
      <c r="F88" s="8">
        <v>0.375</v>
      </c>
      <c r="G88" s="3" t="s">
        <v>14</v>
      </c>
      <c r="H88" s="9" t="s">
        <v>13</v>
      </c>
      <c r="I88" s="4">
        <v>0.375</v>
      </c>
      <c r="J88" s="4">
        <v>0.58333333333333337</v>
      </c>
      <c r="K88" s="6">
        <f>J88-I88+IF(I88&gt;J88,1)</f>
        <v>0.20833333333333337</v>
      </c>
      <c r="L88" s="8">
        <v>0.20833333333333334</v>
      </c>
      <c r="M88" s="2"/>
      <c r="N88" s="6">
        <f t="shared" si="20"/>
        <v>1.1666666666666665</v>
      </c>
      <c r="O88" s="8">
        <f t="shared" si="20"/>
        <v>0.58333333333333337</v>
      </c>
      <c r="P88" t="s">
        <v>38</v>
      </c>
      <c r="Q88">
        <v>1</v>
      </c>
      <c r="S88" s="37">
        <f ca="1">IFERROR(IF(C88="","",A88+C88-INDIRECT("A"&amp;MATCH(9^9,C$1:C87,1))-MAX(INDIRECT("D"&amp;MATCH(9^9,C$1:C87,1))+(INDIRECT("C"&amp;MATCH(9^9,C$1:C87,1))&gt;INDIRECT("D"&amp;MATCH(9^9,C$1:C87,1))),INDIRECT("J"&amp;MATCH(9^9,C$1:C87,1))+(INDIRECT("I"&amp;MATCH(9^9,C$1:C87,1))&gt;INDIRECT("J"&amp;MATCH(9^9,C$1:C87,1))))),"")</f>
        <v>4.1666666666666741E-2</v>
      </c>
      <c r="T88" s="44">
        <f t="shared" si="19"/>
        <v>4.1666666666666741E-2</v>
      </c>
    </row>
    <row r="89" spans="1:20" customFormat="1" x14ac:dyDescent="0.25">
      <c r="A89" s="10">
        <f t="shared" si="15"/>
        <v>42092</v>
      </c>
      <c r="B89" s="9" t="s">
        <v>5</v>
      </c>
      <c r="C89" s="4">
        <v>0.375</v>
      </c>
      <c r="D89" s="4">
        <v>0.33333333333333331</v>
      </c>
      <c r="E89" s="6">
        <f t="shared" si="21"/>
        <v>0.95833333333333326</v>
      </c>
      <c r="F89" s="8">
        <v>0.41666666666666669</v>
      </c>
      <c r="G89" s="3" t="s">
        <v>14</v>
      </c>
      <c r="H89" s="9" t="s">
        <v>13</v>
      </c>
      <c r="I89" s="4">
        <v>0.375</v>
      </c>
      <c r="J89" s="4">
        <v>0.58333333333333337</v>
      </c>
      <c r="K89" s="6">
        <f>J89-I89+IF(I89&gt;J89,1)</f>
        <v>0.20833333333333337</v>
      </c>
      <c r="L89" s="8">
        <v>0.20833333333333334</v>
      </c>
      <c r="M89" s="2"/>
      <c r="N89" s="6">
        <f t="shared" si="20"/>
        <v>1.1666666666666665</v>
      </c>
      <c r="O89" s="8">
        <f t="shared" si="20"/>
        <v>0.625</v>
      </c>
      <c r="P89" t="s">
        <v>38</v>
      </c>
      <c r="Q89">
        <v>1</v>
      </c>
      <c r="S89" s="37">
        <f ca="1">IFERROR(IF(C89="","",A89+C89-INDIRECT("A"&amp;MATCH(9^9,C$1:C88,1))-MAX(INDIRECT("D"&amp;MATCH(9^9,C$1:C88,1))+(INDIRECT("C"&amp;MATCH(9^9,C$1:C88,1))&gt;INDIRECT("D"&amp;MATCH(9^9,C$1:C88,1))),INDIRECT("J"&amp;MATCH(9^9,C$1:C88,1))+(INDIRECT("I"&amp;MATCH(9^9,C$1:C88,1))&gt;INDIRECT("J"&amp;MATCH(9^9,C$1:C88,1))))),"")</f>
        <v>4.1666666666666741E-2</v>
      </c>
      <c r="T89" s="44">
        <f t="shared" si="19"/>
        <v>4.1666666666666741E-2</v>
      </c>
    </row>
    <row r="90" spans="1:20" customFormat="1" x14ac:dyDescent="0.25">
      <c r="A90" s="10">
        <f t="shared" si="15"/>
        <v>42093</v>
      </c>
      <c r="B90" s="9" t="s">
        <v>0</v>
      </c>
      <c r="C90" s="4"/>
      <c r="D90" s="4"/>
      <c r="E90" s="6"/>
      <c r="F90" s="8"/>
      <c r="G90" s="3"/>
      <c r="H90" s="9"/>
      <c r="I90" s="4"/>
      <c r="J90" s="4"/>
      <c r="K90" s="5"/>
      <c r="L90" s="8"/>
      <c r="M90" s="2"/>
      <c r="N90" s="6">
        <f t="shared" si="20"/>
        <v>0</v>
      </c>
      <c r="O90" s="8">
        <f t="shared" si="20"/>
        <v>0</v>
      </c>
      <c r="P90" t="s">
        <v>37</v>
      </c>
      <c r="S90" s="37" t="str">
        <f ca="1">IFERROR(IF(C90="","",A90+C90-INDIRECT("A"&amp;MATCH(9^9,C$1:C89,1))-MAX(INDIRECT("D"&amp;MATCH(9^9,C$1:C89,1))+(INDIRECT("C"&amp;MATCH(9^9,C$1:C89,1))&gt;INDIRECT("D"&amp;MATCH(9^9,C$1:C89,1))),INDIRECT("J"&amp;MATCH(9^9,C$1:C89,1))+(INDIRECT("I"&amp;MATCH(9^9,C$1:C89,1))&gt;INDIRECT("J"&amp;MATCH(9^9,C$1:C89,1))))),"")</f>
        <v/>
      </c>
      <c r="T90" s="44" t="str">
        <f t="shared" si="19"/>
        <v/>
      </c>
    </row>
    <row r="91" spans="1:20" customFormat="1" x14ac:dyDescent="0.25">
      <c r="A91" s="10">
        <f t="shared" si="15"/>
        <v>42094</v>
      </c>
      <c r="B91" s="9" t="s">
        <v>13</v>
      </c>
      <c r="C91" s="4">
        <v>0.375</v>
      </c>
      <c r="D91" s="4">
        <v>0.58333333333333337</v>
      </c>
      <c r="E91" s="6">
        <f t="shared" ref="E91" si="22">D91-C91+IF(C91&gt;D91,1)</f>
        <v>0.20833333333333337</v>
      </c>
      <c r="F91" s="8">
        <v>0.20833333333333334</v>
      </c>
      <c r="G91" s="3" t="s">
        <v>14</v>
      </c>
      <c r="H91" s="9" t="s">
        <v>12</v>
      </c>
      <c r="I91" s="4">
        <v>0.58333333333333337</v>
      </c>
      <c r="J91" s="4">
        <v>0.70833333333333337</v>
      </c>
      <c r="K91" s="6">
        <f>J91-I91+IF(I91&gt;J91,1)</f>
        <v>0.125</v>
      </c>
      <c r="L91" s="8">
        <v>0.125</v>
      </c>
      <c r="M91" s="2"/>
      <c r="N91" s="6">
        <f t="shared" si="20"/>
        <v>0.33333333333333337</v>
      </c>
      <c r="O91" s="8">
        <f t="shared" si="20"/>
        <v>0.33333333333333337</v>
      </c>
      <c r="Q91">
        <v>1</v>
      </c>
      <c r="S91" s="37">
        <f ca="1">IFERROR(IF(C91="","",A91+C91-INDIRECT("A"&amp;MATCH(9^9,C$1:C90,1))-MAX(INDIRECT("D"&amp;MATCH(9^9,C$1:C90,1))+(INDIRECT("C"&amp;MATCH(9^9,C$1:C90,1))&gt;INDIRECT("D"&amp;MATCH(9^9,C$1:C90,1))),INDIRECT("J"&amp;MATCH(9^9,C$1:C90,1))+(INDIRECT("I"&amp;MATCH(9^9,C$1:C90,1))&gt;INDIRECT("J"&amp;MATCH(9^9,C$1:C90,1))))),"")</f>
        <v>1.0416666666666667</v>
      </c>
      <c r="T91" s="44">
        <f t="shared" si="19"/>
        <v>1.375</v>
      </c>
    </row>
    <row r="92" spans="1:20" customFormat="1" x14ac:dyDescent="0.25">
      <c r="A92" s="10">
        <f t="shared" si="15"/>
        <v>42095</v>
      </c>
      <c r="B92" s="9" t="s">
        <v>13</v>
      </c>
      <c r="C92" s="4">
        <v>0.375</v>
      </c>
      <c r="D92" s="4">
        <v>0.58333333333333337</v>
      </c>
      <c r="E92" s="13">
        <f>D92-C92+IF(C92&gt;D92,1)</f>
        <v>0.20833333333333337</v>
      </c>
      <c r="F92" s="8">
        <v>0.20833333333333334</v>
      </c>
      <c r="G92" s="3" t="s">
        <v>14</v>
      </c>
      <c r="H92" s="9" t="s">
        <v>12</v>
      </c>
      <c r="I92" s="4">
        <v>0.58333333333333337</v>
      </c>
      <c r="J92" s="4">
        <v>0.70833333333333337</v>
      </c>
      <c r="K92" s="6">
        <f>J92-I92+IF(I92&gt;J92,1)</f>
        <v>0.125</v>
      </c>
      <c r="L92" s="8">
        <v>0.125</v>
      </c>
      <c r="M92" s="2"/>
      <c r="N92" s="6">
        <f t="shared" si="20"/>
        <v>0.33333333333333337</v>
      </c>
      <c r="O92" s="8">
        <f t="shared" si="20"/>
        <v>0.33333333333333337</v>
      </c>
      <c r="Q92">
        <v>1</v>
      </c>
      <c r="S92" s="37">
        <f ca="1">IFERROR(IF(C92="","",A92+C92-INDIRECT("A"&amp;MATCH(9^9,C$1:C91,1))-MAX(INDIRECT("D"&amp;MATCH(9^9,C$1:C91,1))+(INDIRECT("C"&amp;MATCH(9^9,C$1:C91,1))&gt;INDIRECT("D"&amp;MATCH(9^9,C$1:C91,1))),INDIRECT("J"&amp;MATCH(9^9,C$1:C91,1))+(INDIRECT("I"&amp;MATCH(9^9,C$1:C91,1))&gt;INDIRECT("J"&amp;MATCH(9^9,C$1:C91,1))))),"")</f>
        <v>0.66666666666666663</v>
      </c>
      <c r="T92" s="44">
        <f t="shared" si="19"/>
        <v>0.66666666666666663</v>
      </c>
    </row>
    <row r="93" spans="1:20" customFormat="1" x14ac:dyDescent="0.25">
      <c r="A93" s="10">
        <f>A92+1</f>
        <v>42096</v>
      </c>
      <c r="B93" s="9" t="s">
        <v>10</v>
      </c>
      <c r="C93" s="4">
        <v>0.33333333333333331</v>
      </c>
      <c r="D93" s="4">
        <v>0.45833333333333331</v>
      </c>
      <c r="E93" s="13">
        <f>D93-C93+IF(C93&gt;D93,1)</f>
        <v>0.125</v>
      </c>
      <c r="F93" s="8">
        <v>0.125</v>
      </c>
      <c r="G93" s="3"/>
      <c r="H93" s="9"/>
      <c r="I93" s="4"/>
      <c r="J93" s="4"/>
      <c r="K93" s="5"/>
      <c r="L93" s="8"/>
      <c r="M93" s="2"/>
      <c r="N93" s="6">
        <f t="shared" si="20"/>
        <v>0.125</v>
      </c>
      <c r="O93" s="8">
        <f t="shared" si="20"/>
        <v>0.125</v>
      </c>
      <c r="Q93">
        <v>1</v>
      </c>
      <c r="S93" s="37">
        <f ca="1">IFERROR(IF(C93="","",A93+C93-INDIRECT("A"&amp;MATCH(9^9,C$1:C92,1))-MAX(INDIRECT("D"&amp;MATCH(9^9,C$1:C92,1))+(INDIRECT("C"&amp;MATCH(9^9,C$1:C92,1))&gt;INDIRECT("D"&amp;MATCH(9^9,C$1:C92,1))),INDIRECT("J"&amp;MATCH(9^9,C$1:C92,1))+(INDIRECT("I"&amp;MATCH(9^9,C$1:C92,1))&gt;INDIRECT("J"&amp;MATCH(9^9,C$1:C92,1))))),"")</f>
        <v>0.62500000000242528</v>
      </c>
      <c r="T93" s="44">
        <f t="shared" si="19"/>
        <v>0.62500000000242528</v>
      </c>
    </row>
    <row r="94" spans="1:20" customFormat="1" x14ac:dyDescent="0.25">
      <c r="A94" s="10">
        <f t="shared" ref="A94:A122" si="23">A93+1</f>
        <v>42097</v>
      </c>
      <c r="B94" s="9" t="s">
        <v>10</v>
      </c>
      <c r="C94" s="4">
        <v>0.3125</v>
      </c>
      <c r="D94" s="4">
        <v>0.4375</v>
      </c>
      <c r="E94" s="13">
        <f>D94-C94+IF(C94&gt;D94,1)</f>
        <v>0.125</v>
      </c>
      <c r="F94" s="8">
        <v>0.125</v>
      </c>
      <c r="G94" s="3"/>
      <c r="H94" s="9"/>
      <c r="I94" s="4"/>
      <c r="J94" s="4"/>
      <c r="K94" s="5"/>
      <c r="L94" s="8"/>
      <c r="M94" s="2"/>
      <c r="N94" s="6">
        <f t="shared" si="20"/>
        <v>0.125</v>
      </c>
      <c r="O94" s="8">
        <f t="shared" si="20"/>
        <v>0.125</v>
      </c>
      <c r="Q94">
        <v>1</v>
      </c>
      <c r="S94" s="37">
        <f ca="1">IFERROR(IF(C94="","",A94+C94-INDIRECT("A"&amp;MATCH(9^9,C$1:C93,1))-MAX(INDIRECT("D"&amp;MATCH(9^9,C$1:C93,1))+(INDIRECT("C"&amp;MATCH(9^9,C$1:C93,1))&gt;INDIRECT("D"&amp;MATCH(9^9,C$1:C93,1))),INDIRECT("J"&amp;MATCH(9^9,C$1:C93,1))+(INDIRECT("I"&amp;MATCH(9^9,C$1:C93,1))&gt;INDIRECT("J"&amp;MATCH(9^9,C$1:C93,1))))),"")</f>
        <v>0.85416666666666674</v>
      </c>
      <c r="T94" s="44">
        <f t="shared" si="19"/>
        <v>0.85416666666666674</v>
      </c>
    </row>
    <row r="95" spans="1:20" customFormat="1" x14ac:dyDescent="0.25">
      <c r="A95" s="10">
        <f t="shared" si="23"/>
        <v>42098</v>
      </c>
      <c r="B95" s="16" t="s">
        <v>0</v>
      </c>
      <c r="C95" s="4"/>
      <c r="D95" s="4"/>
      <c r="E95" s="5"/>
      <c r="F95" s="8"/>
      <c r="G95" s="3"/>
      <c r="H95" s="9"/>
      <c r="I95" s="4"/>
      <c r="J95" s="4"/>
      <c r="K95" s="5"/>
      <c r="L95" s="8"/>
      <c r="M95" s="2"/>
      <c r="N95" s="6">
        <f t="shared" si="20"/>
        <v>0</v>
      </c>
      <c r="O95" s="8">
        <f t="shared" si="20"/>
        <v>0</v>
      </c>
      <c r="S95" s="37" t="str">
        <f ca="1">IFERROR(IF(C95="","",A95+C95-INDIRECT("A"&amp;MATCH(9^9,C$1:C94,1))-MAX(INDIRECT("D"&amp;MATCH(9^9,C$1:C94,1))+(INDIRECT("C"&amp;MATCH(9^9,C$1:C94,1))&gt;INDIRECT("D"&amp;MATCH(9^9,C$1:C94,1))),INDIRECT("J"&amp;MATCH(9^9,C$1:C94,1))+(INDIRECT("I"&amp;MATCH(9^9,C$1:C94,1))&gt;INDIRECT("J"&amp;MATCH(9^9,C$1:C94,1))))),"")</f>
        <v/>
      </c>
      <c r="T95" s="44" t="str">
        <f t="shared" si="19"/>
        <v/>
      </c>
    </row>
    <row r="96" spans="1:20" customFormat="1" x14ac:dyDescent="0.25">
      <c r="A96" s="10">
        <f t="shared" si="23"/>
        <v>42099</v>
      </c>
      <c r="B96" s="9" t="s">
        <v>5</v>
      </c>
      <c r="C96" s="4">
        <v>0.58333333333333337</v>
      </c>
      <c r="D96" s="4">
        <v>0.33333333333333331</v>
      </c>
      <c r="E96" s="13">
        <f>D96-C96+IF(C96&gt;D96,1)</f>
        <v>0.75</v>
      </c>
      <c r="F96" s="8">
        <v>0.41666666666666669</v>
      </c>
      <c r="G96" s="3"/>
      <c r="H96" s="9"/>
      <c r="I96" s="4"/>
      <c r="J96" s="4"/>
      <c r="K96" s="6"/>
      <c r="L96" s="8"/>
      <c r="M96" s="2"/>
      <c r="N96" s="6">
        <f>E96+K96</f>
        <v>0.75</v>
      </c>
      <c r="O96" s="8">
        <f t="shared" si="20"/>
        <v>0.41666666666666669</v>
      </c>
      <c r="Q96">
        <v>1</v>
      </c>
      <c r="S96" s="37">
        <f ca="1">IFERROR(IF(C96="","",A96+C96-INDIRECT("A"&amp;MATCH(9^9,C$1:C95,1))-MAX(INDIRECT("D"&amp;MATCH(9^9,C$1:C95,1))+(INDIRECT("C"&amp;MATCH(9^9,C$1:C95,1))&gt;INDIRECT("D"&amp;MATCH(9^9,C$1:C95,1))),INDIRECT("J"&amp;MATCH(9^9,C$1:C95,1))+(INDIRECT("I"&amp;MATCH(9^9,C$1:C95,1))&gt;INDIRECT("J"&amp;MATCH(9^9,C$1:C95,1))))),"")</f>
        <v>2.1458333333357587</v>
      </c>
      <c r="T96" s="44">
        <f t="shared" si="19"/>
        <v>1.5833333333357587</v>
      </c>
    </row>
    <row r="97" spans="1:20" customFormat="1" x14ac:dyDescent="0.25">
      <c r="A97" s="10">
        <f t="shared" si="23"/>
        <v>42100</v>
      </c>
      <c r="B97" s="9" t="s">
        <v>0</v>
      </c>
      <c r="C97" s="4"/>
      <c r="D97" s="4"/>
      <c r="E97" s="13"/>
      <c r="F97" s="8"/>
      <c r="G97" s="3"/>
      <c r="H97" s="9"/>
      <c r="I97" s="4"/>
      <c r="J97" s="4"/>
      <c r="K97" s="6"/>
      <c r="L97" s="8"/>
      <c r="M97" s="2"/>
      <c r="N97" s="6">
        <f>E97+K97</f>
        <v>0</v>
      </c>
      <c r="O97" s="8">
        <f t="shared" si="20"/>
        <v>0</v>
      </c>
      <c r="P97" t="s">
        <v>37</v>
      </c>
      <c r="S97" s="37" t="str">
        <f ca="1">IFERROR(IF(C97="","",A97+C97-INDIRECT("A"&amp;MATCH(9^9,C$1:C96,1))-MAX(INDIRECT("D"&amp;MATCH(9^9,C$1:C96,1))+(INDIRECT("C"&amp;MATCH(9^9,C$1:C96,1))&gt;INDIRECT("D"&amp;MATCH(9^9,C$1:C96,1))),INDIRECT("J"&amp;MATCH(9^9,C$1:C96,1))+(INDIRECT("I"&amp;MATCH(9^9,C$1:C96,1))&gt;INDIRECT("J"&amp;MATCH(9^9,C$1:C96,1))))),"")</f>
        <v/>
      </c>
      <c r="T97" s="44" t="str">
        <f t="shared" si="19"/>
        <v/>
      </c>
    </row>
    <row r="98" spans="1:20" customFormat="1" x14ac:dyDescent="0.25">
      <c r="A98" s="10">
        <f t="shared" si="23"/>
        <v>42101</v>
      </c>
      <c r="B98" s="9" t="s">
        <v>5</v>
      </c>
      <c r="C98" s="4">
        <v>0.83333333333333337</v>
      </c>
      <c r="D98" s="4">
        <v>0.33333333333333331</v>
      </c>
      <c r="E98" s="13">
        <f t="shared" ref="E98:E103" si="24">D98-C98+IF(C98&gt;D98,1)</f>
        <v>0.5</v>
      </c>
      <c r="F98" s="8">
        <v>0.14583333333333334</v>
      </c>
      <c r="G98" s="3"/>
      <c r="H98" s="9"/>
      <c r="I98" s="4"/>
      <c r="J98" s="4"/>
      <c r="K98" s="6"/>
      <c r="L98" s="8"/>
      <c r="M98" s="2"/>
      <c r="N98" s="6">
        <f>E98+K98</f>
        <v>0.5</v>
      </c>
      <c r="O98" s="8">
        <f t="shared" si="20"/>
        <v>0.14583333333333334</v>
      </c>
      <c r="Q98">
        <v>1</v>
      </c>
      <c r="S98" s="37">
        <f ca="1">IFERROR(IF(C98="","",A98+C98-INDIRECT("A"&amp;MATCH(9^9,C$1:C97,1))-MAX(INDIRECT("D"&amp;MATCH(9^9,C$1:C97,1))+(INDIRECT("C"&amp;MATCH(9^9,C$1:C97,1))&gt;INDIRECT("D"&amp;MATCH(9^9,C$1:C97,1))),INDIRECT("J"&amp;MATCH(9^9,C$1:C97,1))+(INDIRECT("I"&amp;MATCH(9^9,C$1:C97,1))&gt;INDIRECT("J"&amp;MATCH(9^9,C$1:C97,1))))),"")</f>
        <v>1.5000000000024254</v>
      </c>
      <c r="T98" s="44">
        <f t="shared" si="19"/>
        <v>1.8333333333357587</v>
      </c>
    </row>
    <row r="99" spans="1:20" customFormat="1" x14ac:dyDescent="0.25">
      <c r="A99" s="10">
        <f t="shared" si="23"/>
        <v>42102</v>
      </c>
      <c r="B99" s="9" t="s">
        <v>5</v>
      </c>
      <c r="C99" s="4">
        <v>0.83333333333333337</v>
      </c>
      <c r="D99" s="4">
        <v>0.33333333333333331</v>
      </c>
      <c r="E99" s="13">
        <f t="shared" si="24"/>
        <v>0.5</v>
      </c>
      <c r="F99" s="8">
        <v>0.14583333333333334</v>
      </c>
      <c r="G99" s="3" t="s">
        <v>14</v>
      </c>
      <c r="H99" s="9" t="s">
        <v>12</v>
      </c>
      <c r="I99" s="4">
        <v>0.58333333333333337</v>
      </c>
      <c r="J99" s="4">
        <v>0.70833333333333337</v>
      </c>
      <c r="K99" s="6">
        <f>J99-I99+IF(I99&gt;J99,1)</f>
        <v>0.125</v>
      </c>
      <c r="L99" s="8">
        <v>0.125</v>
      </c>
      <c r="M99" s="2"/>
      <c r="N99" s="6">
        <f t="shared" ref="N99:O108" si="25">E99+K99</f>
        <v>0.625</v>
      </c>
      <c r="O99" s="8">
        <f t="shared" si="20"/>
        <v>0.27083333333333337</v>
      </c>
      <c r="P99" t="s">
        <v>38</v>
      </c>
      <c r="Q99">
        <v>1</v>
      </c>
      <c r="S99" s="37">
        <f ca="1">IFERROR(IF(C99="","",A99+C99-INDIRECT("A"&amp;MATCH(9^9,C$1:C98,1))-MAX(INDIRECT("D"&amp;MATCH(9^9,C$1:C98,1))+(INDIRECT("C"&amp;MATCH(9^9,C$1:C98,1))&gt;INDIRECT("D"&amp;MATCH(9^9,C$1:C98,1))),INDIRECT("J"&amp;MATCH(9^9,C$1:C98,1))+(INDIRECT("I"&amp;MATCH(9^9,C$1:C98,1))&gt;INDIRECT("J"&amp;MATCH(9^9,C$1:C98,1))))),"")</f>
        <v>0.50000000000242539</v>
      </c>
      <c r="T99" s="44">
        <f t="shared" si="19"/>
        <v>0.50000000000242539</v>
      </c>
    </row>
    <row r="100" spans="1:20" customFormat="1" x14ac:dyDescent="0.25">
      <c r="A100" s="10">
        <f t="shared" si="23"/>
        <v>42103</v>
      </c>
      <c r="B100" s="9" t="s">
        <v>5</v>
      </c>
      <c r="C100" s="4">
        <v>0.83333333333333337</v>
      </c>
      <c r="D100" s="4">
        <v>0.33333333333333331</v>
      </c>
      <c r="E100" s="13">
        <f t="shared" si="24"/>
        <v>0.5</v>
      </c>
      <c r="F100" s="8">
        <v>0.14583333333333334</v>
      </c>
      <c r="G100" s="3"/>
      <c r="H100" s="9"/>
      <c r="I100" s="4"/>
      <c r="J100" s="4"/>
      <c r="K100" s="5"/>
      <c r="L100" s="8"/>
      <c r="M100" s="2"/>
      <c r="N100" s="6">
        <f t="shared" si="25"/>
        <v>0.5</v>
      </c>
      <c r="O100" s="8">
        <f t="shared" si="20"/>
        <v>0.14583333333333334</v>
      </c>
      <c r="Q100">
        <v>1</v>
      </c>
      <c r="S100" s="37">
        <f ca="1">IFERROR(IF(C100="","",A100+C100-INDIRECT("A"&amp;MATCH(9^9,C$1:C99,1))-MAX(INDIRECT("D"&amp;MATCH(9^9,C$1:C99,1))+(INDIRECT("C"&amp;MATCH(9^9,C$1:C99,1))&gt;INDIRECT("D"&amp;MATCH(9^9,C$1:C99,1))),INDIRECT("J"&amp;MATCH(9^9,C$1:C99,1))+(INDIRECT("I"&amp;MATCH(9^9,C$1:C99,1))&gt;INDIRECT("J"&amp;MATCH(9^9,C$1:C99,1))))),"")</f>
        <v>0.50000000000242539</v>
      </c>
      <c r="T100" s="44">
        <f t="shared" si="19"/>
        <v>0.50000000000242539</v>
      </c>
    </row>
    <row r="101" spans="1:20" customFormat="1" x14ac:dyDescent="0.25">
      <c r="A101" s="10">
        <f t="shared" si="23"/>
        <v>42104</v>
      </c>
      <c r="B101" s="9" t="s">
        <v>5</v>
      </c>
      <c r="C101" s="4">
        <v>0.83333333333333337</v>
      </c>
      <c r="D101" s="4">
        <v>0.33333333333333331</v>
      </c>
      <c r="E101" s="13">
        <f t="shared" si="24"/>
        <v>0.5</v>
      </c>
      <c r="F101" s="8">
        <v>0.14583333333333334</v>
      </c>
      <c r="G101" s="3"/>
      <c r="H101" s="9"/>
      <c r="I101" s="4"/>
      <c r="J101" s="4"/>
      <c r="K101" s="5"/>
      <c r="L101" s="8"/>
      <c r="M101" s="2"/>
      <c r="N101" s="6">
        <f t="shared" si="25"/>
        <v>0.5</v>
      </c>
      <c r="O101" s="8">
        <f t="shared" si="20"/>
        <v>0.14583333333333334</v>
      </c>
      <c r="Q101">
        <v>1</v>
      </c>
      <c r="S101" s="37">
        <f ca="1">IFERROR(IF(C101="","",A101+C101-INDIRECT("A"&amp;MATCH(9^9,C$1:C100,1))-MAX(INDIRECT("D"&amp;MATCH(9^9,C$1:C100,1))+(INDIRECT("C"&amp;MATCH(9^9,C$1:C100,1))&gt;INDIRECT("D"&amp;MATCH(9^9,C$1:C100,1))),INDIRECT("J"&amp;MATCH(9^9,C$1:C100,1))+(INDIRECT("I"&amp;MATCH(9^9,C$1:C100,1))&gt;INDIRECT("J"&amp;MATCH(9^9,C$1:C100,1))))),"")</f>
        <v>0.50000000000242539</v>
      </c>
      <c r="T101" s="44">
        <f t="shared" si="19"/>
        <v>0.50000000000242539</v>
      </c>
    </row>
    <row r="102" spans="1:20" customFormat="1" x14ac:dyDescent="0.25">
      <c r="A102" s="10">
        <f t="shared" si="23"/>
        <v>42105</v>
      </c>
      <c r="B102" s="9" t="s">
        <v>5</v>
      </c>
      <c r="C102" s="4">
        <v>0.375</v>
      </c>
      <c r="D102" s="4">
        <v>0.33333333333333331</v>
      </c>
      <c r="E102" s="13">
        <f t="shared" si="24"/>
        <v>0.95833333333333326</v>
      </c>
      <c r="F102" s="8">
        <v>0.375</v>
      </c>
      <c r="G102" s="3" t="s">
        <v>14</v>
      </c>
      <c r="H102" s="9" t="s">
        <v>13</v>
      </c>
      <c r="I102" s="4">
        <v>0.375</v>
      </c>
      <c r="J102" s="4">
        <v>0.58333333333333337</v>
      </c>
      <c r="K102" s="6">
        <f>J102-I102+IF(I102&gt;J102,1)</f>
        <v>0.20833333333333337</v>
      </c>
      <c r="L102" s="8">
        <v>0.20833333333333334</v>
      </c>
      <c r="M102" s="2"/>
      <c r="N102" s="6">
        <f t="shared" si="25"/>
        <v>1.1666666666666665</v>
      </c>
      <c r="O102" s="8">
        <f t="shared" si="25"/>
        <v>0.58333333333333337</v>
      </c>
      <c r="P102" t="s">
        <v>38</v>
      </c>
      <c r="Q102">
        <v>1</v>
      </c>
      <c r="S102" s="37">
        <f ca="1">IFERROR(IF(C102="","",A102+C102-INDIRECT("A"&amp;MATCH(9^9,C$1:C101,1))-MAX(INDIRECT("D"&amp;MATCH(9^9,C$1:C101,1))+(INDIRECT("C"&amp;MATCH(9^9,C$1:C101,1))&gt;INDIRECT("D"&amp;MATCH(9^9,C$1:C101,1))),INDIRECT("J"&amp;MATCH(9^9,C$1:C101,1))+(INDIRECT("I"&amp;MATCH(9^9,C$1:C101,1))&gt;INDIRECT("J"&amp;MATCH(9^9,C$1:C101,1))))),"")</f>
        <v>4.1666666666666741E-2</v>
      </c>
      <c r="T102" s="44">
        <f t="shared" si="19"/>
        <v>4.1666666666666741E-2</v>
      </c>
    </row>
    <row r="103" spans="1:20" customFormat="1" x14ac:dyDescent="0.25">
      <c r="A103" s="10">
        <f t="shared" si="23"/>
        <v>42106</v>
      </c>
      <c r="B103" s="9" t="s">
        <v>5</v>
      </c>
      <c r="C103" s="4">
        <v>0.375</v>
      </c>
      <c r="D103" s="4">
        <v>0.33333333333333331</v>
      </c>
      <c r="E103" s="13">
        <f t="shared" si="24"/>
        <v>0.95833333333333326</v>
      </c>
      <c r="F103" s="8">
        <v>0.41666666666666669</v>
      </c>
      <c r="G103" s="3" t="s">
        <v>14</v>
      </c>
      <c r="H103" s="9" t="s">
        <v>13</v>
      </c>
      <c r="I103" s="4">
        <v>0.375</v>
      </c>
      <c r="J103" s="4">
        <v>0.58333333333333337</v>
      </c>
      <c r="K103" s="6">
        <f>J103-I103+IF(I103&gt;J103,1)</f>
        <v>0.20833333333333337</v>
      </c>
      <c r="L103" s="8">
        <v>0.20833333333333334</v>
      </c>
      <c r="M103" s="2"/>
      <c r="N103" s="6">
        <f t="shared" si="25"/>
        <v>1.1666666666666665</v>
      </c>
      <c r="O103" s="8">
        <f t="shared" si="25"/>
        <v>0.625</v>
      </c>
      <c r="P103" t="s">
        <v>38</v>
      </c>
      <c r="Q103">
        <v>1</v>
      </c>
      <c r="S103" s="37">
        <f ca="1">IFERROR(IF(C103="","",A103+C103-INDIRECT("A"&amp;MATCH(9^9,C$1:C102,1))-MAX(INDIRECT("D"&amp;MATCH(9^9,C$1:C102,1))+(INDIRECT("C"&amp;MATCH(9^9,C$1:C102,1))&gt;INDIRECT("D"&amp;MATCH(9^9,C$1:C102,1))),INDIRECT("J"&amp;MATCH(9^9,C$1:C102,1))+(INDIRECT("I"&amp;MATCH(9^9,C$1:C102,1))&gt;INDIRECT("J"&amp;MATCH(9^9,C$1:C102,1))))),"")</f>
        <v>4.1666666666666741E-2</v>
      </c>
      <c r="T103" s="44">
        <f t="shared" si="19"/>
        <v>4.1666666666666741E-2</v>
      </c>
    </row>
    <row r="104" spans="1:20" customFormat="1" x14ac:dyDescent="0.25">
      <c r="A104" s="10">
        <f t="shared" si="23"/>
        <v>42107</v>
      </c>
      <c r="B104" s="9" t="s">
        <v>87</v>
      </c>
      <c r="C104" s="4"/>
      <c r="D104" s="4"/>
      <c r="E104" s="13"/>
      <c r="F104" s="8"/>
      <c r="G104" s="3"/>
      <c r="H104" s="9"/>
      <c r="I104" s="4"/>
      <c r="J104" s="4"/>
      <c r="K104" s="5"/>
      <c r="L104" s="8"/>
      <c r="M104" s="2"/>
      <c r="N104" s="6">
        <f t="shared" si="25"/>
        <v>0</v>
      </c>
      <c r="O104" s="8">
        <f t="shared" si="25"/>
        <v>0</v>
      </c>
      <c r="P104" t="s">
        <v>37</v>
      </c>
      <c r="S104" s="37" t="str">
        <f ca="1">IFERROR(IF(C104="","",A104+C104-INDIRECT("A"&amp;MATCH(9^9,C$1:C103,1))-MAX(INDIRECT("D"&amp;MATCH(9^9,C$1:C103,1))+(INDIRECT("C"&amp;MATCH(9^9,C$1:C103,1))&gt;INDIRECT("D"&amp;MATCH(9^9,C$1:C103,1))),INDIRECT("J"&amp;MATCH(9^9,C$1:C103,1))+(INDIRECT("I"&amp;MATCH(9^9,C$1:C103,1))&gt;INDIRECT("J"&amp;MATCH(9^9,C$1:C103,1))))),"")</f>
        <v/>
      </c>
      <c r="T104" s="44" t="str">
        <f t="shared" si="19"/>
        <v/>
      </c>
    </row>
    <row r="105" spans="1:20" customFormat="1" x14ac:dyDescent="0.25">
      <c r="A105" s="10">
        <f t="shared" si="23"/>
        <v>42108</v>
      </c>
      <c r="B105" s="9" t="s">
        <v>87</v>
      </c>
      <c r="C105" s="4"/>
      <c r="D105" s="4"/>
      <c r="E105" s="13"/>
      <c r="F105" s="8"/>
      <c r="G105" s="3"/>
      <c r="H105" s="9"/>
      <c r="I105" s="4"/>
      <c r="J105" s="4"/>
      <c r="K105" s="5"/>
      <c r="L105" s="8"/>
      <c r="M105" s="2"/>
      <c r="N105" s="6">
        <f t="shared" si="25"/>
        <v>0</v>
      </c>
      <c r="O105" s="8">
        <f t="shared" si="25"/>
        <v>0</v>
      </c>
      <c r="S105" s="37" t="str">
        <f ca="1">IFERROR(IF(C105="","",A105+C105-INDIRECT("A"&amp;MATCH(9^9,C$1:C104,1))-MAX(INDIRECT("D"&amp;MATCH(9^9,C$1:C104,1))+(INDIRECT("C"&amp;MATCH(9^9,C$1:C104,1))&gt;INDIRECT("D"&amp;MATCH(9^9,C$1:C104,1))),INDIRECT("J"&amp;MATCH(9^9,C$1:C104,1))+(INDIRECT("I"&amp;MATCH(9^9,C$1:C104,1))&gt;INDIRECT("J"&amp;MATCH(9^9,C$1:C104,1))))),"")</f>
        <v/>
      </c>
      <c r="T105" s="44" t="str">
        <f t="shared" si="19"/>
        <v/>
      </c>
    </row>
    <row r="106" spans="1:20" customFormat="1" x14ac:dyDescent="0.25">
      <c r="A106" s="10">
        <f t="shared" si="23"/>
        <v>42109</v>
      </c>
      <c r="B106" s="9" t="s">
        <v>87</v>
      </c>
      <c r="C106" s="4"/>
      <c r="D106" s="4"/>
      <c r="E106" s="13"/>
      <c r="F106" s="8"/>
      <c r="G106" s="3"/>
      <c r="H106" s="9"/>
      <c r="I106" s="4"/>
      <c r="J106" s="4"/>
      <c r="K106" s="5"/>
      <c r="L106" s="8"/>
      <c r="M106" s="2"/>
      <c r="N106" s="6">
        <f t="shared" si="25"/>
        <v>0</v>
      </c>
      <c r="O106" s="8">
        <f t="shared" si="25"/>
        <v>0</v>
      </c>
      <c r="S106" s="37" t="str">
        <f ca="1">IFERROR(IF(C106="","",A106+C106-INDIRECT("A"&amp;MATCH(9^9,C$1:C105,1))-MAX(INDIRECT("D"&amp;MATCH(9^9,C$1:C105,1))+(INDIRECT("C"&amp;MATCH(9^9,C$1:C105,1))&gt;INDIRECT("D"&amp;MATCH(9^9,C$1:C105,1))),INDIRECT("J"&amp;MATCH(9^9,C$1:C105,1))+(INDIRECT("I"&amp;MATCH(9^9,C$1:C105,1))&gt;INDIRECT("J"&amp;MATCH(9^9,C$1:C105,1))))),"")</f>
        <v/>
      </c>
      <c r="T106" s="44" t="str">
        <f t="shared" si="19"/>
        <v/>
      </c>
    </row>
    <row r="107" spans="1:20" customFormat="1" x14ac:dyDescent="0.25">
      <c r="A107" s="10">
        <f t="shared" si="23"/>
        <v>42110</v>
      </c>
      <c r="B107" s="9" t="s">
        <v>87</v>
      </c>
      <c r="C107" s="4"/>
      <c r="D107" s="4"/>
      <c r="E107" s="13"/>
      <c r="F107" s="8"/>
      <c r="G107" s="3"/>
      <c r="H107" s="9"/>
      <c r="I107" s="4"/>
      <c r="J107" s="4"/>
      <c r="K107" s="5"/>
      <c r="L107" s="8"/>
      <c r="M107" s="2"/>
      <c r="N107" s="6">
        <f t="shared" si="25"/>
        <v>0</v>
      </c>
      <c r="O107" s="8">
        <f t="shared" si="25"/>
        <v>0</v>
      </c>
      <c r="S107" s="37" t="str">
        <f ca="1">IFERROR(IF(C107="","",A107+C107-INDIRECT("A"&amp;MATCH(9^9,C$1:C106,1))-MAX(INDIRECT("D"&amp;MATCH(9^9,C$1:C106,1))+(INDIRECT("C"&amp;MATCH(9^9,C$1:C106,1))&gt;INDIRECT("D"&amp;MATCH(9^9,C$1:C106,1))),INDIRECT("J"&amp;MATCH(9^9,C$1:C106,1))+(INDIRECT("I"&amp;MATCH(9^9,C$1:C106,1))&gt;INDIRECT("J"&amp;MATCH(9^9,C$1:C106,1))))),"")</f>
        <v/>
      </c>
      <c r="T107" s="44" t="str">
        <f t="shared" si="19"/>
        <v/>
      </c>
    </row>
    <row r="108" spans="1:20" customFormat="1" x14ac:dyDescent="0.25">
      <c r="A108" s="10">
        <f t="shared" si="23"/>
        <v>42111</v>
      </c>
      <c r="B108" s="9" t="s">
        <v>91</v>
      </c>
      <c r="C108" s="4"/>
      <c r="D108" s="4"/>
      <c r="E108" s="13"/>
      <c r="F108" s="8"/>
      <c r="G108" s="3"/>
      <c r="H108" s="9"/>
      <c r="I108" s="4"/>
      <c r="J108" s="4"/>
      <c r="K108" s="6"/>
      <c r="L108" s="8"/>
      <c r="M108" s="2"/>
      <c r="N108" s="6">
        <f t="shared" si="25"/>
        <v>0</v>
      </c>
      <c r="O108" s="8">
        <f>F108+L108</f>
        <v>0</v>
      </c>
      <c r="S108" s="37" t="str">
        <f ca="1">IFERROR(IF(C108="","",A108+C108-INDIRECT("A"&amp;MATCH(9^9,C$1:C107,1))-MAX(INDIRECT("D"&amp;MATCH(9^9,C$1:C107,1))+(INDIRECT("C"&amp;MATCH(9^9,C$1:C107,1))&gt;INDIRECT("D"&amp;MATCH(9^9,C$1:C107,1))),INDIRECT("J"&amp;MATCH(9^9,C$1:C107,1))+(INDIRECT("I"&amp;MATCH(9^9,C$1:C107,1))&gt;INDIRECT("J"&amp;MATCH(9^9,C$1:C107,1))))),"")</f>
        <v/>
      </c>
      <c r="T108" s="44" t="str">
        <f t="shared" si="19"/>
        <v/>
      </c>
    </row>
    <row r="109" spans="1:20" customFormat="1" x14ac:dyDescent="0.25">
      <c r="A109" s="10">
        <f t="shared" si="23"/>
        <v>42112</v>
      </c>
      <c r="B109" s="16" t="s">
        <v>0</v>
      </c>
      <c r="C109" s="4"/>
      <c r="D109" s="4"/>
      <c r="E109" s="6"/>
      <c r="F109" s="8"/>
      <c r="G109" s="3"/>
      <c r="H109" s="9"/>
      <c r="I109" s="4"/>
      <c r="J109" s="4"/>
      <c r="K109" s="5"/>
      <c r="L109" s="8"/>
      <c r="M109" s="2"/>
      <c r="N109" s="6">
        <f>E109+K109</f>
        <v>0</v>
      </c>
      <c r="O109" s="8">
        <f>F109+L109</f>
        <v>0</v>
      </c>
      <c r="S109" s="37" t="str">
        <f ca="1">IFERROR(IF(C109="","",A109+C109-INDIRECT("A"&amp;MATCH(9^9,C$1:C108,1))-MAX(INDIRECT("D"&amp;MATCH(9^9,C$1:C108,1))+(INDIRECT("C"&amp;MATCH(9^9,C$1:C108,1))&gt;INDIRECT("D"&amp;MATCH(9^9,C$1:C108,1))),INDIRECT("J"&amp;MATCH(9^9,C$1:C108,1))+(INDIRECT("I"&amp;MATCH(9^9,C$1:C108,1))&gt;INDIRECT("J"&amp;MATCH(9^9,C$1:C108,1))))),"")</f>
        <v/>
      </c>
      <c r="T109" s="44" t="str">
        <f t="shared" si="19"/>
        <v/>
      </c>
    </row>
    <row r="110" spans="1:20" customFormat="1" x14ac:dyDescent="0.25">
      <c r="A110" s="10">
        <f t="shared" si="23"/>
        <v>42113</v>
      </c>
      <c r="B110" s="16" t="s">
        <v>0</v>
      </c>
      <c r="C110" s="4"/>
      <c r="D110" s="4"/>
      <c r="E110" s="13"/>
      <c r="F110" s="8"/>
      <c r="G110" s="3"/>
      <c r="H110" s="9"/>
      <c r="I110" s="4"/>
      <c r="J110" s="4"/>
      <c r="K110" s="6"/>
      <c r="L110" s="8"/>
      <c r="M110" s="2"/>
      <c r="N110" s="6">
        <f>E110+K110</f>
        <v>0</v>
      </c>
      <c r="O110" s="8">
        <f>F110+L110</f>
        <v>0</v>
      </c>
      <c r="S110" s="37" t="str">
        <f ca="1">IFERROR(IF(C110="","",A110+C110-INDIRECT("A"&amp;MATCH(9^9,C$1:C109,1))-MAX(INDIRECT("D"&amp;MATCH(9^9,C$1:C109,1))+(INDIRECT("C"&amp;MATCH(9^9,C$1:C109,1))&gt;INDIRECT("D"&amp;MATCH(9^9,C$1:C109,1))),INDIRECT("J"&amp;MATCH(9^9,C$1:C109,1))+(INDIRECT("I"&amp;MATCH(9^9,C$1:C109,1))&gt;INDIRECT("J"&amp;MATCH(9^9,C$1:C109,1))))),"")</f>
        <v/>
      </c>
      <c r="T110" s="44" t="str">
        <f t="shared" si="19"/>
        <v/>
      </c>
    </row>
    <row r="111" spans="1:20" customFormat="1" x14ac:dyDescent="0.25">
      <c r="A111" s="10">
        <f t="shared" si="23"/>
        <v>42114</v>
      </c>
      <c r="B111" s="9" t="s">
        <v>5</v>
      </c>
      <c r="C111" s="4">
        <v>0.83333333333333337</v>
      </c>
      <c r="D111" s="4">
        <v>0.33333333333333331</v>
      </c>
      <c r="E111" s="13">
        <f>D111-C111+IF(C111&gt;D111,1)</f>
        <v>0.5</v>
      </c>
      <c r="F111" s="8">
        <v>8.3333333333333329E-2</v>
      </c>
      <c r="G111" s="3"/>
      <c r="H111" s="9"/>
      <c r="I111" s="4"/>
      <c r="J111" s="4"/>
      <c r="K111" s="6"/>
      <c r="L111" s="8"/>
      <c r="M111" s="2"/>
      <c r="N111" s="6">
        <f>E111+K111</f>
        <v>0.5</v>
      </c>
      <c r="O111" s="8">
        <f>F111+L111</f>
        <v>8.3333333333333329E-2</v>
      </c>
      <c r="Q111">
        <v>1</v>
      </c>
      <c r="S111" s="37">
        <f ca="1">IFERROR(IF(C111="","",A111+C111-INDIRECT("A"&amp;MATCH(9^9,C$1:C110,1))-MAX(INDIRECT("D"&amp;MATCH(9^9,C$1:C110,1))+(INDIRECT("C"&amp;MATCH(9^9,C$1:C110,1))&gt;INDIRECT("D"&amp;MATCH(9^9,C$1:C110,1))),INDIRECT("J"&amp;MATCH(9^9,C$1:C110,1))+(INDIRECT("I"&amp;MATCH(9^9,C$1:C110,1))&gt;INDIRECT("J"&amp;MATCH(9^9,C$1:C110,1))))),"")</f>
        <v>7.5000000000024256</v>
      </c>
      <c r="T111" s="44">
        <f t="shared" si="19"/>
        <v>1.8333333333357587</v>
      </c>
    </row>
    <row r="112" spans="1:20" customFormat="1" x14ac:dyDescent="0.25">
      <c r="A112" s="10">
        <f t="shared" si="23"/>
        <v>42115</v>
      </c>
      <c r="B112" s="9" t="s">
        <v>5</v>
      </c>
      <c r="C112" s="4">
        <v>0.83333333333333337</v>
      </c>
      <c r="D112" s="4">
        <v>0.33333333333333331</v>
      </c>
      <c r="E112" s="13">
        <f t="shared" ref="E112:E117" si="26">D112-C112+IF(C112&gt;D112,1)</f>
        <v>0.5</v>
      </c>
      <c r="F112" s="8">
        <v>0.14583333333333334</v>
      </c>
      <c r="G112" s="3"/>
      <c r="H112" s="9"/>
      <c r="I112" s="4"/>
      <c r="J112" s="4"/>
      <c r="K112" s="6"/>
      <c r="L112" s="8"/>
      <c r="M112" s="2"/>
      <c r="N112" s="6">
        <f>E112+K112</f>
        <v>0.5</v>
      </c>
      <c r="O112" s="8">
        <f>F112+L112</f>
        <v>0.14583333333333334</v>
      </c>
      <c r="Q112">
        <v>1</v>
      </c>
      <c r="S112" s="37">
        <f ca="1">IFERROR(IF(C112="","",A112+C112-INDIRECT("A"&amp;MATCH(9^9,C$1:C111,1))-MAX(INDIRECT("D"&amp;MATCH(9^9,C$1:C111,1))+(INDIRECT("C"&amp;MATCH(9^9,C$1:C111,1))&gt;INDIRECT("D"&amp;MATCH(9^9,C$1:C111,1))),INDIRECT("J"&amp;MATCH(9^9,C$1:C111,1))+(INDIRECT("I"&amp;MATCH(9^9,C$1:C111,1))&gt;INDIRECT("J"&amp;MATCH(9^9,C$1:C111,1))))),"")</f>
        <v>0.50000000000242539</v>
      </c>
      <c r="T112" s="44">
        <f t="shared" si="19"/>
        <v>0.50000000000242539</v>
      </c>
    </row>
    <row r="113" spans="1:20" customFormat="1" x14ac:dyDescent="0.25">
      <c r="A113" s="10">
        <f t="shared" si="23"/>
        <v>42116</v>
      </c>
      <c r="B113" s="9" t="s">
        <v>5</v>
      </c>
      <c r="C113" s="4">
        <v>0.83333333333333337</v>
      </c>
      <c r="D113" s="4">
        <v>0.33333333333333331</v>
      </c>
      <c r="E113" s="13">
        <f t="shared" si="26"/>
        <v>0.5</v>
      </c>
      <c r="F113" s="8">
        <v>0.14583333333333334</v>
      </c>
      <c r="G113" s="3"/>
      <c r="H113" s="9"/>
      <c r="I113" s="4"/>
      <c r="J113" s="4"/>
      <c r="K113" s="6"/>
      <c r="L113" s="8"/>
      <c r="M113" s="2"/>
      <c r="N113" s="6">
        <f t="shared" ref="N113:O124" si="27">E113+K113</f>
        <v>0.5</v>
      </c>
      <c r="O113" s="8">
        <f t="shared" si="27"/>
        <v>0.14583333333333334</v>
      </c>
      <c r="Q113">
        <v>1</v>
      </c>
      <c r="S113" s="37">
        <f ca="1">IFERROR(IF(C113="","",A113+C113-INDIRECT("A"&amp;MATCH(9^9,C$1:C112,1))-MAX(INDIRECT("D"&amp;MATCH(9^9,C$1:C112,1))+(INDIRECT("C"&amp;MATCH(9^9,C$1:C112,1))&gt;INDIRECT("D"&amp;MATCH(9^9,C$1:C112,1))),INDIRECT("J"&amp;MATCH(9^9,C$1:C112,1))+(INDIRECT("I"&amp;MATCH(9^9,C$1:C112,1))&gt;INDIRECT("J"&amp;MATCH(9^9,C$1:C112,1))))),"")</f>
        <v>0.50000000000242539</v>
      </c>
      <c r="T113" s="44">
        <f t="shared" si="19"/>
        <v>0.50000000000242539</v>
      </c>
    </row>
    <row r="114" spans="1:20" customFormat="1" x14ac:dyDescent="0.25">
      <c r="A114" s="10">
        <f t="shared" si="23"/>
        <v>42117</v>
      </c>
      <c r="B114" s="9" t="s">
        <v>5</v>
      </c>
      <c r="C114" s="4">
        <v>0.83333333333333337</v>
      </c>
      <c r="D114" s="4">
        <v>0.33333333333333331</v>
      </c>
      <c r="E114" s="13">
        <f t="shared" si="26"/>
        <v>0.5</v>
      </c>
      <c r="F114" s="8">
        <v>0.14583333333333334</v>
      </c>
      <c r="G114" s="3" t="s">
        <v>14</v>
      </c>
      <c r="H114" s="9" t="s">
        <v>11</v>
      </c>
      <c r="I114" s="4">
        <v>0.35416666666666669</v>
      </c>
      <c r="J114" s="4">
        <v>0.47916666666666669</v>
      </c>
      <c r="K114" s="6">
        <f>J114-I114+IF(I114&gt;J114,1)</f>
        <v>0.125</v>
      </c>
      <c r="L114" s="8">
        <v>0.125</v>
      </c>
      <c r="M114" s="2"/>
      <c r="N114" s="6">
        <f t="shared" si="27"/>
        <v>0.625</v>
      </c>
      <c r="O114" s="8">
        <f t="shared" si="27"/>
        <v>0.27083333333333337</v>
      </c>
      <c r="P114" t="s">
        <v>38</v>
      </c>
      <c r="Q114">
        <v>1</v>
      </c>
      <c r="S114" s="37">
        <f ca="1">IFERROR(IF(C114="","",A114+C114-INDIRECT("A"&amp;MATCH(9^9,C$1:C113,1))-MAX(INDIRECT("D"&amp;MATCH(9^9,C$1:C113,1))+(INDIRECT("C"&amp;MATCH(9^9,C$1:C113,1))&gt;INDIRECT("D"&amp;MATCH(9^9,C$1:C113,1))),INDIRECT("J"&amp;MATCH(9^9,C$1:C113,1))+(INDIRECT("I"&amp;MATCH(9^9,C$1:C113,1))&gt;INDIRECT("J"&amp;MATCH(9^9,C$1:C113,1))))),"")</f>
        <v>0.50000000000242539</v>
      </c>
      <c r="T114" s="44">
        <f t="shared" si="19"/>
        <v>0.50000000000242539</v>
      </c>
    </row>
    <row r="115" spans="1:20" customFormat="1" x14ac:dyDescent="0.25">
      <c r="A115" s="10">
        <f t="shared" si="23"/>
        <v>42118</v>
      </c>
      <c r="B115" s="9" t="s">
        <v>5</v>
      </c>
      <c r="C115" s="4">
        <v>0.83333333333333337</v>
      </c>
      <c r="D115" s="4">
        <v>0.33333333333333331</v>
      </c>
      <c r="E115" s="13">
        <f t="shared" si="26"/>
        <v>0.5</v>
      </c>
      <c r="F115" s="8">
        <v>0.14583333333333334</v>
      </c>
      <c r="G115" s="3"/>
      <c r="H115" s="9"/>
      <c r="I115" s="4"/>
      <c r="J115" s="4"/>
      <c r="K115" s="5"/>
      <c r="L115" s="8"/>
      <c r="M115" s="2"/>
      <c r="N115" s="6">
        <f t="shared" si="27"/>
        <v>0.5</v>
      </c>
      <c r="O115" s="8">
        <f t="shared" si="27"/>
        <v>0.14583333333333334</v>
      </c>
      <c r="Q115">
        <v>1</v>
      </c>
      <c r="S115" s="37">
        <f ca="1">IFERROR(IF(C115="","",A115+C115-INDIRECT("A"&amp;MATCH(9^9,C$1:C114,1))-MAX(INDIRECT("D"&amp;MATCH(9^9,C$1:C114,1))+(INDIRECT("C"&amp;MATCH(9^9,C$1:C114,1))&gt;INDIRECT("D"&amp;MATCH(9^9,C$1:C114,1))),INDIRECT("J"&amp;MATCH(9^9,C$1:C114,1))+(INDIRECT("I"&amp;MATCH(9^9,C$1:C114,1))&gt;INDIRECT("J"&amp;MATCH(9^9,C$1:C114,1))))),"")</f>
        <v>0.50000000000242539</v>
      </c>
      <c r="T115" s="44">
        <f t="shared" si="19"/>
        <v>0.50000000000242539</v>
      </c>
    </row>
    <row r="116" spans="1:20" customFormat="1" x14ac:dyDescent="0.25">
      <c r="A116" s="10">
        <f t="shared" si="23"/>
        <v>42119</v>
      </c>
      <c r="B116" s="9" t="s">
        <v>5</v>
      </c>
      <c r="C116" s="4">
        <v>0.375</v>
      </c>
      <c r="D116" s="4">
        <v>0.33333333333333331</v>
      </c>
      <c r="E116" s="13">
        <f t="shared" si="26"/>
        <v>0.95833333333333326</v>
      </c>
      <c r="F116" s="8">
        <v>0.375</v>
      </c>
      <c r="G116" s="3" t="s">
        <v>14</v>
      </c>
      <c r="H116" s="9" t="s">
        <v>13</v>
      </c>
      <c r="I116" s="4">
        <v>0.375</v>
      </c>
      <c r="J116" s="4">
        <v>0.58333333333333337</v>
      </c>
      <c r="K116" s="6">
        <f>J116-I116+IF(I116&gt;J116,1)</f>
        <v>0.20833333333333337</v>
      </c>
      <c r="L116" s="8">
        <v>0.20833333333333334</v>
      </c>
      <c r="M116" s="2"/>
      <c r="N116" s="6">
        <f t="shared" si="27"/>
        <v>1.1666666666666665</v>
      </c>
      <c r="O116" s="8">
        <f t="shared" si="27"/>
        <v>0.58333333333333337</v>
      </c>
      <c r="P116" t="s">
        <v>38</v>
      </c>
      <c r="Q116">
        <v>1</v>
      </c>
      <c r="S116" s="37">
        <f ca="1">IFERROR(IF(C116="","",A116+C116-INDIRECT("A"&amp;MATCH(9^9,C$1:C115,1))-MAX(INDIRECT("D"&amp;MATCH(9^9,C$1:C115,1))+(INDIRECT("C"&amp;MATCH(9^9,C$1:C115,1))&gt;INDIRECT("D"&amp;MATCH(9^9,C$1:C115,1))),INDIRECT("J"&amp;MATCH(9^9,C$1:C115,1))+(INDIRECT("I"&amp;MATCH(9^9,C$1:C115,1))&gt;INDIRECT("J"&amp;MATCH(9^9,C$1:C115,1))))),"")</f>
        <v>4.1666666666666741E-2</v>
      </c>
      <c r="T116" s="44">
        <f t="shared" si="19"/>
        <v>4.1666666666666741E-2</v>
      </c>
    </row>
    <row r="117" spans="1:20" customFormat="1" x14ac:dyDescent="0.25">
      <c r="A117" s="10">
        <f t="shared" si="23"/>
        <v>42120</v>
      </c>
      <c r="B117" s="9" t="s">
        <v>5</v>
      </c>
      <c r="C117" s="4">
        <v>0.375</v>
      </c>
      <c r="D117" s="4">
        <v>0.33333333333333331</v>
      </c>
      <c r="E117" s="13">
        <f t="shared" si="26"/>
        <v>0.95833333333333326</v>
      </c>
      <c r="F117" s="8">
        <v>0.41666666666666669</v>
      </c>
      <c r="G117" s="3" t="s">
        <v>14</v>
      </c>
      <c r="H117" s="9" t="s">
        <v>13</v>
      </c>
      <c r="I117" s="4">
        <v>0.375</v>
      </c>
      <c r="J117" s="4">
        <v>0.58333333333333337</v>
      </c>
      <c r="K117" s="6">
        <f>J117-I117+IF(I117&gt;J117,1)</f>
        <v>0.20833333333333337</v>
      </c>
      <c r="L117" s="8">
        <v>0.20833333333333334</v>
      </c>
      <c r="M117" s="2"/>
      <c r="N117" s="6">
        <f t="shared" si="27"/>
        <v>1.1666666666666665</v>
      </c>
      <c r="O117" s="8">
        <f t="shared" si="27"/>
        <v>0.625</v>
      </c>
      <c r="P117" t="s">
        <v>38</v>
      </c>
      <c r="Q117">
        <v>1</v>
      </c>
      <c r="S117" s="37">
        <f ca="1">IFERROR(IF(C117="","",A117+C117-INDIRECT("A"&amp;MATCH(9^9,C$1:C116,1))-MAX(INDIRECT("D"&amp;MATCH(9^9,C$1:C116,1))+(INDIRECT("C"&amp;MATCH(9^9,C$1:C116,1))&gt;INDIRECT("D"&amp;MATCH(9^9,C$1:C116,1))),INDIRECT("J"&amp;MATCH(9^9,C$1:C116,1))+(INDIRECT("I"&amp;MATCH(9^9,C$1:C116,1))&gt;INDIRECT("J"&amp;MATCH(9^9,C$1:C116,1))))),"")</f>
        <v>4.1666666666666741E-2</v>
      </c>
      <c r="T117" s="44">
        <f t="shared" si="19"/>
        <v>4.1666666666666741E-2</v>
      </c>
    </row>
    <row r="118" spans="1:20" customFormat="1" x14ac:dyDescent="0.25">
      <c r="A118" s="10">
        <f t="shared" si="23"/>
        <v>42121</v>
      </c>
      <c r="B118" s="9" t="s">
        <v>91</v>
      </c>
      <c r="C118" s="4"/>
      <c r="D118" s="4"/>
      <c r="E118" s="13"/>
      <c r="F118" s="8"/>
      <c r="G118" s="3"/>
      <c r="H118" s="9"/>
      <c r="I118" s="4"/>
      <c r="J118" s="4"/>
      <c r="K118" s="5"/>
      <c r="L118" s="8"/>
      <c r="M118" s="2"/>
      <c r="N118" s="6">
        <f t="shared" si="27"/>
        <v>0</v>
      </c>
      <c r="O118" s="8">
        <f t="shared" si="27"/>
        <v>0</v>
      </c>
      <c r="S118" s="37" t="str">
        <f ca="1">IFERROR(IF(C118="","",A118+C118-INDIRECT("A"&amp;MATCH(9^9,C$1:C117,1))-MAX(INDIRECT("D"&amp;MATCH(9^9,C$1:C117,1))+(INDIRECT("C"&amp;MATCH(9^9,C$1:C117,1))&gt;INDIRECT("D"&amp;MATCH(9^9,C$1:C117,1))),INDIRECT("J"&amp;MATCH(9^9,C$1:C117,1))+(INDIRECT("I"&amp;MATCH(9^9,C$1:C117,1))&gt;INDIRECT("J"&amp;MATCH(9^9,C$1:C117,1))))),"")</f>
        <v/>
      </c>
      <c r="T118" s="44" t="str">
        <f t="shared" si="19"/>
        <v/>
      </c>
    </row>
    <row r="119" spans="1:20" customFormat="1" x14ac:dyDescent="0.25">
      <c r="A119" s="10">
        <f t="shared" si="23"/>
        <v>42122</v>
      </c>
      <c r="B119" s="9" t="s">
        <v>91</v>
      </c>
      <c r="C119" s="4"/>
      <c r="D119" s="4"/>
      <c r="E119" s="13"/>
      <c r="F119" s="8"/>
      <c r="G119" s="3"/>
      <c r="H119" s="9"/>
      <c r="I119" s="4"/>
      <c r="J119" s="4"/>
      <c r="K119" s="5"/>
      <c r="L119" s="8"/>
      <c r="M119" s="2"/>
      <c r="N119" s="6">
        <f t="shared" si="27"/>
        <v>0</v>
      </c>
      <c r="O119" s="8">
        <f t="shared" si="27"/>
        <v>0</v>
      </c>
      <c r="S119" s="37" t="str">
        <f ca="1">IFERROR(IF(C119="","",A119+C119-INDIRECT("A"&amp;MATCH(9^9,C$1:C118,1))-MAX(INDIRECT("D"&amp;MATCH(9^9,C$1:C118,1))+(INDIRECT("C"&amp;MATCH(9^9,C$1:C118,1))&gt;INDIRECT("D"&amp;MATCH(9^9,C$1:C118,1))),INDIRECT("J"&amp;MATCH(9^9,C$1:C118,1))+(INDIRECT("I"&amp;MATCH(9^9,C$1:C118,1))&gt;INDIRECT("J"&amp;MATCH(9^9,C$1:C118,1))))),"")</f>
        <v/>
      </c>
      <c r="T119" s="44" t="str">
        <f t="shared" si="19"/>
        <v/>
      </c>
    </row>
    <row r="120" spans="1:20" customFormat="1" x14ac:dyDescent="0.25">
      <c r="A120" s="10">
        <f t="shared" si="23"/>
        <v>42123</v>
      </c>
      <c r="B120" s="9" t="s">
        <v>13</v>
      </c>
      <c r="C120" s="4">
        <v>0.375</v>
      </c>
      <c r="D120" s="4">
        <v>0.58333333333333337</v>
      </c>
      <c r="E120" s="13">
        <f t="shared" ref="E120:E121" si="28">D120-C120+IF(C120&gt;D120,1)</f>
        <v>0.20833333333333337</v>
      </c>
      <c r="F120" s="8">
        <v>0.20833333333333334</v>
      </c>
      <c r="G120" s="3" t="s">
        <v>14</v>
      </c>
      <c r="H120" s="9" t="s">
        <v>12</v>
      </c>
      <c r="I120" s="4">
        <v>0.58333333333333337</v>
      </c>
      <c r="J120" s="4">
        <v>0.70833333333333337</v>
      </c>
      <c r="K120" s="6">
        <f>J120-I120+IF(I120&gt;J120,1)</f>
        <v>0.125</v>
      </c>
      <c r="L120" s="8">
        <v>0.125</v>
      </c>
      <c r="M120" s="2"/>
      <c r="N120" s="6">
        <f t="shared" si="27"/>
        <v>0.33333333333333337</v>
      </c>
      <c r="O120" s="8">
        <f t="shared" si="27"/>
        <v>0.33333333333333337</v>
      </c>
      <c r="Q120">
        <v>1</v>
      </c>
      <c r="S120" s="37">
        <f ca="1">IFERROR(IF(C120="","",A120+C120-INDIRECT("A"&amp;MATCH(9^9,C$1:C119,1))-MAX(INDIRECT("D"&amp;MATCH(9^9,C$1:C119,1))+(INDIRECT("C"&amp;MATCH(9^9,C$1:C119,1))&gt;INDIRECT("D"&amp;MATCH(9^9,C$1:C119,1))),INDIRECT("J"&amp;MATCH(9^9,C$1:C119,1))+(INDIRECT("I"&amp;MATCH(9^9,C$1:C119,1))&gt;INDIRECT("J"&amp;MATCH(9^9,C$1:C119,1))))),"")</f>
        <v>2.041666666666667</v>
      </c>
      <c r="T120" s="44">
        <f t="shared" si="19"/>
        <v>1.375</v>
      </c>
    </row>
    <row r="121" spans="1:20" customFormat="1" x14ac:dyDescent="0.25">
      <c r="A121" s="10">
        <f t="shared" si="23"/>
        <v>42124</v>
      </c>
      <c r="B121" s="9" t="s">
        <v>13</v>
      </c>
      <c r="C121" s="4">
        <v>0.375</v>
      </c>
      <c r="D121" s="4">
        <v>0.58333333333333337</v>
      </c>
      <c r="E121" s="13">
        <f t="shared" si="28"/>
        <v>0.20833333333333337</v>
      </c>
      <c r="F121" s="8">
        <v>0.20833333333333334</v>
      </c>
      <c r="G121" s="3"/>
      <c r="H121" s="9"/>
      <c r="I121" s="4"/>
      <c r="J121" s="4"/>
      <c r="K121" s="5"/>
      <c r="L121" s="8"/>
      <c r="M121" s="2"/>
      <c r="N121" s="6">
        <f t="shared" si="27"/>
        <v>0.20833333333333337</v>
      </c>
      <c r="O121" s="8">
        <f t="shared" si="27"/>
        <v>0.20833333333333334</v>
      </c>
      <c r="Q121">
        <v>1</v>
      </c>
      <c r="S121" s="37">
        <f ca="1">IFERROR(IF(C121="","",A121+C121-INDIRECT("A"&amp;MATCH(9^9,C$1:C120,1))-MAX(INDIRECT("D"&amp;MATCH(9^9,C$1:C120,1))+(INDIRECT("C"&amp;MATCH(9^9,C$1:C120,1))&gt;INDIRECT("D"&amp;MATCH(9^9,C$1:C120,1))),INDIRECT("J"&amp;MATCH(9^9,C$1:C120,1))+(INDIRECT("I"&amp;MATCH(9^9,C$1:C120,1))&gt;INDIRECT("J"&amp;MATCH(9^9,C$1:C120,1))))),"")</f>
        <v>0.66666666666666663</v>
      </c>
      <c r="T121" s="44">
        <f t="shared" si="19"/>
        <v>0.66666666666666663</v>
      </c>
    </row>
    <row r="122" spans="1:20" customFormat="1" x14ac:dyDescent="0.25">
      <c r="A122" s="10">
        <f t="shared" si="23"/>
        <v>42125</v>
      </c>
      <c r="B122" s="9" t="s">
        <v>86</v>
      </c>
      <c r="C122" s="4"/>
      <c r="D122" s="4"/>
      <c r="E122" s="6"/>
      <c r="F122" s="8"/>
      <c r="G122" s="3"/>
      <c r="H122" s="9"/>
      <c r="I122" s="4"/>
      <c r="J122" s="4"/>
      <c r="K122" s="5"/>
      <c r="L122" s="8"/>
      <c r="M122" s="2"/>
      <c r="N122" s="6">
        <f t="shared" si="27"/>
        <v>0</v>
      </c>
      <c r="O122" s="8">
        <f>F122+L122</f>
        <v>0</v>
      </c>
      <c r="S122" s="37" t="str">
        <f ca="1">IFERROR(IF(C122="","",A122+C122-INDIRECT("A"&amp;MATCH(9^9,C$1:C121,1))-MAX(INDIRECT("D"&amp;MATCH(9^9,C$1:C121,1))+(INDIRECT("C"&amp;MATCH(9^9,C$1:C121,1))&gt;INDIRECT("D"&amp;MATCH(9^9,C$1:C121,1))),INDIRECT("J"&amp;MATCH(9^9,C$1:C121,1))+(INDIRECT("I"&amp;MATCH(9^9,C$1:C121,1))&gt;INDIRECT("J"&amp;MATCH(9^9,C$1:C121,1))))),"")</f>
        <v/>
      </c>
      <c r="T122" s="44" t="str">
        <f t="shared" si="19"/>
        <v/>
      </c>
    </row>
    <row r="123" spans="1:20" customFormat="1" x14ac:dyDescent="0.25">
      <c r="A123" s="10">
        <f>A122+1</f>
        <v>42126</v>
      </c>
      <c r="B123" s="16" t="s">
        <v>0</v>
      </c>
      <c r="C123" s="4"/>
      <c r="D123" s="4"/>
      <c r="E123" s="6"/>
      <c r="F123" s="8"/>
      <c r="G123" s="3"/>
      <c r="H123" s="9"/>
      <c r="I123" s="4"/>
      <c r="J123" s="4"/>
      <c r="K123" s="5"/>
      <c r="L123" s="8"/>
      <c r="M123" s="2"/>
      <c r="N123" s="6">
        <f t="shared" si="27"/>
        <v>0</v>
      </c>
      <c r="O123" s="8">
        <f>F123+L123</f>
        <v>0</v>
      </c>
      <c r="S123" s="37" t="str">
        <f ca="1">IFERROR(IF(C123="","",A123+C123-INDIRECT("A"&amp;MATCH(9^9,C$1:C122,1))-MAX(INDIRECT("D"&amp;MATCH(9^9,C$1:C122,1))+(INDIRECT("C"&amp;MATCH(9^9,C$1:C122,1))&gt;INDIRECT("D"&amp;MATCH(9^9,C$1:C122,1))),INDIRECT("J"&amp;MATCH(9^9,C$1:C122,1))+(INDIRECT("I"&amp;MATCH(9^9,C$1:C122,1))&gt;INDIRECT("J"&amp;MATCH(9^9,C$1:C122,1))))),"")</f>
        <v/>
      </c>
      <c r="T123" s="44" t="str">
        <f t="shared" si="19"/>
        <v/>
      </c>
    </row>
    <row r="124" spans="1:20" customFormat="1" x14ac:dyDescent="0.25">
      <c r="A124" s="10">
        <f t="shared" ref="A124:A153" si="29">A123+1</f>
        <v>42127</v>
      </c>
      <c r="B124" s="18" t="s">
        <v>0</v>
      </c>
      <c r="C124" s="4"/>
      <c r="D124" s="4"/>
      <c r="E124" s="6"/>
      <c r="F124" s="8"/>
      <c r="G124" s="3"/>
      <c r="H124" s="9"/>
      <c r="I124" s="4"/>
      <c r="J124" s="4"/>
      <c r="K124" s="5"/>
      <c r="L124" s="8"/>
      <c r="M124" s="2"/>
      <c r="N124" s="6">
        <f t="shared" si="27"/>
        <v>0</v>
      </c>
      <c r="O124" s="8">
        <f>F124+L124</f>
        <v>0</v>
      </c>
      <c r="S124" s="37" t="str">
        <f ca="1">IFERROR(IF(C124="","",A124+C124-INDIRECT("A"&amp;MATCH(9^9,C$1:C123,1))-MAX(INDIRECT("D"&amp;MATCH(9^9,C$1:C123,1))+(INDIRECT("C"&amp;MATCH(9^9,C$1:C123,1))&gt;INDIRECT("D"&amp;MATCH(9^9,C$1:C123,1))),INDIRECT("J"&amp;MATCH(9^9,C$1:C123,1))+(INDIRECT("I"&amp;MATCH(9^9,C$1:C123,1))&gt;INDIRECT("J"&amp;MATCH(9^9,C$1:C123,1))))),"")</f>
        <v/>
      </c>
      <c r="T124" s="44" t="str">
        <f t="shared" si="19"/>
        <v/>
      </c>
    </row>
    <row r="125" spans="1:20" customFormat="1" x14ac:dyDescent="0.25">
      <c r="A125" s="10">
        <f t="shared" si="29"/>
        <v>42128</v>
      </c>
      <c r="B125" s="9" t="s">
        <v>5</v>
      </c>
      <c r="C125" s="4">
        <v>0.83333333333333337</v>
      </c>
      <c r="D125" s="4">
        <v>0.33333333333333331</v>
      </c>
      <c r="E125" s="6">
        <f>D125-C125+IF(C125&gt;D125,1)</f>
        <v>0.5</v>
      </c>
      <c r="F125" s="8">
        <v>8.3333333333333329E-2</v>
      </c>
      <c r="G125" s="3"/>
      <c r="H125" s="9"/>
      <c r="I125" s="4"/>
      <c r="J125" s="4"/>
      <c r="K125" s="6"/>
      <c r="L125" s="8"/>
      <c r="M125" s="2"/>
      <c r="N125" s="6">
        <f>E125+K125</f>
        <v>0.5</v>
      </c>
      <c r="O125" s="8">
        <f>F125+L125</f>
        <v>8.3333333333333329E-2</v>
      </c>
      <c r="Q125">
        <v>1</v>
      </c>
      <c r="S125" s="37">
        <f ca="1">IFERROR(IF(C125="","",A125+C125-INDIRECT("A"&amp;MATCH(9^9,C$1:C124,1))-MAX(INDIRECT("D"&amp;MATCH(9^9,C$1:C124,1))+(INDIRECT("C"&amp;MATCH(9^9,C$1:C124,1))&gt;INDIRECT("D"&amp;MATCH(9^9,C$1:C124,1))),INDIRECT("J"&amp;MATCH(9^9,C$1:C124,1))+(INDIRECT("I"&amp;MATCH(9^9,C$1:C124,1))&gt;INDIRECT("J"&amp;MATCH(9^9,C$1:C124,1))))),"")</f>
        <v>4.2500000000024256</v>
      </c>
      <c r="T125" s="44">
        <f t="shared" si="19"/>
        <v>1.8333333333357587</v>
      </c>
    </row>
    <row r="126" spans="1:20" customFormat="1" x14ac:dyDescent="0.25">
      <c r="A126" s="10">
        <f t="shared" si="29"/>
        <v>42129</v>
      </c>
      <c r="B126" s="18" t="s">
        <v>5</v>
      </c>
      <c r="C126" s="4">
        <v>0.83333333333333337</v>
      </c>
      <c r="D126" s="4">
        <v>0.33333333333333331</v>
      </c>
      <c r="E126" s="6">
        <f>D126-C126+IF(C126&gt;D126,1)</f>
        <v>0.5</v>
      </c>
      <c r="F126" s="8">
        <v>0.14583333333333334</v>
      </c>
      <c r="G126" s="3"/>
      <c r="H126" s="9"/>
      <c r="I126" s="4"/>
      <c r="J126" s="4"/>
      <c r="K126" s="6"/>
      <c r="L126" s="8"/>
      <c r="M126" s="2"/>
      <c r="N126" s="6">
        <f t="shared" ref="N126:O136" si="30">E126+K126</f>
        <v>0.5</v>
      </c>
      <c r="O126" s="8">
        <f t="shared" si="30"/>
        <v>0.14583333333333334</v>
      </c>
      <c r="Q126">
        <v>1</v>
      </c>
      <c r="S126" s="37">
        <f ca="1">IFERROR(IF(C126="","",A126+C126-INDIRECT("A"&amp;MATCH(9^9,C$1:C125,1))-MAX(INDIRECT("D"&amp;MATCH(9^9,C$1:C125,1))+(INDIRECT("C"&amp;MATCH(9^9,C$1:C125,1))&gt;INDIRECT("D"&amp;MATCH(9^9,C$1:C125,1))),INDIRECT("J"&amp;MATCH(9^9,C$1:C125,1))+(INDIRECT("I"&amp;MATCH(9^9,C$1:C125,1))&gt;INDIRECT("J"&amp;MATCH(9^9,C$1:C125,1))))),"")</f>
        <v>0.50000000000242539</v>
      </c>
      <c r="T126" s="44">
        <f t="shared" si="19"/>
        <v>0.50000000000242539</v>
      </c>
    </row>
    <row r="127" spans="1:20" customFormat="1" x14ac:dyDescent="0.25">
      <c r="A127" s="10">
        <f t="shared" si="29"/>
        <v>42130</v>
      </c>
      <c r="B127" s="9" t="s">
        <v>41</v>
      </c>
      <c r="C127" s="4"/>
      <c r="D127" s="4"/>
      <c r="E127" s="6"/>
      <c r="F127" s="8"/>
      <c r="G127" s="3"/>
      <c r="H127" s="9"/>
      <c r="I127" s="4"/>
      <c r="J127" s="4"/>
      <c r="K127" s="6"/>
      <c r="L127" s="8"/>
      <c r="M127" s="2"/>
      <c r="N127" s="6">
        <f t="shared" si="30"/>
        <v>0</v>
      </c>
      <c r="O127" s="8">
        <f t="shared" si="30"/>
        <v>0</v>
      </c>
      <c r="P127" t="s">
        <v>37</v>
      </c>
      <c r="S127" s="37" t="str">
        <f ca="1">IFERROR(IF(C127="","",A127+C127-INDIRECT("A"&amp;MATCH(9^9,C$1:C126,1))-MAX(INDIRECT("D"&amp;MATCH(9^9,C$1:C126,1))+(INDIRECT("C"&amp;MATCH(9^9,C$1:C126,1))&gt;INDIRECT("D"&amp;MATCH(9^9,C$1:C126,1))),INDIRECT("J"&amp;MATCH(9^9,C$1:C126,1))+(INDIRECT("I"&amp;MATCH(9^9,C$1:C126,1))&gt;INDIRECT("J"&amp;MATCH(9^9,C$1:C126,1))))),"")</f>
        <v/>
      </c>
      <c r="T127" s="44" t="str">
        <f t="shared" si="19"/>
        <v/>
      </c>
    </row>
    <row r="128" spans="1:20" customFormat="1" x14ac:dyDescent="0.25">
      <c r="A128" s="10">
        <f t="shared" si="29"/>
        <v>42131</v>
      </c>
      <c r="B128" s="18" t="s">
        <v>5</v>
      </c>
      <c r="C128" s="4">
        <v>0.83333333333333337</v>
      </c>
      <c r="D128" s="4">
        <v>0.33333333333333331</v>
      </c>
      <c r="E128" s="6">
        <f>D128-C128+IF(C128&gt;D128,1)</f>
        <v>0.5</v>
      </c>
      <c r="F128" s="8">
        <v>0.14583333333333334</v>
      </c>
      <c r="G128" s="3"/>
      <c r="H128" s="9"/>
      <c r="I128" s="4"/>
      <c r="J128" s="4"/>
      <c r="K128" s="6"/>
      <c r="L128" s="8"/>
      <c r="M128" s="2"/>
      <c r="N128" s="6">
        <f t="shared" si="30"/>
        <v>0.5</v>
      </c>
      <c r="O128" s="8">
        <f t="shared" si="30"/>
        <v>0.14583333333333334</v>
      </c>
      <c r="Q128">
        <v>1</v>
      </c>
      <c r="S128" s="37">
        <f ca="1">IFERROR(IF(C128="","",A128+C128-INDIRECT("A"&amp;MATCH(9^9,C$1:C127,1))-MAX(INDIRECT("D"&amp;MATCH(9^9,C$1:C127,1))+(INDIRECT("C"&amp;MATCH(9^9,C$1:C127,1))&gt;INDIRECT("D"&amp;MATCH(9^9,C$1:C127,1))),INDIRECT("J"&amp;MATCH(9^9,C$1:C127,1))+(INDIRECT("I"&amp;MATCH(9^9,C$1:C127,1))&gt;INDIRECT("J"&amp;MATCH(9^9,C$1:C127,1))))),"")</f>
        <v>1.5000000000024254</v>
      </c>
      <c r="T128" s="44">
        <f t="shared" si="19"/>
        <v>1.8333333333357587</v>
      </c>
    </row>
    <row r="129" spans="1:20" customFormat="1" x14ac:dyDescent="0.25">
      <c r="A129" s="10">
        <f t="shared" si="29"/>
        <v>42132</v>
      </c>
      <c r="B129" s="18" t="s">
        <v>5</v>
      </c>
      <c r="C129" s="4">
        <v>0.83333333333333337</v>
      </c>
      <c r="D129" s="4">
        <v>0.83333333333333337</v>
      </c>
      <c r="E129" s="6">
        <f>D129-C129+IF(C129&gt;D129,1)</f>
        <v>0</v>
      </c>
      <c r="F129" s="8">
        <v>0.41666666666666669</v>
      </c>
      <c r="G129" s="3" t="s">
        <v>14</v>
      </c>
      <c r="H129" s="9" t="s">
        <v>13</v>
      </c>
      <c r="I129" s="4">
        <v>0.375</v>
      </c>
      <c r="J129" s="4">
        <v>0.58333333333333337</v>
      </c>
      <c r="K129" s="6">
        <f>J129-I129+IF(I129&gt;J129,1)</f>
        <v>0.20833333333333337</v>
      </c>
      <c r="L129" s="8">
        <v>0.20833333333333334</v>
      </c>
      <c r="M129" s="2"/>
      <c r="N129" s="6">
        <f t="shared" si="30"/>
        <v>0.20833333333333337</v>
      </c>
      <c r="O129" s="8">
        <f t="shared" si="30"/>
        <v>0.625</v>
      </c>
      <c r="P129" t="s">
        <v>38</v>
      </c>
      <c r="Q129">
        <v>1</v>
      </c>
      <c r="S129" s="37">
        <f ca="1">IFERROR(IF(C129="","",A129+C129-INDIRECT("A"&amp;MATCH(9^9,C$1:C128,1))-MAX(INDIRECT("D"&amp;MATCH(9^9,C$1:C128,1))+(INDIRECT("C"&amp;MATCH(9^9,C$1:C128,1))&gt;INDIRECT("D"&amp;MATCH(9^9,C$1:C128,1))),INDIRECT("J"&amp;MATCH(9^9,C$1:C128,1))+(INDIRECT("I"&amp;MATCH(9^9,C$1:C128,1))&gt;INDIRECT("J"&amp;MATCH(9^9,C$1:C128,1))))),"")</f>
        <v>0.50000000000242539</v>
      </c>
      <c r="T129" s="44">
        <f t="shared" si="19"/>
        <v>0.50000000000242539</v>
      </c>
    </row>
    <row r="130" spans="1:20" customFormat="1" x14ac:dyDescent="0.25">
      <c r="A130" s="10">
        <f t="shared" si="29"/>
        <v>42133</v>
      </c>
      <c r="B130" s="9" t="s">
        <v>5</v>
      </c>
      <c r="C130" s="4">
        <v>0.375</v>
      </c>
      <c r="D130" s="4">
        <v>0.33333333333333331</v>
      </c>
      <c r="E130" s="6">
        <f t="shared" ref="E130:E136" si="31">D130-C130+IF(C130&gt;D130,1)</f>
        <v>0.95833333333333326</v>
      </c>
      <c r="F130" s="8">
        <v>0.375</v>
      </c>
      <c r="G130" s="3" t="s">
        <v>14</v>
      </c>
      <c r="H130" s="9" t="s">
        <v>13</v>
      </c>
      <c r="I130" s="4">
        <v>0.375</v>
      </c>
      <c r="J130" s="4">
        <v>0.58333333333333337</v>
      </c>
      <c r="K130" s="6">
        <f>J130-I130+IF(I130&gt;J130,1)</f>
        <v>0.20833333333333337</v>
      </c>
      <c r="L130" s="8">
        <v>0.20833333333333334</v>
      </c>
      <c r="M130" s="2"/>
      <c r="N130" s="6">
        <f t="shared" si="30"/>
        <v>1.1666666666666665</v>
      </c>
      <c r="O130" s="8">
        <f t="shared" si="30"/>
        <v>0.58333333333333337</v>
      </c>
      <c r="P130" t="s">
        <v>38</v>
      </c>
      <c r="Q130">
        <v>1</v>
      </c>
      <c r="S130" s="37">
        <f ca="1">IFERROR(IF(C130="","",A130+C130-INDIRECT("A"&amp;MATCH(9^9,C$1:C129,1))-MAX(INDIRECT("D"&amp;MATCH(9^9,C$1:C129,1))+(INDIRECT("C"&amp;MATCH(9^9,C$1:C129,1))&gt;INDIRECT("D"&amp;MATCH(9^9,C$1:C129,1))),INDIRECT("J"&amp;MATCH(9^9,C$1:C129,1))+(INDIRECT("I"&amp;MATCH(9^9,C$1:C129,1))&gt;INDIRECT("J"&amp;MATCH(9^9,C$1:C129,1))))),"")</f>
        <v>0.54166666666666663</v>
      </c>
      <c r="T130" s="44">
        <f t="shared" si="19"/>
        <v>0.54166666666666663</v>
      </c>
    </row>
    <row r="131" spans="1:20" customFormat="1" x14ac:dyDescent="0.25">
      <c r="A131" s="10">
        <f t="shared" si="29"/>
        <v>42134</v>
      </c>
      <c r="B131" s="9" t="s">
        <v>5</v>
      </c>
      <c r="C131" s="4">
        <v>0.375</v>
      </c>
      <c r="D131" s="4">
        <v>0.33333333333333331</v>
      </c>
      <c r="E131" s="6">
        <f t="shared" si="31"/>
        <v>0.95833333333333326</v>
      </c>
      <c r="F131" s="8">
        <v>0.41666666666666669</v>
      </c>
      <c r="G131" s="3" t="s">
        <v>14</v>
      </c>
      <c r="H131" s="9" t="s">
        <v>13</v>
      </c>
      <c r="I131" s="4">
        <v>0.375</v>
      </c>
      <c r="J131" s="4">
        <v>0.58333333333333337</v>
      </c>
      <c r="K131" s="6">
        <f>J131-I131+IF(I131&gt;J131,1)</f>
        <v>0.20833333333333337</v>
      </c>
      <c r="L131" s="8">
        <v>0.20833333333333334</v>
      </c>
      <c r="M131" s="2"/>
      <c r="N131" s="6">
        <f t="shared" si="30"/>
        <v>1.1666666666666665</v>
      </c>
      <c r="O131" s="8">
        <f t="shared" si="30"/>
        <v>0.625</v>
      </c>
      <c r="P131" t="s">
        <v>38</v>
      </c>
      <c r="Q131">
        <v>1</v>
      </c>
      <c r="S131" s="37">
        <f ca="1">IFERROR(IF(C131="","",A131+C131-INDIRECT("A"&amp;MATCH(9^9,C$1:C130,1))-MAX(INDIRECT("D"&amp;MATCH(9^9,C$1:C130,1))+(INDIRECT("C"&amp;MATCH(9^9,C$1:C130,1))&gt;INDIRECT("D"&amp;MATCH(9^9,C$1:C130,1))),INDIRECT("J"&amp;MATCH(9^9,C$1:C130,1))+(INDIRECT("I"&amp;MATCH(9^9,C$1:C130,1))&gt;INDIRECT("J"&amp;MATCH(9^9,C$1:C130,1))))),"")</f>
        <v>4.1666666666666741E-2</v>
      </c>
      <c r="T131" s="44">
        <f t="shared" si="19"/>
        <v>4.1666666666666741E-2</v>
      </c>
    </row>
    <row r="132" spans="1:20" customFormat="1" x14ac:dyDescent="0.25">
      <c r="A132" s="10">
        <f t="shared" si="29"/>
        <v>42135</v>
      </c>
      <c r="B132" s="9" t="s">
        <v>10</v>
      </c>
      <c r="C132" s="4">
        <v>0.33333333333333331</v>
      </c>
      <c r="D132" s="4">
        <v>0.45833333333333331</v>
      </c>
      <c r="E132" s="6">
        <f t="shared" si="31"/>
        <v>0.125</v>
      </c>
      <c r="F132" s="8">
        <v>0.125</v>
      </c>
      <c r="G132" s="11"/>
      <c r="H132" s="9"/>
      <c r="I132" s="4"/>
      <c r="J132" s="4"/>
      <c r="K132" s="6"/>
      <c r="L132" s="8"/>
      <c r="M132" s="2"/>
      <c r="N132" s="6">
        <f t="shared" si="30"/>
        <v>0.125</v>
      </c>
      <c r="O132" s="8">
        <f t="shared" si="30"/>
        <v>0.125</v>
      </c>
      <c r="S132" s="37">
        <f ca="1">IFERROR(IF(C132="","",A132+C132-INDIRECT("A"&amp;MATCH(9^9,C$1:C131,1))-MAX(INDIRECT("D"&amp;MATCH(9^9,C$1:C131,1))+(INDIRECT("C"&amp;MATCH(9^9,C$1:C131,1))&gt;INDIRECT("D"&amp;MATCH(9^9,C$1:C131,1))),INDIRECT("J"&amp;MATCH(9^9,C$1:C131,1))+(INDIRECT("I"&amp;MATCH(9^9,C$1:C131,1))&gt;INDIRECT("J"&amp;MATCH(9^9,C$1:C131,1))))),"")</f>
        <v>2.425393219596117E-12</v>
      </c>
      <c r="T132" s="44">
        <f t="shared" si="19"/>
        <v>2.425393219596117E-12</v>
      </c>
    </row>
    <row r="133" spans="1:20" customFormat="1" x14ac:dyDescent="0.25">
      <c r="A133" s="10">
        <f t="shared" si="29"/>
        <v>42136</v>
      </c>
      <c r="B133" s="9" t="s">
        <v>10</v>
      </c>
      <c r="C133" s="4">
        <v>0.33333333333333331</v>
      </c>
      <c r="D133" s="4">
        <v>0.45833333333333331</v>
      </c>
      <c r="E133" s="6">
        <f t="shared" si="31"/>
        <v>0.125</v>
      </c>
      <c r="F133" s="8">
        <v>0.125</v>
      </c>
      <c r="G133" s="3" t="s">
        <v>14</v>
      </c>
      <c r="H133" s="9" t="s">
        <v>12</v>
      </c>
      <c r="I133" s="4">
        <v>0.58333333333333337</v>
      </c>
      <c r="J133" s="4">
        <v>0.70833333333333337</v>
      </c>
      <c r="K133" s="6">
        <f>J133-I133+IF(I133&gt;J133,1)</f>
        <v>0.125</v>
      </c>
      <c r="L133" s="8">
        <v>0.125</v>
      </c>
      <c r="M133" s="2"/>
      <c r="N133" s="6">
        <f t="shared" si="30"/>
        <v>0.25</v>
      </c>
      <c r="O133" s="8">
        <f t="shared" si="30"/>
        <v>0.25</v>
      </c>
      <c r="Q133">
        <v>1</v>
      </c>
      <c r="S133" s="37">
        <f ca="1">IFERROR(IF(C133="","",A133+C133-INDIRECT("A"&amp;MATCH(9^9,C$1:C132,1))-MAX(INDIRECT("D"&amp;MATCH(9^9,C$1:C132,1))+(INDIRECT("C"&amp;MATCH(9^9,C$1:C132,1))&gt;INDIRECT("D"&amp;MATCH(9^9,C$1:C132,1))),INDIRECT("J"&amp;MATCH(9^9,C$1:C132,1))+(INDIRECT("I"&amp;MATCH(9^9,C$1:C132,1))&gt;INDIRECT("J"&amp;MATCH(9^9,C$1:C132,1))))),"")</f>
        <v>0.87500000000242539</v>
      </c>
      <c r="T133" s="44">
        <f t="shared" si="19"/>
        <v>0.87500000000242539</v>
      </c>
    </row>
    <row r="134" spans="1:20" customFormat="1" x14ac:dyDescent="0.25">
      <c r="A134" s="10">
        <f t="shared" si="29"/>
        <v>42137</v>
      </c>
      <c r="B134" s="9" t="s">
        <v>10</v>
      </c>
      <c r="C134" s="4">
        <v>0.33333333333333331</v>
      </c>
      <c r="D134" s="4">
        <v>0.45833333333333331</v>
      </c>
      <c r="E134" s="6">
        <f t="shared" si="31"/>
        <v>0.125</v>
      </c>
      <c r="F134" s="8">
        <v>0.125</v>
      </c>
      <c r="G134" s="3" t="s">
        <v>14</v>
      </c>
      <c r="H134" s="9" t="s">
        <v>12</v>
      </c>
      <c r="I134" s="4">
        <v>0.58333333333333337</v>
      </c>
      <c r="J134" s="4">
        <v>0.70833333333333337</v>
      </c>
      <c r="K134" s="6">
        <f>J134-I134+IF(I134&gt;J134,1)</f>
        <v>0.125</v>
      </c>
      <c r="L134" s="8">
        <v>0.125</v>
      </c>
      <c r="M134" s="2"/>
      <c r="N134" s="6">
        <f t="shared" si="30"/>
        <v>0.25</v>
      </c>
      <c r="O134" s="8">
        <f t="shared" si="30"/>
        <v>0.25</v>
      </c>
      <c r="Q134">
        <v>1</v>
      </c>
      <c r="S134" s="37">
        <f ca="1">IFERROR(IF(C134="","",A134+C134-INDIRECT("A"&amp;MATCH(9^9,C$1:C133,1))-MAX(INDIRECT("D"&amp;MATCH(9^9,C$1:C133,1))+(INDIRECT("C"&amp;MATCH(9^9,C$1:C133,1))&gt;INDIRECT("D"&amp;MATCH(9^9,C$1:C133,1))),INDIRECT("J"&amp;MATCH(9^9,C$1:C133,1))+(INDIRECT("I"&amp;MATCH(9^9,C$1:C133,1))&gt;INDIRECT("J"&amp;MATCH(9^9,C$1:C133,1))))),"")</f>
        <v>0.62500000000242528</v>
      </c>
      <c r="T134" s="44">
        <f t="shared" si="19"/>
        <v>0.62500000000242528</v>
      </c>
    </row>
    <row r="135" spans="1:20" customFormat="1" x14ac:dyDescent="0.25">
      <c r="A135" s="10">
        <f t="shared" si="29"/>
        <v>42138</v>
      </c>
      <c r="B135" s="9" t="s">
        <v>0</v>
      </c>
      <c r="C135" s="4"/>
      <c r="D135" s="4"/>
      <c r="E135" s="6"/>
      <c r="F135" s="8"/>
      <c r="G135" s="3"/>
      <c r="H135" s="9"/>
      <c r="I135" s="4"/>
      <c r="J135" s="4"/>
      <c r="K135" s="5"/>
      <c r="L135" s="8"/>
      <c r="M135" s="2"/>
      <c r="N135" s="6">
        <f t="shared" si="30"/>
        <v>0</v>
      </c>
      <c r="O135" s="8">
        <f t="shared" si="30"/>
        <v>0</v>
      </c>
      <c r="S135" s="37" t="str">
        <f ca="1">IFERROR(IF(C135="","",A135+C135-INDIRECT("A"&amp;MATCH(9^9,C$1:C134,1))-MAX(INDIRECT("D"&amp;MATCH(9^9,C$1:C134,1))+(INDIRECT("C"&amp;MATCH(9^9,C$1:C134,1))&gt;INDIRECT("D"&amp;MATCH(9^9,C$1:C134,1))),INDIRECT("J"&amp;MATCH(9^9,C$1:C134,1))+(INDIRECT("I"&amp;MATCH(9^9,C$1:C134,1))&gt;INDIRECT("J"&amp;MATCH(9^9,C$1:C134,1))))),"")</f>
        <v/>
      </c>
      <c r="T135" s="44" t="str">
        <f t="shared" si="19"/>
        <v/>
      </c>
    </row>
    <row r="136" spans="1:20" customFormat="1" x14ac:dyDescent="0.25">
      <c r="A136" s="10">
        <f t="shared" si="29"/>
        <v>42139</v>
      </c>
      <c r="B136" s="9" t="s">
        <v>10</v>
      </c>
      <c r="C136" s="4">
        <v>0.29166666666666669</v>
      </c>
      <c r="D136" s="4">
        <v>0.375</v>
      </c>
      <c r="E136" s="6">
        <f t="shared" si="31"/>
        <v>8.3333333333333315E-2</v>
      </c>
      <c r="F136" s="8">
        <v>8.3333333333333329E-2</v>
      </c>
      <c r="G136" s="3" t="s">
        <v>14</v>
      </c>
      <c r="H136" s="9" t="s">
        <v>13</v>
      </c>
      <c r="I136" s="4">
        <v>0.375</v>
      </c>
      <c r="J136" s="4">
        <v>0.58333333333333337</v>
      </c>
      <c r="K136" s="6">
        <f>J136-I136+IF(I136&gt;J136,1)</f>
        <v>0.20833333333333337</v>
      </c>
      <c r="L136" s="8">
        <v>0.20833333333333334</v>
      </c>
      <c r="M136" s="2"/>
      <c r="N136" s="6">
        <f t="shared" si="30"/>
        <v>0.29166666666666669</v>
      </c>
      <c r="O136" s="8">
        <f t="shared" si="30"/>
        <v>0.29166666666666669</v>
      </c>
      <c r="Q136">
        <v>1</v>
      </c>
      <c r="S136" s="37">
        <f ca="1">IFERROR(IF(C136="","",A136+C136-INDIRECT("A"&amp;MATCH(9^9,C$1:C135,1))-MAX(INDIRECT("D"&amp;MATCH(9^9,C$1:C135,1))+(INDIRECT("C"&amp;MATCH(9^9,C$1:C135,1))&gt;INDIRECT("D"&amp;MATCH(9^9,C$1:C135,1))),INDIRECT("J"&amp;MATCH(9^9,C$1:C135,1))+(INDIRECT("I"&amp;MATCH(9^9,C$1:C135,1))&gt;INDIRECT("J"&amp;MATCH(9^9,C$1:C135,1))))),"")</f>
        <v>1.5833333333309079</v>
      </c>
      <c r="T136" s="44">
        <f t="shared" si="19"/>
        <v>1.2916666666642413</v>
      </c>
    </row>
    <row r="137" spans="1:20" customFormat="1" x14ac:dyDescent="0.25">
      <c r="A137" s="10">
        <f t="shared" si="29"/>
        <v>42140</v>
      </c>
      <c r="B137" s="9" t="s">
        <v>0</v>
      </c>
      <c r="C137" s="4"/>
      <c r="D137" s="4"/>
      <c r="E137" s="38"/>
      <c r="F137" s="8"/>
      <c r="G137" s="3"/>
      <c r="H137" s="9"/>
      <c r="I137" s="4"/>
      <c r="J137" s="4"/>
      <c r="K137" s="6"/>
      <c r="L137" s="8"/>
      <c r="M137" s="2"/>
      <c r="N137" s="7">
        <f>E137+K137</f>
        <v>0</v>
      </c>
      <c r="O137" s="8">
        <f>F137+L137</f>
        <v>0</v>
      </c>
      <c r="S137" s="37" t="str">
        <f ca="1">IFERROR(IF(C137="","",A137+C137-INDIRECT("A"&amp;MATCH(9^9,C$1:C136,1))-MAX(INDIRECT("D"&amp;MATCH(9^9,C$1:C136,1))+(INDIRECT("C"&amp;MATCH(9^9,C$1:C136,1))&gt;INDIRECT("D"&amp;MATCH(9^9,C$1:C136,1))),INDIRECT("J"&amp;MATCH(9^9,C$1:C136,1))+(INDIRECT("I"&amp;MATCH(9^9,C$1:C136,1))&gt;INDIRECT("J"&amp;MATCH(9^9,C$1:C136,1))))),"")</f>
        <v/>
      </c>
      <c r="T137" s="44" t="str">
        <f t="shared" si="19"/>
        <v/>
      </c>
    </row>
    <row r="138" spans="1:20" customFormat="1" x14ac:dyDescent="0.25">
      <c r="A138" s="10">
        <f t="shared" si="29"/>
        <v>42141</v>
      </c>
      <c r="B138" s="9" t="s">
        <v>0</v>
      </c>
      <c r="C138" s="4"/>
      <c r="D138" s="4"/>
      <c r="E138" s="38"/>
      <c r="F138" s="8"/>
      <c r="G138" s="3"/>
      <c r="H138" s="9"/>
      <c r="I138" s="4"/>
      <c r="J138" s="4"/>
      <c r="K138" s="6"/>
      <c r="L138" s="8"/>
      <c r="M138" s="2"/>
      <c r="N138" s="6">
        <f t="shared" ref="N138:O152" si="32">E138+K138</f>
        <v>0</v>
      </c>
      <c r="O138" s="8">
        <f t="shared" si="32"/>
        <v>0</v>
      </c>
      <c r="S138" s="37" t="str">
        <f ca="1">IFERROR(IF(C138="","",A138+C138-INDIRECT("A"&amp;MATCH(9^9,C$1:C137,1))-MAX(INDIRECT("D"&amp;MATCH(9^9,C$1:C137,1))+(INDIRECT("C"&amp;MATCH(9^9,C$1:C137,1))&gt;INDIRECT("D"&amp;MATCH(9^9,C$1:C137,1))),INDIRECT("J"&amp;MATCH(9^9,C$1:C137,1))+(INDIRECT("I"&amp;MATCH(9^9,C$1:C137,1))&gt;INDIRECT("J"&amp;MATCH(9^9,C$1:C137,1))))),"")</f>
        <v/>
      </c>
      <c r="T138" s="44" t="str">
        <f t="shared" si="19"/>
        <v/>
      </c>
    </row>
    <row r="139" spans="1:20" customFormat="1" x14ac:dyDescent="0.25">
      <c r="A139" s="10">
        <f t="shared" si="29"/>
        <v>42142</v>
      </c>
      <c r="B139" s="18" t="s">
        <v>5</v>
      </c>
      <c r="C139" s="4">
        <v>0.83333333333333337</v>
      </c>
      <c r="D139" s="4">
        <v>0.33333333333333331</v>
      </c>
      <c r="E139" s="6">
        <f>D139-C139+IF(C139&gt;D139,1)</f>
        <v>0.5</v>
      </c>
      <c r="F139" s="8">
        <v>8.3333333333333329E-2</v>
      </c>
      <c r="G139" s="3"/>
      <c r="H139" s="9"/>
      <c r="I139" s="4"/>
      <c r="J139" s="4"/>
      <c r="K139" s="5"/>
      <c r="L139" s="8"/>
      <c r="M139" s="2"/>
      <c r="N139" s="6">
        <f t="shared" si="32"/>
        <v>0.5</v>
      </c>
      <c r="O139" s="8">
        <f t="shared" si="32"/>
        <v>8.3333333333333329E-2</v>
      </c>
      <c r="Q139">
        <v>1</v>
      </c>
      <c r="S139" s="37">
        <f ca="1">IFERROR(IF(C139="","",A139+C139-INDIRECT("A"&amp;MATCH(9^9,C$1:C138,1))-MAX(INDIRECT("D"&amp;MATCH(9^9,C$1:C138,1))+(INDIRECT("C"&amp;MATCH(9^9,C$1:C138,1))&gt;INDIRECT("D"&amp;MATCH(9^9,C$1:C138,1))),INDIRECT("J"&amp;MATCH(9^9,C$1:C138,1))+(INDIRECT("I"&amp;MATCH(9^9,C$1:C138,1))&gt;INDIRECT("J"&amp;MATCH(9^9,C$1:C138,1))))),"")</f>
        <v>3.2500000000024252</v>
      </c>
      <c r="T139" s="44">
        <f t="shared" si="19"/>
        <v>1.8333333333357587</v>
      </c>
    </row>
    <row r="140" spans="1:20" customFormat="1" x14ac:dyDescent="0.25">
      <c r="A140" s="10">
        <f t="shared" si="29"/>
        <v>42143</v>
      </c>
      <c r="B140" s="18" t="s">
        <v>5</v>
      </c>
      <c r="C140" s="4">
        <v>0.83333333333333337</v>
      </c>
      <c r="D140" s="4">
        <v>0.33333333333333331</v>
      </c>
      <c r="E140" s="6">
        <f>D140-C140+IF(C140&gt;D140,1)</f>
        <v>0.5</v>
      </c>
      <c r="F140" s="8">
        <v>0.14583333333333334</v>
      </c>
      <c r="G140" s="3" t="s">
        <v>14</v>
      </c>
      <c r="H140" s="9" t="s">
        <v>12</v>
      </c>
      <c r="I140" s="4">
        <v>0.58333333333333337</v>
      </c>
      <c r="J140" s="4">
        <v>0.70833333333333337</v>
      </c>
      <c r="K140" s="6">
        <f>J140-I140+IF(I140&gt;J140,1)</f>
        <v>0.125</v>
      </c>
      <c r="L140" s="8">
        <v>0.125</v>
      </c>
      <c r="M140" s="2"/>
      <c r="N140" s="6">
        <f t="shared" si="32"/>
        <v>0.625</v>
      </c>
      <c r="O140" s="8">
        <f t="shared" si="32"/>
        <v>0.27083333333333337</v>
      </c>
      <c r="P140" t="s">
        <v>38</v>
      </c>
      <c r="Q140">
        <v>1</v>
      </c>
      <c r="S140" s="37">
        <f ca="1">IFERROR(IF(C140="","",A140+C140-INDIRECT("A"&amp;MATCH(9^9,C$1:C139,1))-MAX(INDIRECT("D"&amp;MATCH(9^9,C$1:C139,1))+(INDIRECT("C"&amp;MATCH(9^9,C$1:C139,1))&gt;INDIRECT("D"&amp;MATCH(9^9,C$1:C139,1))),INDIRECT("J"&amp;MATCH(9^9,C$1:C139,1))+(INDIRECT("I"&amp;MATCH(9^9,C$1:C139,1))&gt;INDIRECT("J"&amp;MATCH(9^9,C$1:C139,1))))),"")</f>
        <v>0.50000000000242539</v>
      </c>
      <c r="T140" s="44">
        <f t="shared" si="19"/>
        <v>0.50000000000242539</v>
      </c>
    </row>
    <row r="141" spans="1:20" customFormat="1" x14ac:dyDescent="0.25">
      <c r="A141" s="10">
        <f t="shared" si="29"/>
        <v>42144</v>
      </c>
      <c r="B141" s="18" t="s">
        <v>5</v>
      </c>
      <c r="C141" s="4">
        <v>0.83333333333333337</v>
      </c>
      <c r="D141" s="4">
        <v>0.33333333333333331</v>
      </c>
      <c r="E141" s="6">
        <f>D141-C141+IF(C141&gt;D141,1)</f>
        <v>0.5</v>
      </c>
      <c r="F141" s="8">
        <v>0.14583333333333334</v>
      </c>
      <c r="G141" s="3"/>
      <c r="H141" s="9"/>
      <c r="I141" s="4"/>
      <c r="J141" s="4"/>
      <c r="K141" s="6"/>
      <c r="L141" s="8"/>
      <c r="M141" s="2"/>
      <c r="N141" s="6">
        <f t="shared" si="32"/>
        <v>0.5</v>
      </c>
      <c r="O141" s="8">
        <f t="shared" si="32"/>
        <v>0.14583333333333334</v>
      </c>
      <c r="Q141">
        <v>1</v>
      </c>
      <c r="S141" s="37">
        <f ca="1">IFERROR(IF(C141="","",A141+C141-INDIRECT("A"&amp;MATCH(9^9,C$1:C140,1))-MAX(INDIRECT("D"&amp;MATCH(9^9,C$1:C140,1))+(INDIRECT("C"&amp;MATCH(9^9,C$1:C140,1))&gt;INDIRECT("D"&amp;MATCH(9^9,C$1:C140,1))),INDIRECT("J"&amp;MATCH(9^9,C$1:C140,1))+(INDIRECT("I"&amp;MATCH(9^9,C$1:C140,1))&gt;INDIRECT("J"&amp;MATCH(9^9,C$1:C140,1))))),"")</f>
        <v>0.50000000000242539</v>
      </c>
      <c r="T141" s="44">
        <f t="shared" si="19"/>
        <v>0.50000000000242539</v>
      </c>
    </row>
    <row r="142" spans="1:20" customFormat="1" x14ac:dyDescent="0.25">
      <c r="A142" s="10">
        <f t="shared" si="29"/>
        <v>42145</v>
      </c>
      <c r="B142" s="18" t="s">
        <v>5</v>
      </c>
      <c r="C142" s="4">
        <v>0.83333333333333337</v>
      </c>
      <c r="D142" s="4">
        <v>0.33333333333333331</v>
      </c>
      <c r="E142" s="6">
        <f>D142-C142+IF(C142&gt;D142,1)</f>
        <v>0.5</v>
      </c>
      <c r="F142" s="8">
        <v>0.14583333333333334</v>
      </c>
      <c r="G142" s="3" t="s">
        <v>14</v>
      </c>
      <c r="H142" s="9" t="s">
        <v>12</v>
      </c>
      <c r="I142" s="4">
        <v>0.58333333333333337</v>
      </c>
      <c r="J142" s="4">
        <v>0.70833333333333337</v>
      </c>
      <c r="K142" s="6">
        <f>J142-I142+IF(I142&gt;J142,1)</f>
        <v>0.125</v>
      </c>
      <c r="L142" s="8">
        <v>0.125</v>
      </c>
      <c r="M142" s="2"/>
      <c r="N142" s="6">
        <f t="shared" si="32"/>
        <v>0.625</v>
      </c>
      <c r="O142" s="8">
        <f t="shared" si="32"/>
        <v>0.27083333333333337</v>
      </c>
      <c r="P142" t="s">
        <v>38</v>
      </c>
      <c r="Q142">
        <v>1</v>
      </c>
      <c r="S142" s="37">
        <f ca="1">IFERROR(IF(C142="","",A142+C142-INDIRECT("A"&amp;MATCH(9^9,C$1:C141,1))-MAX(INDIRECT("D"&amp;MATCH(9^9,C$1:C141,1))+(INDIRECT("C"&amp;MATCH(9^9,C$1:C141,1))&gt;INDIRECT("D"&amp;MATCH(9^9,C$1:C141,1))),INDIRECT("J"&amp;MATCH(9^9,C$1:C141,1))+(INDIRECT("I"&amp;MATCH(9^9,C$1:C141,1))&gt;INDIRECT("J"&amp;MATCH(9^9,C$1:C141,1))))),"")</f>
        <v>0.50000000000242539</v>
      </c>
      <c r="T142" s="44">
        <f t="shared" si="19"/>
        <v>0.50000000000242539</v>
      </c>
    </row>
    <row r="143" spans="1:20" customFormat="1" x14ac:dyDescent="0.25">
      <c r="A143" s="10">
        <f t="shared" si="29"/>
        <v>42146</v>
      </c>
      <c r="B143" s="18" t="s">
        <v>5</v>
      </c>
      <c r="C143" s="4">
        <v>0.83333333333333337</v>
      </c>
      <c r="D143" s="4">
        <v>0.33333333333333331</v>
      </c>
      <c r="E143" s="6">
        <f>D143-C143+IF(C143&gt;D143,1)</f>
        <v>0.5</v>
      </c>
      <c r="F143" s="8">
        <v>0.14583333333333334</v>
      </c>
      <c r="G143" s="3"/>
      <c r="H143" s="9"/>
      <c r="I143" s="4"/>
      <c r="J143" s="4"/>
      <c r="K143" s="6"/>
      <c r="L143" s="8"/>
      <c r="M143" s="2"/>
      <c r="N143" s="6">
        <f t="shared" si="32"/>
        <v>0.5</v>
      </c>
      <c r="O143" s="8">
        <f t="shared" si="32"/>
        <v>0.14583333333333334</v>
      </c>
      <c r="Q143">
        <v>1</v>
      </c>
      <c r="S143" s="37">
        <f ca="1">IFERROR(IF(C143="","",A143+C143-INDIRECT("A"&amp;MATCH(9^9,C$1:C142,1))-MAX(INDIRECT("D"&amp;MATCH(9^9,C$1:C142,1))+(INDIRECT("C"&amp;MATCH(9^9,C$1:C142,1))&gt;INDIRECT("D"&amp;MATCH(9^9,C$1:C142,1))),INDIRECT("J"&amp;MATCH(9^9,C$1:C142,1))+(INDIRECT("I"&amp;MATCH(9^9,C$1:C142,1))&gt;INDIRECT("J"&amp;MATCH(9^9,C$1:C142,1))))),"")</f>
        <v>0.50000000000242539</v>
      </c>
      <c r="T143" s="44">
        <f t="shared" si="19"/>
        <v>0.50000000000242539</v>
      </c>
    </row>
    <row r="144" spans="1:20" customFormat="1" x14ac:dyDescent="0.25">
      <c r="A144" s="10">
        <f t="shared" si="29"/>
        <v>42147</v>
      </c>
      <c r="B144" s="18" t="s">
        <v>5</v>
      </c>
      <c r="C144" s="4">
        <v>0.375</v>
      </c>
      <c r="D144" s="4">
        <v>0.33333333333333331</v>
      </c>
      <c r="E144" s="6">
        <f t="shared" ref="E144:E148" si="33">D144-C144+IF(C144&gt;D144,1)</f>
        <v>0.95833333333333326</v>
      </c>
      <c r="F144" s="8">
        <v>0.375</v>
      </c>
      <c r="G144" s="3" t="s">
        <v>14</v>
      </c>
      <c r="H144" s="9" t="s">
        <v>13</v>
      </c>
      <c r="I144" s="4">
        <v>0.375</v>
      </c>
      <c r="J144" s="4">
        <v>0.58333333333333337</v>
      </c>
      <c r="K144" s="6">
        <f>J144-I144+IF(I144&gt;J144,1)</f>
        <v>0.20833333333333337</v>
      </c>
      <c r="L144" s="8">
        <v>0.20833333333333334</v>
      </c>
      <c r="M144" s="2"/>
      <c r="N144" s="6">
        <f t="shared" si="32"/>
        <v>1.1666666666666665</v>
      </c>
      <c r="O144" s="8">
        <f t="shared" si="32"/>
        <v>0.58333333333333337</v>
      </c>
      <c r="P144" t="s">
        <v>38</v>
      </c>
      <c r="Q144">
        <v>1</v>
      </c>
      <c r="S144" s="37">
        <f ca="1">IFERROR(IF(C144="","",A144+C144-INDIRECT("A"&amp;MATCH(9^9,C$1:C143,1))-MAX(INDIRECT("D"&amp;MATCH(9^9,C$1:C143,1))+(INDIRECT("C"&amp;MATCH(9^9,C$1:C143,1))&gt;INDIRECT("D"&amp;MATCH(9^9,C$1:C143,1))),INDIRECT("J"&amp;MATCH(9^9,C$1:C143,1))+(INDIRECT("I"&amp;MATCH(9^9,C$1:C143,1))&gt;INDIRECT("J"&amp;MATCH(9^9,C$1:C143,1))))),"")</f>
        <v>4.1666666666666741E-2</v>
      </c>
      <c r="T144" s="44">
        <f t="shared" si="19"/>
        <v>4.1666666666666741E-2</v>
      </c>
    </row>
    <row r="145" spans="1:20" customFormat="1" x14ac:dyDescent="0.25">
      <c r="A145" s="10">
        <f t="shared" si="29"/>
        <v>42148</v>
      </c>
      <c r="B145" s="9" t="s">
        <v>5</v>
      </c>
      <c r="C145" s="4">
        <v>0.375</v>
      </c>
      <c r="D145" s="4">
        <v>0.33333333333333331</v>
      </c>
      <c r="E145" s="6">
        <f t="shared" si="33"/>
        <v>0.95833333333333326</v>
      </c>
      <c r="F145" s="8">
        <v>0.41666666666666669</v>
      </c>
      <c r="G145" s="3" t="s">
        <v>14</v>
      </c>
      <c r="H145" s="9" t="s">
        <v>13</v>
      </c>
      <c r="I145" s="4">
        <v>0.375</v>
      </c>
      <c r="J145" s="4">
        <v>0.58333333333333337</v>
      </c>
      <c r="K145" s="6">
        <f>J145-I145+IF(I145&gt;J145,1)</f>
        <v>0.20833333333333337</v>
      </c>
      <c r="L145" s="8">
        <v>0.20833333333333334</v>
      </c>
      <c r="M145" s="2"/>
      <c r="N145" s="6">
        <f>E145+K145</f>
        <v>1.1666666666666665</v>
      </c>
      <c r="O145" s="8">
        <f>F145+L145</f>
        <v>0.625</v>
      </c>
      <c r="P145" t="s">
        <v>38</v>
      </c>
      <c r="Q145">
        <v>1</v>
      </c>
      <c r="S145" s="37">
        <f ca="1">IFERROR(IF(C145="","",A145+C145-INDIRECT("A"&amp;MATCH(9^9,C$1:C144,1))-MAX(INDIRECT("D"&amp;MATCH(9^9,C$1:C144,1))+(INDIRECT("C"&amp;MATCH(9^9,C$1:C144,1))&gt;INDIRECT("D"&amp;MATCH(9^9,C$1:C144,1))),INDIRECT("J"&amp;MATCH(9^9,C$1:C144,1))+(INDIRECT("I"&amp;MATCH(9^9,C$1:C144,1))&gt;INDIRECT("J"&amp;MATCH(9^9,C$1:C144,1))))),"")</f>
        <v>4.1666666666666741E-2</v>
      </c>
      <c r="T145" s="44">
        <f t="shared" ref="T145:T208" si="34">IF(C145="","",A145+C145-A144-MAX(D144+(C144&gt;D144),J144+(I144&gt;J144)))</f>
        <v>4.1666666666666741E-2</v>
      </c>
    </row>
    <row r="146" spans="1:20" customFormat="1" x14ac:dyDescent="0.25">
      <c r="A146" s="10">
        <f t="shared" si="29"/>
        <v>42149</v>
      </c>
      <c r="B146" s="9" t="s">
        <v>5</v>
      </c>
      <c r="C146" s="4">
        <v>0.375</v>
      </c>
      <c r="D146" s="4">
        <v>0.33333333333333331</v>
      </c>
      <c r="E146" s="6">
        <f t="shared" si="33"/>
        <v>0.95833333333333326</v>
      </c>
      <c r="F146" s="8">
        <v>0.41666666666666669</v>
      </c>
      <c r="G146" s="3" t="s">
        <v>14</v>
      </c>
      <c r="H146" s="9" t="s">
        <v>13</v>
      </c>
      <c r="I146" s="4">
        <v>0.375</v>
      </c>
      <c r="J146" s="4">
        <v>0.58333333333333337</v>
      </c>
      <c r="K146" s="6">
        <f>J146-I146+IF(I146&gt;J146,1)</f>
        <v>0.20833333333333337</v>
      </c>
      <c r="L146" s="8">
        <v>0.20833333333333334</v>
      </c>
      <c r="M146" s="2"/>
      <c r="N146" s="6">
        <f t="shared" ref="N146:O161" si="35">E146+K146</f>
        <v>1.1666666666666665</v>
      </c>
      <c r="O146" s="8">
        <f t="shared" si="32"/>
        <v>0.625</v>
      </c>
      <c r="P146" t="s">
        <v>38</v>
      </c>
      <c r="Q146">
        <v>1</v>
      </c>
      <c r="S146" s="37">
        <f ca="1">IFERROR(IF(C146="","",A146+C146-INDIRECT("A"&amp;MATCH(9^9,C$1:C145,1))-MAX(INDIRECT("D"&amp;MATCH(9^9,C$1:C145,1))+(INDIRECT("C"&amp;MATCH(9^9,C$1:C145,1))&gt;INDIRECT("D"&amp;MATCH(9^9,C$1:C145,1))),INDIRECT("J"&amp;MATCH(9^9,C$1:C145,1))+(INDIRECT("I"&amp;MATCH(9^9,C$1:C145,1))&gt;INDIRECT("J"&amp;MATCH(9^9,C$1:C145,1))))),"")</f>
        <v>4.1666666666666741E-2</v>
      </c>
      <c r="T146" s="44">
        <f t="shared" si="34"/>
        <v>4.1666666666666741E-2</v>
      </c>
    </row>
    <row r="147" spans="1:20" customFormat="1" x14ac:dyDescent="0.25">
      <c r="A147" s="10">
        <f t="shared" si="29"/>
        <v>42150</v>
      </c>
      <c r="B147" s="9" t="s">
        <v>12</v>
      </c>
      <c r="C147" s="4">
        <v>0.58333333333333337</v>
      </c>
      <c r="D147" s="4">
        <v>0.70833333333333337</v>
      </c>
      <c r="E147" s="6">
        <f t="shared" si="33"/>
        <v>0.125</v>
      </c>
      <c r="F147" s="8">
        <v>0.125</v>
      </c>
      <c r="G147" s="3"/>
      <c r="H147" s="9"/>
      <c r="I147" s="4"/>
      <c r="J147" s="4"/>
      <c r="K147" s="5"/>
      <c r="L147" s="8"/>
      <c r="M147" s="2"/>
      <c r="N147" s="6">
        <f t="shared" si="35"/>
        <v>0.125</v>
      </c>
      <c r="O147" s="8">
        <f t="shared" si="32"/>
        <v>0.125</v>
      </c>
      <c r="P147" t="s">
        <v>38</v>
      </c>
      <c r="Q147">
        <v>1</v>
      </c>
      <c r="S147" s="37">
        <f ca="1">IFERROR(IF(C147="","",A147+C147-INDIRECT("A"&amp;MATCH(9^9,C$1:C146,1))-MAX(INDIRECT("D"&amp;MATCH(9^9,C$1:C146,1))+(INDIRECT("C"&amp;MATCH(9^9,C$1:C146,1))&gt;INDIRECT("D"&amp;MATCH(9^9,C$1:C146,1))),INDIRECT("J"&amp;MATCH(9^9,C$1:C146,1))+(INDIRECT("I"&amp;MATCH(9^9,C$1:C146,1))&gt;INDIRECT("J"&amp;MATCH(9^9,C$1:C146,1))))),"")</f>
        <v>0.25000000000242539</v>
      </c>
      <c r="T147" s="44">
        <f t="shared" si="34"/>
        <v>0.25000000000242539</v>
      </c>
    </row>
    <row r="148" spans="1:20" customFormat="1" x14ac:dyDescent="0.25">
      <c r="A148" s="10">
        <f t="shared" si="29"/>
        <v>42151</v>
      </c>
      <c r="B148" s="9" t="s">
        <v>92</v>
      </c>
      <c r="C148" s="4">
        <v>0.375</v>
      </c>
      <c r="D148" s="4">
        <v>0.75</v>
      </c>
      <c r="E148" s="6">
        <f t="shared" si="33"/>
        <v>0.375</v>
      </c>
      <c r="F148" s="8">
        <v>0.375</v>
      </c>
      <c r="G148" s="3"/>
      <c r="H148" s="9"/>
      <c r="I148" s="4"/>
      <c r="J148" s="4"/>
      <c r="K148" s="5"/>
      <c r="L148" s="8"/>
      <c r="M148" s="2"/>
      <c r="N148" s="6">
        <f t="shared" si="35"/>
        <v>0.375</v>
      </c>
      <c r="O148" s="8">
        <f t="shared" si="32"/>
        <v>0.375</v>
      </c>
      <c r="Q148">
        <v>1</v>
      </c>
      <c r="S148" s="37">
        <f ca="1">IFERROR(IF(C148="","",A148+C148-INDIRECT("A"&amp;MATCH(9^9,C$1:C147,1))-MAX(INDIRECT("D"&amp;MATCH(9^9,C$1:C147,1))+(INDIRECT("C"&amp;MATCH(9^9,C$1:C147,1))&gt;INDIRECT("D"&amp;MATCH(9^9,C$1:C147,1))),INDIRECT("J"&amp;MATCH(9^9,C$1:C147,1))+(INDIRECT("I"&amp;MATCH(9^9,C$1:C147,1))&gt;INDIRECT("J"&amp;MATCH(9^9,C$1:C147,1))))),"")</f>
        <v>0.66666666666666663</v>
      </c>
      <c r="T148" s="44">
        <f t="shared" si="34"/>
        <v>0.66666666666666663</v>
      </c>
    </row>
    <row r="149" spans="1:20" customFormat="1" x14ac:dyDescent="0.25">
      <c r="A149" s="10">
        <f t="shared" si="29"/>
        <v>42152</v>
      </c>
      <c r="B149" s="9" t="s">
        <v>0</v>
      </c>
      <c r="C149" s="4"/>
      <c r="D149" s="4"/>
      <c r="E149" s="6"/>
      <c r="F149" s="8"/>
      <c r="G149" s="3"/>
      <c r="H149" s="9"/>
      <c r="I149" s="4"/>
      <c r="J149" s="4"/>
      <c r="K149" s="5"/>
      <c r="L149" s="8"/>
      <c r="M149" s="2"/>
      <c r="N149" s="6">
        <f t="shared" si="35"/>
        <v>0</v>
      </c>
      <c r="O149" s="8">
        <f t="shared" si="32"/>
        <v>0</v>
      </c>
      <c r="S149" s="37" t="str">
        <f ca="1">IFERROR(IF(C149="","",A149+C149-INDIRECT("A"&amp;MATCH(9^9,C$1:C148,1))-MAX(INDIRECT("D"&amp;MATCH(9^9,C$1:C148,1))+(INDIRECT("C"&amp;MATCH(9^9,C$1:C148,1))&gt;INDIRECT("D"&amp;MATCH(9^9,C$1:C148,1))),INDIRECT("J"&amp;MATCH(9^9,C$1:C148,1))+(INDIRECT("I"&amp;MATCH(9^9,C$1:C148,1))&gt;INDIRECT("J"&amp;MATCH(9^9,C$1:C148,1))))),"")</f>
        <v/>
      </c>
      <c r="T149" s="44" t="str">
        <f t="shared" si="34"/>
        <v/>
      </c>
    </row>
    <row r="150" spans="1:20" customFormat="1" x14ac:dyDescent="0.25">
      <c r="A150" s="10">
        <f t="shared" si="29"/>
        <v>42153</v>
      </c>
      <c r="B150" s="9" t="s">
        <v>0</v>
      </c>
      <c r="C150" s="4"/>
      <c r="D150" s="4"/>
      <c r="E150" s="6"/>
      <c r="F150" s="8"/>
      <c r="G150" s="3"/>
      <c r="H150" s="9"/>
      <c r="I150" s="4"/>
      <c r="J150" s="4"/>
      <c r="K150" s="5"/>
      <c r="L150" s="8"/>
      <c r="M150" s="2"/>
      <c r="N150" s="6">
        <f t="shared" si="35"/>
        <v>0</v>
      </c>
      <c r="O150" s="8">
        <f t="shared" si="32"/>
        <v>0</v>
      </c>
      <c r="S150" s="37" t="str">
        <f ca="1">IFERROR(IF(C150="","",A150+C150-INDIRECT("A"&amp;MATCH(9^9,C$1:C149,1))-MAX(INDIRECT("D"&amp;MATCH(9^9,C$1:C149,1))+(INDIRECT("C"&amp;MATCH(9^9,C$1:C149,1))&gt;INDIRECT("D"&amp;MATCH(9^9,C$1:C149,1))),INDIRECT("J"&amp;MATCH(9^9,C$1:C149,1))+(INDIRECT("I"&amp;MATCH(9^9,C$1:C149,1))&gt;INDIRECT("J"&amp;MATCH(9^9,C$1:C149,1))))),"")</f>
        <v/>
      </c>
      <c r="T150" s="44" t="str">
        <f t="shared" si="34"/>
        <v/>
      </c>
    </row>
    <row r="151" spans="1:20" customFormat="1" x14ac:dyDescent="0.25">
      <c r="A151" s="10">
        <f t="shared" si="29"/>
        <v>42154</v>
      </c>
      <c r="B151" s="16" t="s">
        <v>0</v>
      </c>
      <c r="C151" s="4"/>
      <c r="D151" s="4"/>
      <c r="E151" s="6"/>
      <c r="F151" s="8"/>
      <c r="G151" s="3"/>
      <c r="H151" s="9"/>
      <c r="I151" s="4"/>
      <c r="J151" s="4"/>
      <c r="K151" s="5"/>
      <c r="L151" s="8"/>
      <c r="M151" s="2"/>
      <c r="N151" s="6">
        <f t="shared" si="35"/>
        <v>0</v>
      </c>
      <c r="O151" s="8">
        <f t="shared" si="32"/>
        <v>0</v>
      </c>
      <c r="S151" s="37" t="str">
        <f ca="1">IFERROR(IF(C151="","",A151+C151-INDIRECT("A"&amp;MATCH(9^9,C$1:C150,1))-MAX(INDIRECT("D"&amp;MATCH(9^9,C$1:C150,1))+(INDIRECT("C"&amp;MATCH(9^9,C$1:C150,1))&gt;INDIRECT("D"&amp;MATCH(9^9,C$1:C150,1))),INDIRECT("J"&amp;MATCH(9^9,C$1:C150,1))+(INDIRECT("I"&amp;MATCH(9^9,C$1:C150,1))&gt;INDIRECT("J"&amp;MATCH(9^9,C$1:C150,1))))),"")</f>
        <v/>
      </c>
      <c r="T151" s="44" t="str">
        <f t="shared" si="34"/>
        <v/>
      </c>
    </row>
    <row r="152" spans="1:20" customFormat="1" x14ac:dyDescent="0.25">
      <c r="A152" s="10">
        <f t="shared" si="29"/>
        <v>42155</v>
      </c>
      <c r="B152" s="9" t="s">
        <v>0</v>
      </c>
      <c r="C152" s="4"/>
      <c r="D152" s="4"/>
      <c r="E152" s="6"/>
      <c r="F152" s="8"/>
      <c r="G152" s="3"/>
      <c r="H152" s="9"/>
      <c r="I152" s="4"/>
      <c r="J152" s="4"/>
      <c r="K152" s="5"/>
      <c r="L152" s="8"/>
      <c r="M152" s="2"/>
      <c r="N152" s="6">
        <f t="shared" si="35"/>
        <v>0</v>
      </c>
      <c r="O152" s="8">
        <f t="shared" si="32"/>
        <v>0</v>
      </c>
      <c r="S152" s="37" t="str">
        <f ca="1">IFERROR(IF(C152="","",A152+C152-INDIRECT("A"&amp;MATCH(9^9,C$1:C151,1))-MAX(INDIRECT("D"&amp;MATCH(9^9,C$1:C151,1))+(INDIRECT("C"&amp;MATCH(9^9,C$1:C151,1))&gt;INDIRECT("D"&amp;MATCH(9^9,C$1:C151,1))),INDIRECT("J"&amp;MATCH(9^9,C$1:C151,1))+(INDIRECT("I"&amp;MATCH(9^9,C$1:C151,1))&gt;INDIRECT("J"&amp;MATCH(9^9,C$1:C151,1))))),"")</f>
        <v/>
      </c>
      <c r="T152" s="44" t="str">
        <f t="shared" si="34"/>
        <v/>
      </c>
    </row>
    <row r="153" spans="1:20" customFormat="1" x14ac:dyDescent="0.25">
      <c r="A153" s="10">
        <f t="shared" si="29"/>
        <v>42156</v>
      </c>
      <c r="B153" s="9" t="s">
        <v>5</v>
      </c>
      <c r="C153" s="4">
        <v>0.83333333333333337</v>
      </c>
      <c r="D153" s="4">
        <v>0.33333333333333331</v>
      </c>
      <c r="E153" s="6">
        <f t="shared" ref="E153:E159" si="36">D153-C153+IF(C153&gt;D153,1)</f>
        <v>0.5</v>
      </c>
      <c r="F153" s="8">
        <v>8.3333333333333329E-2</v>
      </c>
      <c r="G153" s="3"/>
      <c r="H153" s="9"/>
      <c r="I153" s="4"/>
      <c r="J153" s="4"/>
      <c r="K153" s="5"/>
      <c r="L153" s="8"/>
      <c r="M153" s="2"/>
      <c r="N153" s="6">
        <f t="shared" si="35"/>
        <v>0.5</v>
      </c>
      <c r="O153" s="8">
        <f>F153+L153</f>
        <v>8.3333333333333329E-2</v>
      </c>
      <c r="Q153">
        <v>1</v>
      </c>
      <c r="S153" s="37">
        <f ca="1">IFERROR(IF(C153="","",A153+C153-INDIRECT("A"&amp;MATCH(9^9,C$1:C152,1))-MAX(INDIRECT("D"&amp;MATCH(9^9,C$1:C152,1))+(INDIRECT("C"&amp;MATCH(9^9,C$1:C152,1))&gt;INDIRECT("D"&amp;MATCH(9^9,C$1:C152,1))),INDIRECT("J"&amp;MATCH(9^9,C$1:C152,1))+(INDIRECT("I"&amp;MATCH(9^9,C$1:C152,1))&gt;INDIRECT("J"&amp;MATCH(9^9,C$1:C152,1))))),"")</f>
        <v>5.0833333333357587</v>
      </c>
      <c r="T153" s="44">
        <f t="shared" si="34"/>
        <v>1.8333333333357587</v>
      </c>
    </row>
    <row r="154" spans="1:20" customFormat="1" x14ac:dyDescent="0.25">
      <c r="A154" s="10">
        <f>A153+1</f>
        <v>42157</v>
      </c>
      <c r="B154" s="9" t="s">
        <v>5</v>
      </c>
      <c r="C154" s="4">
        <v>0.83333333333333337</v>
      </c>
      <c r="D154" s="4">
        <v>0.33333333333333331</v>
      </c>
      <c r="E154" s="6">
        <f t="shared" si="36"/>
        <v>0.5</v>
      </c>
      <c r="F154" s="8">
        <v>0.14583333333333334</v>
      </c>
      <c r="G154" s="3"/>
      <c r="H154" s="9"/>
      <c r="I154" s="4"/>
      <c r="J154" s="4"/>
      <c r="K154" s="5"/>
      <c r="L154" s="8"/>
      <c r="M154" s="2"/>
      <c r="N154" s="6">
        <f t="shared" si="35"/>
        <v>0.5</v>
      </c>
      <c r="O154" s="8">
        <f t="shared" si="35"/>
        <v>0.14583333333333334</v>
      </c>
      <c r="Q154">
        <v>1</v>
      </c>
      <c r="S154" s="37">
        <f ca="1">IFERROR(IF(C154="","",A154+C154-INDIRECT("A"&amp;MATCH(9^9,C$1:C153,1))-MAX(INDIRECT("D"&amp;MATCH(9^9,C$1:C153,1))+(INDIRECT("C"&amp;MATCH(9^9,C$1:C153,1))&gt;INDIRECT("D"&amp;MATCH(9^9,C$1:C153,1))),INDIRECT("J"&amp;MATCH(9^9,C$1:C153,1))+(INDIRECT("I"&amp;MATCH(9^9,C$1:C153,1))&gt;INDIRECT("J"&amp;MATCH(9^9,C$1:C153,1))))),"")</f>
        <v>0.50000000000242539</v>
      </c>
      <c r="T154" s="44">
        <f t="shared" si="34"/>
        <v>0.50000000000242539</v>
      </c>
    </row>
    <row r="155" spans="1:20" customFormat="1" x14ac:dyDescent="0.25">
      <c r="A155" s="10">
        <f t="shared" ref="A155:A183" si="37">A154+1</f>
        <v>42158</v>
      </c>
      <c r="B155" s="9" t="s">
        <v>5</v>
      </c>
      <c r="C155" s="4">
        <v>0.83333333333333337</v>
      </c>
      <c r="D155" s="4">
        <v>0.33333333333333331</v>
      </c>
      <c r="E155" s="6">
        <f t="shared" si="36"/>
        <v>0.5</v>
      </c>
      <c r="F155" s="8">
        <v>0.14583333333333334</v>
      </c>
      <c r="G155" s="3"/>
      <c r="H155" s="9"/>
      <c r="I155" s="4"/>
      <c r="J155" s="4"/>
      <c r="K155" s="5"/>
      <c r="L155" s="8"/>
      <c r="M155" s="2"/>
      <c r="N155" s="6">
        <f t="shared" si="35"/>
        <v>0.5</v>
      </c>
      <c r="O155" s="8">
        <f t="shared" si="35"/>
        <v>0.14583333333333334</v>
      </c>
      <c r="Q155">
        <v>1</v>
      </c>
      <c r="S155" s="37">
        <f ca="1">IFERROR(IF(C155="","",A155+C155-INDIRECT("A"&amp;MATCH(9^9,C$1:C154,1))-MAX(INDIRECT("D"&amp;MATCH(9^9,C$1:C154,1))+(INDIRECT("C"&amp;MATCH(9^9,C$1:C154,1))&gt;INDIRECT("D"&amp;MATCH(9^9,C$1:C154,1))),INDIRECT("J"&amp;MATCH(9^9,C$1:C154,1))+(INDIRECT("I"&amp;MATCH(9^9,C$1:C154,1))&gt;INDIRECT("J"&amp;MATCH(9^9,C$1:C154,1))))),"")</f>
        <v>0.50000000000242539</v>
      </c>
      <c r="T155" s="44">
        <f t="shared" si="34"/>
        <v>0.50000000000242539</v>
      </c>
    </row>
    <row r="156" spans="1:20" customFormat="1" x14ac:dyDescent="0.25">
      <c r="A156" s="10">
        <f t="shared" si="37"/>
        <v>42159</v>
      </c>
      <c r="B156" s="9" t="s">
        <v>5</v>
      </c>
      <c r="C156" s="4">
        <v>0.83333333333333337</v>
      </c>
      <c r="D156" s="4">
        <v>0.33333333333333331</v>
      </c>
      <c r="E156" s="6">
        <f t="shared" si="36"/>
        <v>0.5</v>
      </c>
      <c r="F156" s="8">
        <v>0.14583333333333334</v>
      </c>
      <c r="G156" s="3"/>
      <c r="H156" s="9"/>
      <c r="I156" s="4"/>
      <c r="J156" s="4"/>
      <c r="K156" s="6"/>
      <c r="L156" s="8"/>
      <c r="M156" s="2"/>
      <c r="N156" s="6">
        <f t="shared" si="35"/>
        <v>0.5</v>
      </c>
      <c r="O156" s="8">
        <f t="shared" si="35"/>
        <v>0.14583333333333334</v>
      </c>
      <c r="Q156">
        <v>1</v>
      </c>
      <c r="S156" s="37">
        <f ca="1">IFERROR(IF(C156="","",A156+C156-INDIRECT("A"&amp;MATCH(9^9,C$1:C155,1))-MAX(INDIRECT("D"&amp;MATCH(9^9,C$1:C155,1))+(INDIRECT("C"&amp;MATCH(9^9,C$1:C155,1))&gt;INDIRECT("D"&amp;MATCH(9^9,C$1:C155,1))),INDIRECT("J"&amp;MATCH(9^9,C$1:C155,1))+(INDIRECT("I"&amp;MATCH(9^9,C$1:C155,1))&gt;INDIRECT("J"&amp;MATCH(9^9,C$1:C155,1))))),"")</f>
        <v>0.50000000000242539</v>
      </c>
      <c r="T156" s="44">
        <f t="shared" si="34"/>
        <v>0.50000000000242539</v>
      </c>
    </row>
    <row r="157" spans="1:20" customFormat="1" x14ac:dyDescent="0.25">
      <c r="A157" s="10">
        <f t="shared" si="37"/>
        <v>42160</v>
      </c>
      <c r="B157" s="9" t="s">
        <v>5</v>
      </c>
      <c r="C157" s="4">
        <v>0.83333333333333337</v>
      </c>
      <c r="D157" s="4">
        <v>0.33333333333333331</v>
      </c>
      <c r="E157" s="6">
        <f t="shared" si="36"/>
        <v>0.5</v>
      </c>
      <c r="F157" s="8">
        <v>0.14583333333333334</v>
      </c>
      <c r="G157" s="3"/>
      <c r="H157" s="9"/>
      <c r="I157" s="4"/>
      <c r="J157" s="4"/>
      <c r="K157" s="6"/>
      <c r="L157" s="8"/>
      <c r="M157" s="2"/>
      <c r="N157" s="6">
        <f t="shared" si="35"/>
        <v>0.5</v>
      </c>
      <c r="O157" s="8">
        <f t="shared" si="35"/>
        <v>0.14583333333333334</v>
      </c>
      <c r="Q157">
        <v>1</v>
      </c>
      <c r="S157" s="37">
        <f ca="1">IFERROR(IF(C157="","",A157+C157-INDIRECT("A"&amp;MATCH(9^9,C$1:C156,1))-MAX(INDIRECT("D"&amp;MATCH(9^9,C$1:C156,1))+(INDIRECT("C"&amp;MATCH(9^9,C$1:C156,1))&gt;INDIRECT("D"&amp;MATCH(9^9,C$1:C156,1))),INDIRECT("J"&amp;MATCH(9^9,C$1:C156,1))+(INDIRECT("I"&amp;MATCH(9^9,C$1:C156,1))&gt;INDIRECT("J"&amp;MATCH(9^9,C$1:C156,1))))),"")</f>
        <v>0.50000000000242539</v>
      </c>
      <c r="T157" s="44">
        <f t="shared" si="34"/>
        <v>0.50000000000242539</v>
      </c>
    </row>
    <row r="158" spans="1:20" customFormat="1" x14ac:dyDescent="0.25">
      <c r="A158" s="10">
        <f t="shared" si="37"/>
        <v>42161</v>
      </c>
      <c r="B158" s="9" t="s">
        <v>5</v>
      </c>
      <c r="C158" s="4">
        <v>0.375</v>
      </c>
      <c r="D158" s="4">
        <v>0.33333333333333331</v>
      </c>
      <c r="E158" s="6">
        <f t="shared" si="36"/>
        <v>0.95833333333333326</v>
      </c>
      <c r="F158" s="8">
        <v>0.375</v>
      </c>
      <c r="G158" s="3" t="s">
        <v>14</v>
      </c>
      <c r="H158" s="9" t="s">
        <v>13</v>
      </c>
      <c r="I158" s="4">
        <v>0.375</v>
      </c>
      <c r="J158" s="4">
        <v>0.58333333333333337</v>
      </c>
      <c r="K158" s="6">
        <f>J158-I158+IF(I158&gt;J158,1)</f>
        <v>0.20833333333333337</v>
      </c>
      <c r="L158" s="8">
        <v>0.20833333333333334</v>
      </c>
      <c r="M158" s="2"/>
      <c r="N158" s="6">
        <f t="shared" si="35"/>
        <v>1.1666666666666665</v>
      </c>
      <c r="O158" s="8">
        <f t="shared" si="35"/>
        <v>0.58333333333333337</v>
      </c>
      <c r="P158" t="s">
        <v>38</v>
      </c>
      <c r="Q158">
        <v>1</v>
      </c>
      <c r="S158" s="37">
        <f ca="1">IFERROR(IF(C158="","",A158+C158-INDIRECT("A"&amp;MATCH(9^9,C$1:C157,1))-MAX(INDIRECT("D"&amp;MATCH(9^9,C$1:C157,1))+(INDIRECT("C"&amp;MATCH(9^9,C$1:C157,1))&gt;INDIRECT("D"&amp;MATCH(9^9,C$1:C157,1))),INDIRECT("J"&amp;MATCH(9^9,C$1:C157,1))+(INDIRECT("I"&amp;MATCH(9^9,C$1:C157,1))&gt;INDIRECT("J"&amp;MATCH(9^9,C$1:C157,1))))),"")</f>
        <v>4.1666666666666741E-2</v>
      </c>
      <c r="T158" s="44">
        <f t="shared" si="34"/>
        <v>4.1666666666666741E-2</v>
      </c>
    </row>
    <row r="159" spans="1:20" customFormat="1" x14ac:dyDescent="0.25">
      <c r="A159" s="10">
        <f t="shared" si="37"/>
        <v>42162</v>
      </c>
      <c r="B159" s="9" t="s">
        <v>5</v>
      </c>
      <c r="C159" s="4">
        <v>0.375</v>
      </c>
      <c r="D159" s="4">
        <v>0.33333333333333331</v>
      </c>
      <c r="E159" s="6">
        <f t="shared" si="36"/>
        <v>0.95833333333333326</v>
      </c>
      <c r="F159" s="8">
        <v>0.41666666666666669</v>
      </c>
      <c r="G159" s="3" t="s">
        <v>14</v>
      </c>
      <c r="H159" s="9" t="s">
        <v>13</v>
      </c>
      <c r="I159" s="4">
        <v>0.375</v>
      </c>
      <c r="J159" s="4">
        <v>0.58333333333333337</v>
      </c>
      <c r="K159" s="6">
        <f>J159-I159+IF(I159&gt;J159,1)</f>
        <v>0.20833333333333337</v>
      </c>
      <c r="L159" s="8">
        <v>0.20833333333333334</v>
      </c>
      <c r="M159" s="2"/>
      <c r="N159" s="6">
        <f t="shared" si="35"/>
        <v>1.1666666666666665</v>
      </c>
      <c r="O159" s="8">
        <f t="shared" si="35"/>
        <v>0.625</v>
      </c>
      <c r="P159" t="s">
        <v>38</v>
      </c>
      <c r="Q159">
        <v>1</v>
      </c>
      <c r="S159" s="37">
        <f ca="1">IFERROR(IF(C159="","",A159+C159-INDIRECT("A"&amp;MATCH(9^9,C$1:C158,1))-MAX(INDIRECT("D"&amp;MATCH(9^9,C$1:C158,1))+(INDIRECT("C"&amp;MATCH(9^9,C$1:C158,1))&gt;INDIRECT("D"&amp;MATCH(9^9,C$1:C158,1))),INDIRECT("J"&amp;MATCH(9^9,C$1:C158,1))+(INDIRECT("I"&amp;MATCH(9^9,C$1:C158,1))&gt;INDIRECT("J"&amp;MATCH(9^9,C$1:C158,1))))),"")</f>
        <v>4.1666666666666741E-2</v>
      </c>
      <c r="T159" s="44">
        <f t="shared" si="34"/>
        <v>4.1666666666666741E-2</v>
      </c>
    </row>
    <row r="160" spans="1:20" customFormat="1" x14ac:dyDescent="0.25">
      <c r="A160" s="10">
        <f t="shared" si="37"/>
        <v>42163</v>
      </c>
      <c r="B160" s="9" t="s">
        <v>0</v>
      </c>
      <c r="C160" s="4"/>
      <c r="D160" s="4"/>
      <c r="E160" s="6"/>
      <c r="F160" s="8"/>
      <c r="G160" s="3"/>
      <c r="H160" s="9"/>
      <c r="I160" s="4"/>
      <c r="J160" s="4"/>
      <c r="K160" s="5"/>
      <c r="L160" s="8"/>
      <c r="M160" s="2"/>
      <c r="N160" s="6">
        <f t="shared" si="35"/>
        <v>0</v>
      </c>
      <c r="O160" s="8">
        <f t="shared" si="35"/>
        <v>0</v>
      </c>
      <c r="P160" t="s">
        <v>37</v>
      </c>
      <c r="S160" s="37" t="str">
        <f ca="1">IFERROR(IF(C160="","",A160+C160-INDIRECT("A"&amp;MATCH(9^9,C$1:C159,1))-MAX(INDIRECT("D"&amp;MATCH(9^9,C$1:C159,1))+(INDIRECT("C"&amp;MATCH(9^9,C$1:C159,1))&gt;INDIRECT("D"&amp;MATCH(9^9,C$1:C159,1))),INDIRECT("J"&amp;MATCH(9^9,C$1:C159,1))+(INDIRECT("I"&amp;MATCH(9^9,C$1:C159,1))&gt;INDIRECT("J"&amp;MATCH(9^9,C$1:C159,1))))),"")</f>
        <v/>
      </c>
      <c r="T160" s="44" t="str">
        <f t="shared" si="34"/>
        <v/>
      </c>
    </row>
    <row r="161" spans="1:20" customFormat="1" x14ac:dyDescent="0.25">
      <c r="A161" s="10">
        <f t="shared" si="37"/>
        <v>42164</v>
      </c>
      <c r="B161" s="9" t="s">
        <v>0</v>
      </c>
      <c r="C161" s="4"/>
      <c r="D161" s="4"/>
      <c r="E161" s="6"/>
      <c r="F161" s="8"/>
      <c r="G161" s="3"/>
      <c r="H161" s="9"/>
      <c r="I161" s="4"/>
      <c r="J161" s="4"/>
      <c r="K161" s="5"/>
      <c r="L161" s="8"/>
      <c r="M161" s="2"/>
      <c r="N161" s="6">
        <f t="shared" si="35"/>
        <v>0</v>
      </c>
      <c r="O161" s="8">
        <f t="shared" si="35"/>
        <v>0</v>
      </c>
      <c r="S161" s="37" t="str">
        <f ca="1">IFERROR(IF(C161="","",A161+C161-INDIRECT("A"&amp;MATCH(9^9,C$1:C160,1))-MAX(INDIRECT("D"&amp;MATCH(9^9,C$1:C160,1))+(INDIRECT("C"&amp;MATCH(9^9,C$1:C160,1))&gt;INDIRECT("D"&amp;MATCH(9^9,C$1:C160,1))),INDIRECT("J"&amp;MATCH(9^9,C$1:C160,1))+(INDIRECT("I"&amp;MATCH(9^9,C$1:C160,1))&gt;INDIRECT("J"&amp;MATCH(9^9,C$1:C160,1))))),"")</f>
        <v/>
      </c>
      <c r="T161" s="44" t="str">
        <f t="shared" si="34"/>
        <v/>
      </c>
    </row>
    <row r="162" spans="1:20" customFormat="1" x14ac:dyDescent="0.25">
      <c r="A162" s="10">
        <f t="shared" si="37"/>
        <v>42165</v>
      </c>
      <c r="B162" s="9" t="s">
        <v>13</v>
      </c>
      <c r="C162" s="4">
        <v>0.375</v>
      </c>
      <c r="D162" s="4">
        <v>0.58333333333333337</v>
      </c>
      <c r="E162" s="6">
        <f t="shared" ref="E162:E164" si="38">D162-C162+IF(C162&gt;D162,1)</f>
        <v>0.20833333333333337</v>
      </c>
      <c r="F162" s="8">
        <v>0.20833333333333334</v>
      </c>
      <c r="G162" s="3" t="s">
        <v>14</v>
      </c>
      <c r="H162" s="9" t="s">
        <v>12</v>
      </c>
      <c r="I162" s="4">
        <v>0.58333333333333337</v>
      </c>
      <c r="J162" s="4">
        <v>0.70833333333333337</v>
      </c>
      <c r="K162" s="6">
        <f>J162-I162+IF(I162&gt;J162,1)</f>
        <v>0.125</v>
      </c>
      <c r="L162" s="8">
        <v>0.125</v>
      </c>
      <c r="M162" s="2"/>
      <c r="N162" s="6">
        <f t="shared" ref="N162:O177" si="39">E162+K162</f>
        <v>0.33333333333333337</v>
      </c>
      <c r="O162" s="8">
        <f t="shared" si="39"/>
        <v>0.33333333333333337</v>
      </c>
      <c r="Q162">
        <v>1</v>
      </c>
      <c r="S162" s="37">
        <f ca="1">IFERROR(IF(C162="","",A162+C162-INDIRECT("A"&amp;MATCH(9^9,C$1:C161,1))-MAX(INDIRECT("D"&amp;MATCH(9^9,C$1:C161,1))+(INDIRECT("C"&amp;MATCH(9^9,C$1:C161,1))&gt;INDIRECT("D"&amp;MATCH(9^9,C$1:C161,1))),INDIRECT("J"&amp;MATCH(9^9,C$1:C161,1))+(INDIRECT("I"&amp;MATCH(9^9,C$1:C161,1))&gt;INDIRECT("J"&amp;MATCH(9^9,C$1:C161,1))))),"")</f>
        <v>2.041666666666667</v>
      </c>
      <c r="T162" s="44">
        <f t="shared" si="34"/>
        <v>1.375</v>
      </c>
    </row>
    <row r="163" spans="1:20" customFormat="1" x14ac:dyDescent="0.25">
      <c r="A163" s="10">
        <f t="shared" si="37"/>
        <v>42166</v>
      </c>
      <c r="B163" s="9" t="s">
        <v>13</v>
      </c>
      <c r="C163" s="4">
        <v>0.375</v>
      </c>
      <c r="D163" s="4">
        <v>0.58333333333333337</v>
      </c>
      <c r="E163" s="6">
        <f t="shared" si="38"/>
        <v>0.20833333333333337</v>
      </c>
      <c r="F163" s="8">
        <v>0.20833333333333334</v>
      </c>
      <c r="G163" s="11"/>
      <c r="H163" s="9"/>
      <c r="I163" s="4"/>
      <c r="J163" s="4"/>
      <c r="K163" s="6"/>
      <c r="L163" s="8"/>
      <c r="M163" s="2"/>
      <c r="N163" s="6">
        <f t="shared" si="39"/>
        <v>0.20833333333333337</v>
      </c>
      <c r="O163" s="8">
        <f t="shared" si="39"/>
        <v>0.20833333333333334</v>
      </c>
      <c r="Q163">
        <v>1</v>
      </c>
      <c r="S163" s="37">
        <f ca="1">IFERROR(IF(C163="","",A163+C163-INDIRECT("A"&amp;MATCH(9^9,C$1:C162,1))-MAX(INDIRECT("D"&amp;MATCH(9^9,C$1:C162,1))+(INDIRECT("C"&amp;MATCH(9^9,C$1:C162,1))&gt;INDIRECT("D"&amp;MATCH(9^9,C$1:C162,1))),INDIRECT("J"&amp;MATCH(9^9,C$1:C162,1))+(INDIRECT("I"&amp;MATCH(9^9,C$1:C162,1))&gt;INDIRECT("J"&amp;MATCH(9^9,C$1:C162,1))))),"")</f>
        <v>0.66666666666666663</v>
      </c>
      <c r="T163" s="44">
        <f t="shared" si="34"/>
        <v>0.66666666666666663</v>
      </c>
    </row>
    <row r="164" spans="1:20" customFormat="1" x14ac:dyDescent="0.25">
      <c r="A164" s="10">
        <f t="shared" si="37"/>
        <v>42167</v>
      </c>
      <c r="B164" s="9" t="s">
        <v>13</v>
      </c>
      <c r="C164" s="4">
        <v>0.375</v>
      </c>
      <c r="D164" s="4">
        <v>0.58333333333333337</v>
      </c>
      <c r="E164" s="6">
        <f t="shared" si="38"/>
        <v>0.20833333333333337</v>
      </c>
      <c r="F164" s="8">
        <v>0.20833333333333334</v>
      </c>
      <c r="G164" s="3"/>
      <c r="H164" s="9"/>
      <c r="I164" s="4"/>
      <c r="J164" s="4"/>
      <c r="K164" s="6"/>
      <c r="L164" s="8"/>
      <c r="M164" s="2"/>
      <c r="N164" s="7">
        <f t="shared" si="39"/>
        <v>0.20833333333333337</v>
      </c>
      <c r="O164" s="8">
        <f t="shared" si="39"/>
        <v>0.20833333333333334</v>
      </c>
      <c r="Q164">
        <v>1</v>
      </c>
      <c r="S164" s="37">
        <f ca="1">IFERROR(IF(C164="","",A164+C164-INDIRECT("A"&amp;MATCH(9^9,C$1:C163,1))-MAX(INDIRECT("D"&amp;MATCH(9^9,C$1:C163,1))+(INDIRECT("C"&amp;MATCH(9^9,C$1:C163,1))&gt;INDIRECT("D"&amp;MATCH(9^9,C$1:C163,1))),INDIRECT("J"&amp;MATCH(9^9,C$1:C163,1))+(INDIRECT("I"&amp;MATCH(9^9,C$1:C163,1))&gt;INDIRECT("J"&amp;MATCH(9^9,C$1:C163,1))))),"")</f>
        <v>0.79166666666666663</v>
      </c>
      <c r="T164" s="44">
        <f t="shared" si="34"/>
        <v>0.79166666666666663</v>
      </c>
    </row>
    <row r="165" spans="1:20" customFormat="1" x14ac:dyDescent="0.25">
      <c r="A165" s="10">
        <f t="shared" si="37"/>
        <v>42168</v>
      </c>
      <c r="B165" s="16" t="s">
        <v>0</v>
      </c>
      <c r="C165" s="4"/>
      <c r="D165" s="4"/>
      <c r="E165" s="6"/>
      <c r="F165" s="8"/>
      <c r="G165" s="3"/>
      <c r="H165" s="9"/>
      <c r="I165" s="4"/>
      <c r="J165" s="4"/>
      <c r="K165" s="5"/>
      <c r="L165" s="8"/>
      <c r="M165" s="2"/>
      <c r="N165" s="6">
        <f t="shared" si="39"/>
        <v>0</v>
      </c>
      <c r="O165" s="8">
        <f t="shared" si="39"/>
        <v>0</v>
      </c>
      <c r="S165" s="37" t="str">
        <f ca="1">IFERROR(IF(C165="","",A165+C165-INDIRECT("A"&amp;MATCH(9^9,C$1:C164,1))-MAX(INDIRECT("D"&amp;MATCH(9^9,C$1:C164,1))+(INDIRECT("C"&amp;MATCH(9^9,C$1:C164,1))&gt;INDIRECT("D"&amp;MATCH(9^9,C$1:C164,1))),INDIRECT("J"&amp;MATCH(9^9,C$1:C164,1))+(INDIRECT("I"&amp;MATCH(9^9,C$1:C164,1))&gt;INDIRECT("J"&amp;MATCH(9^9,C$1:C164,1))))),"")</f>
        <v/>
      </c>
      <c r="T165" s="44" t="str">
        <f t="shared" si="34"/>
        <v/>
      </c>
    </row>
    <row r="166" spans="1:20" customFormat="1" x14ac:dyDescent="0.25">
      <c r="A166" s="10">
        <f t="shared" si="37"/>
        <v>42169</v>
      </c>
      <c r="B166" s="16" t="s">
        <v>0</v>
      </c>
      <c r="C166" s="4"/>
      <c r="D166" s="4"/>
      <c r="E166" s="6"/>
      <c r="F166" s="8"/>
      <c r="G166" s="3"/>
      <c r="H166" s="9"/>
      <c r="I166" s="4"/>
      <c r="J166" s="4"/>
      <c r="K166" s="6"/>
      <c r="L166" s="8"/>
      <c r="M166" s="2"/>
      <c r="N166" s="6">
        <f t="shared" si="39"/>
        <v>0</v>
      </c>
      <c r="O166" s="8">
        <f t="shared" si="39"/>
        <v>0</v>
      </c>
      <c r="S166" s="37" t="str">
        <f ca="1">IFERROR(IF(C166="","",A166+C166-INDIRECT("A"&amp;MATCH(9^9,C$1:C165,1))-MAX(INDIRECT("D"&amp;MATCH(9^9,C$1:C165,1))+(INDIRECT("C"&amp;MATCH(9^9,C$1:C165,1))&gt;INDIRECT("D"&amp;MATCH(9^9,C$1:C165,1))),INDIRECT("J"&amp;MATCH(9^9,C$1:C165,1))+(INDIRECT("I"&amp;MATCH(9^9,C$1:C165,1))&gt;INDIRECT("J"&amp;MATCH(9^9,C$1:C165,1))))),"")</f>
        <v/>
      </c>
      <c r="T166" s="44" t="str">
        <f t="shared" si="34"/>
        <v/>
      </c>
    </row>
    <row r="167" spans="1:20" customFormat="1" x14ac:dyDescent="0.25">
      <c r="A167" s="10">
        <f t="shared" si="37"/>
        <v>42170</v>
      </c>
      <c r="B167" s="9" t="s">
        <v>5</v>
      </c>
      <c r="C167" s="4">
        <v>0.83333333333333337</v>
      </c>
      <c r="D167" s="4">
        <v>0.33333333333333331</v>
      </c>
      <c r="E167" s="6">
        <f t="shared" ref="E167:E171" si="40">D167-C167+IF(C167&gt;D167,1)</f>
        <v>0.5</v>
      </c>
      <c r="F167" s="8">
        <v>8.3333333333333329E-2</v>
      </c>
      <c r="G167" s="3"/>
      <c r="H167" s="9"/>
      <c r="I167" s="4"/>
      <c r="J167" s="4"/>
      <c r="K167" s="5"/>
      <c r="L167" s="8"/>
      <c r="M167" s="2"/>
      <c r="N167" s="6">
        <f t="shared" si="39"/>
        <v>0.5</v>
      </c>
      <c r="O167" s="8">
        <f t="shared" si="39"/>
        <v>8.3333333333333329E-2</v>
      </c>
      <c r="Q167">
        <v>1</v>
      </c>
      <c r="S167" s="37">
        <f ca="1">IFERROR(IF(C167="","",A167+C167-INDIRECT("A"&amp;MATCH(9^9,C$1:C166,1))-MAX(INDIRECT("D"&amp;MATCH(9^9,C$1:C166,1))+(INDIRECT("C"&amp;MATCH(9^9,C$1:C166,1))&gt;INDIRECT("D"&amp;MATCH(9^9,C$1:C166,1))),INDIRECT("J"&amp;MATCH(9^9,C$1:C166,1))+(INDIRECT("I"&amp;MATCH(9^9,C$1:C166,1))&gt;INDIRECT("J"&amp;MATCH(9^9,C$1:C166,1))))),"")</f>
        <v>3.2500000000024252</v>
      </c>
      <c r="T167" s="44">
        <f t="shared" si="34"/>
        <v>1.8333333333357587</v>
      </c>
    </row>
    <row r="168" spans="1:20" customFormat="1" x14ac:dyDescent="0.25">
      <c r="A168" s="10">
        <f t="shared" si="37"/>
        <v>42171</v>
      </c>
      <c r="B168" s="9" t="s">
        <v>5</v>
      </c>
      <c r="C168" s="4">
        <v>0.83333333333333337</v>
      </c>
      <c r="D168" s="4">
        <v>0.33333333333333331</v>
      </c>
      <c r="E168" s="6">
        <f t="shared" si="40"/>
        <v>0.5</v>
      </c>
      <c r="F168" s="8">
        <v>0.14583333333333334</v>
      </c>
      <c r="G168" s="3"/>
      <c r="H168" s="9"/>
      <c r="I168" s="4"/>
      <c r="J168" s="4"/>
      <c r="K168" s="5"/>
      <c r="L168" s="8"/>
      <c r="M168" s="2"/>
      <c r="N168" s="6">
        <f t="shared" si="39"/>
        <v>0.5</v>
      </c>
      <c r="O168" s="8">
        <f t="shared" si="39"/>
        <v>0.14583333333333334</v>
      </c>
      <c r="Q168">
        <v>1</v>
      </c>
      <c r="S168" s="37">
        <f ca="1">IFERROR(IF(C168="","",A168+C168-INDIRECT("A"&amp;MATCH(9^9,C$1:C167,1))-MAX(INDIRECT("D"&amp;MATCH(9^9,C$1:C167,1))+(INDIRECT("C"&amp;MATCH(9^9,C$1:C167,1))&gt;INDIRECT("D"&amp;MATCH(9^9,C$1:C167,1))),INDIRECT("J"&amp;MATCH(9^9,C$1:C167,1))+(INDIRECT("I"&amp;MATCH(9^9,C$1:C167,1))&gt;INDIRECT("J"&amp;MATCH(9^9,C$1:C167,1))))),"")</f>
        <v>0.50000000000242539</v>
      </c>
      <c r="T168" s="44">
        <f t="shared" si="34"/>
        <v>0.50000000000242539</v>
      </c>
    </row>
    <row r="169" spans="1:20" customFormat="1" x14ac:dyDescent="0.25">
      <c r="A169" s="10">
        <f t="shared" si="37"/>
        <v>42172</v>
      </c>
      <c r="B169" s="9" t="s">
        <v>5</v>
      </c>
      <c r="C169" s="4">
        <v>0.83333333333333337</v>
      </c>
      <c r="D169" s="4">
        <v>0.33333333333333331</v>
      </c>
      <c r="E169" s="6">
        <f t="shared" si="40"/>
        <v>0.5</v>
      </c>
      <c r="F169" s="8">
        <v>0.14583333333333334</v>
      </c>
      <c r="G169" s="3" t="s">
        <v>14</v>
      </c>
      <c r="H169" s="9" t="s">
        <v>93</v>
      </c>
      <c r="I169" s="4">
        <v>0.375</v>
      </c>
      <c r="J169" s="4">
        <v>0.75</v>
      </c>
      <c r="K169" s="6">
        <f>J169-I169+IF(I169&gt;J169,1)</f>
        <v>0.375</v>
      </c>
      <c r="L169" s="8">
        <v>0.375</v>
      </c>
      <c r="M169" s="2"/>
      <c r="N169" s="6">
        <f t="shared" si="39"/>
        <v>0.875</v>
      </c>
      <c r="O169" s="8">
        <f t="shared" si="39"/>
        <v>0.52083333333333337</v>
      </c>
      <c r="P169" t="s">
        <v>38</v>
      </c>
      <c r="Q169">
        <v>1</v>
      </c>
      <c r="S169" s="37">
        <f ca="1">IFERROR(IF(C169="","",A169+C169-INDIRECT("A"&amp;MATCH(9^9,C$1:C168,1))-MAX(INDIRECT("D"&amp;MATCH(9^9,C$1:C168,1))+(INDIRECT("C"&amp;MATCH(9^9,C$1:C168,1))&gt;INDIRECT("D"&amp;MATCH(9^9,C$1:C168,1))),INDIRECT("J"&amp;MATCH(9^9,C$1:C168,1))+(INDIRECT("I"&amp;MATCH(9^9,C$1:C168,1))&gt;INDIRECT("J"&amp;MATCH(9^9,C$1:C168,1))))),"")</f>
        <v>0.50000000000242539</v>
      </c>
      <c r="T169" s="44">
        <f t="shared" si="34"/>
        <v>0.50000000000242539</v>
      </c>
    </row>
    <row r="170" spans="1:20" customFormat="1" x14ac:dyDescent="0.25">
      <c r="A170" s="10">
        <f t="shared" si="37"/>
        <v>42173</v>
      </c>
      <c r="B170" s="9" t="s">
        <v>5</v>
      </c>
      <c r="C170" s="4">
        <v>0.83333333333333337</v>
      </c>
      <c r="D170" s="4">
        <v>0.33333333333333331</v>
      </c>
      <c r="E170" s="6">
        <f t="shared" si="40"/>
        <v>0.5</v>
      </c>
      <c r="F170" s="8">
        <v>0.14583333333333334</v>
      </c>
      <c r="G170" s="3"/>
      <c r="H170" s="9"/>
      <c r="I170" s="4"/>
      <c r="J170" s="4"/>
      <c r="K170" s="6"/>
      <c r="L170" s="8"/>
      <c r="M170" s="2"/>
      <c r="N170" s="6">
        <f t="shared" si="39"/>
        <v>0.5</v>
      </c>
      <c r="O170" s="8">
        <f t="shared" si="39"/>
        <v>0.14583333333333334</v>
      </c>
      <c r="Q170">
        <v>1</v>
      </c>
      <c r="S170" s="37">
        <f ca="1">IFERROR(IF(C170="","",A170+C170-INDIRECT("A"&amp;MATCH(9^9,C$1:C169,1))-MAX(INDIRECT("D"&amp;MATCH(9^9,C$1:C169,1))+(INDIRECT("C"&amp;MATCH(9^9,C$1:C169,1))&gt;INDIRECT("D"&amp;MATCH(9^9,C$1:C169,1))),INDIRECT("J"&amp;MATCH(9^9,C$1:C169,1))+(INDIRECT("I"&amp;MATCH(9^9,C$1:C169,1))&gt;INDIRECT("J"&amp;MATCH(9^9,C$1:C169,1))))),"")</f>
        <v>0.50000000000242539</v>
      </c>
      <c r="T170" s="44">
        <f t="shared" si="34"/>
        <v>0.50000000000242539</v>
      </c>
    </row>
    <row r="171" spans="1:20" customFormat="1" x14ac:dyDescent="0.25">
      <c r="A171" s="10">
        <f t="shared" si="37"/>
        <v>42174</v>
      </c>
      <c r="B171" s="9" t="s">
        <v>5</v>
      </c>
      <c r="C171" s="4">
        <v>0.83333333333333337</v>
      </c>
      <c r="D171" s="4">
        <v>0.33333333333333331</v>
      </c>
      <c r="E171" s="6">
        <f t="shared" si="40"/>
        <v>0.5</v>
      </c>
      <c r="F171" s="8">
        <v>0.14583333333333334</v>
      </c>
      <c r="G171" s="3"/>
      <c r="H171" s="9"/>
      <c r="I171" s="4"/>
      <c r="J171" s="4"/>
      <c r="K171" s="6"/>
      <c r="L171" s="8"/>
      <c r="M171" s="2"/>
      <c r="N171" s="6">
        <f t="shared" si="39"/>
        <v>0.5</v>
      </c>
      <c r="O171" s="8">
        <f t="shared" si="39"/>
        <v>0.14583333333333334</v>
      </c>
      <c r="Q171">
        <v>1</v>
      </c>
      <c r="S171" s="37">
        <f ca="1">IFERROR(IF(C171="","",A171+C171-INDIRECT("A"&amp;MATCH(9^9,C$1:C170,1))-MAX(INDIRECT("D"&amp;MATCH(9^9,C$1:C170,1))+(INDIRECT("C"&amp;MATCH(9^9,C$1:C170,1))&gt;INDIRECT("D"&amp;MATCH(9^9,C$1:C170,1))),INDIRECT("J"&amp;MATCH(9^9,C$1:C170,1))+(INDIRECT("I"&amp;MATCH(9^9,C$1:C170,1))&gt;INDIRECT("J"&amp;MATCH(9^9,C$1:C170,1))))),"")</f>
        <v>0.50000000000242539</v>
      </c>
      <c r="T171" s="44">
        <f t="shared" si="34"/>
        <v>0.50000000000242539</v>
      </c>
    </row>
    <row r="172" spans="1:20" customFormat="1" x14ac:dyDescent="0.25">
      <c r="A172" s="10">
        <f t="shared" si="37"/>
        <v>42175</v>
      </c>
      <c r="B172" s="9" t="s">
        <v>94</v>
      </c>
      <c r="C172" s="4"/>
      <c r="D172" s="4"/>
      <c r="E172" s="6"/>
      <c r="F172" s="8"/>
      <c r="G172" s="3"/>
      <c r="H172" s="9"/>
      <c r="I172" s="4"/>
      <c r="J172" s="4"/>
      <c r="K172" s="6"/>
      <c r="L172" s="8"/>
      <c r="M172" s="2"/>
      <c r="N172" s="6">
        <f t="shared" si="39"/>
        <v>0</v>
      </c>
      <c r="O172" s="8">
        <f t="shared" si="39"/>
        <v>0</v>
      </c>
      <c r="P172" t="s">
        <v>37</v>
      </c>
      <c r="S172" s="37" t="str">
        <f ca="1">IFERROR(IF(C172="","",A172+C172-INDIRECT("A"&amp;MATCH(9^9,C$1:C171,1))-MAX(INDIRECT("D"&amp;MATCH(9^9,C$1:C171,1))+(INDIRECT("C"&amp;MATCH(9^9,C$1:C171,1))&gt;INDIRECT("D"&amp;MATCH(9^9,C$1:C171,1))),INDIRECT("J"&amp;MATCH(9^9,C$1:C171,1))+(INDIRECT("I"&amp;MATCH(9^9,C$1:C171,1))&gt;INDIRECT("J"&amp;MATCH(9^9,C$1:C171,1))))),"")</f>
        <v/>
      </c>
      <c r="T172" s="44" t="str">
        <f t="shared" si="34"/>
        <v/>
      </c>
    </row>
    <row r="173" spans="1:20" customFormat="1" x14ac:dyDescent="0.25">
      <c r="A173" s="10">
        <f t="shared" si="37"/>
        <v>42176</v>
      </c>
      <c r="B173" s="9" t="s">
        <v>94</v>
      </c>
      <c r="C173" s="4"/>
      <c r="D173" s="4"/>
      <c r="E173" s="38"/>
      <c r="F173" s="8"/>
      <c r="G173" s="3"/>
      <c r="H173" s="9"/>
      <c r="I173" s="4"/>
      <c r="J173" s="4"/>
      <c r="K173" s="6"/>
      <c r="L173" s="8"/>
      <c r="M173" s="2"/>
      <c r="N173" s="6">
        <f t="shared" si="39"/>
        <v>0</v>
      </c>
      <c r="O173" s="8">
        <f t="shared" si="39"/>
        <v>0</v>
      </c>
      <c r="S173" s="37" t="str">
        <f ca="1">IFERROR(IF(C173="","",A173+C173-INDIRECT("A"&amp;MATCH(9^9,C$1:C172,1))-MAX(INDIRECT("D"&amp;MATCH(9^9,C$1:C172,1))+(INDIRECT("C"&amp;MATCH(9^9,C$1:C172,1))&gt;INDIRECT("D"&amp;MATCH(9^9,C$1:C172,1))),INDIRECT("J"&amp;MATCH(9^9,C$1:C172,1))+(INDIRECT("I"&amp;MATCH(9^9,C$1:C172,1))&gt;INDIRECT("J"&amp;MATCH(9^9,C$1:C172,1))))),"")</f>
        <v/>
      </c>
      <c r="T173" s="44" t="str">
        <f t="shared" si="34"/>
        <v/>
      </c>
    </row>
    <row r="174" spans="1:20" customFormat="1" x14ac:dyDescent="0.25">
      <c r="A174" s="10">
        <f t="shared" si="37"/>
        <v>42177</v>
      </c>
      <c r="B174" s="9" t="s">
        <v>94</v>
      </c>
      <c r="C174" s="4"/>
      <c r="D174" s="4"/>
      <c r="E174" s="6"/>
      <c r="F174" s="8"/>
      <c r="G174" s="3"/>
      <c r="H174" s="9"/>
      <c r="I174" s="4"/>
      <c r="J174" s="4"/>
      <c r="K174" s="5"/>
      <c r="L174" s="8"/>
      <c r="M174" s="2"/>
      <c r="N174" s="6">
        <f t="shared" si="39"/>
        <v>0</v>
      </c>
      <c r="O174" s="8">
        <f t="shared" si="39"/>
        <v>0</v>
      </c>
      <c r="S174" s="37" t="str">
        <f ca="1">IFERROR(IF(C174="","",A174+C174-INDIRECT("A"&amp;MATCH(9^9,C$1:C173,1))-MAX(INDIRECT("D"&amp;MATCH(9^9,C$1:C173,1))+(INDIRECT("C"&amp;MATCH(9^9,C$1:C173,1))&gt;INDIRECT("D"&amp;MATCH(9^9,C$1:C173,1))),INDIRECT("J"&amp;MATCH(9^9,C$1:C173,1))+(INDIRECT("I"&amp;MATCH(9^9,C$1:C173,1))&gt;INDIRECT("J"&amp;MATCH(9^9,C$1:C173,1))))),"")</f>
        <v/>
      </c>
      <c r="T174" s="44" t="str">
        <f t="shared" si="34"/>
        <v/>
      </c>
    </row>
    <row r="175" spans="1:20" customFormat="1" x14ac:dyDescent="0.25">
      <c r="A175" s="10">
        <f t="shared" si="37"/>
        <v>42178</v>
      </c>
      <c r="B175" s="9" t="s">
        <v>94</v>
      </c>
      <c r="C175" s="4"/>
      <c r="D175" s="4"/>
      <c r="E175" s="6"/>
      <c r="F175" s="8"/>
      <c r="G175" s="3"/>
      <c r="H175" s="9"/>
      <c r="I175" s="4"/>
      <c r="J175" s="4"/>
      <c r="K175" s="5"/>
      <c r="L175" s="8"/>
      <c r="M175" s="2"/>
      <c r="N175" s="6">
        <f t="shared" si="39"/>
        <v>0</v>
      </c>
      <c r="O175" s="8">
        <f t="shared" si="39"/>
        <v>0</v>
      </c>
      <c r="S175" s="37" t="str">
        <f ca="1">IFERROR(IF(C175="","",A175+C175-INDIRECT("A"&amp;MATCH(9^9,C$1:C174,1))-MAX(INDIRECT("D"&amp;MATCH(9^9,C$1:C174,1))+(INDIRECT("C"&amp;MATCH(9^9,C$1:C174,1))&gt;INDIRECT("D"&amp;MATCH(9^9,C$1:C174,1))),INDIRECT("J"&amp;MATCH(9^9,C$1:C174,1))+(INDIRECT("I"&amp;MATCH(9^9,C$1:C174,1))&gt;INDIRECT("J"&amp;MATCH(9^9,C$1:C174,1))))),"")</f>
        <v/>
      </c>
      <c r="T175" s="44" t="str">
        <f t="shared" si="34"/>
        <v/>
      </c>
    </row>
    <row r="176" spans="1:20" customFormat="1" x14ac:dyDescent="0.25">
      <c r="A176" s="10">
        <f t="shared" si="37"/>
        <v>42179</v>
      </c>
      <c r="B176" s="9" t="s">
        <v>94</v>
      </c>
      <c r="C176" s="4"/>
      <c r="D176" s="4"/>
      <c r="E176" s="6"/>
      <c r="F176" s="8"/>
      <c r="G176" s="3"/>
      <c r="H176" s="9"/>
      <c r="I176" s="4"/>
      <c r="J176" s="4"/>
      <c r="K176" s="5"/>
      <c r="L176" s="8"/>
      <c r="M176" s="2"/>
      <c r="N176" s="6">
        <f t="shared" si="39"/>
        <v>0</v>
      </c>
      <c r="O176" s="8">
        <f t="shared" si="39"/>
        <v>0</v>
      </c>
      <c r="S176" s="37" t="str">
        <f ca="1">IFERROR(IF(C176="","",A176+C176-INDIRECT("A"&amp;MATCH(9^9,C$1:C175,1))-MAX(INDIRECT("D"&amp;MATCH(9^9,C$1:C175,1))+(INDIRECT("C"&amp;MATCH(9^9,C$1:C175,1))&gt;INDIRECT("D"&amp;MATCH(9^9,C$1:C175,1))),INDIRECT("J"&amp;MATCH(9^9,C$1:C175,1))+(INDIRECT("I"&amp;MATCH(9^9,C$1:C175,1))&gt;INDIRECT("J"&amp;MATCH(9^9,C$1:C175,1))))),"")</f>
        <v/>
      </c>
      <c r="T176" s="44" t="str">
        <f t="shared" si="34"/>
        <v/>
      </c>
    </row>
    <row r="177" spans="1:20" customFormat="1" x14ac:dyDescent="0.25">
      <c r="A177" s="10">
        <f t="shared" si="37"/>
        <v>42180</v>
      </c>
      <c r="B177" s="9" t="s">
        <v>94</v>
      </c>
      <c r="C177" s="4"/>
      <c r="D177" s="4"/>
      <c r="E177" s="6"/>
      <c r="F177" s="8"/>
      <c r="G177" s="11"/>
      <c r="H177" s="9"/>
      <c r="I177" s="4"/>
      <c r="J177" s="4"/>
      <c r="K177" s="6"/>
      <c r="L177" s="8"/>
      <c r="M177" s="2"/>
      <c r="N177" s="6">
        <f t="shared" si="39"/>
        <v>0</v>
      </c>
      <c r="O177" s="8">
        <f t="shared" si="39"/>
        <v>0</v>
      </c>
      <c r="S177" s="37" t="str">
        <f ca="1">IFERROR(IF(C177="","",A177+C177-INDIRECT("A"&amp;MATCH(9^9,C$1:C176,1))-MAX(INDIRECT("D"&amp;MATCH(9^9,C$1:C176,1))+(INDIRECT("C"&amp;MATCH(9^9,C$1:C176,1))&gt;INDIRECT("D"&amp;MATCH(9^9,C$1:C176,1))),INDIRECT("J"&amp;MATCH(9^9,C$1:C176,1))+(INDIRECT("I"&amp;MATCH(9^9,C$1:C176,1))&gt;INDIRECT("J"&amp;MATCH(9^9,C$1:C176,1))))),"")</f>
        <v/>
      </c>
      <c r="T177" s="44" t="str">
        <f t="shared" si="34"/>
        <v/>
      </c>
    </row>
    <row r="178" spans="1:20" customFormat="1" x14ac:dyDescent="0.25">
      <c r="A178" s="10">
        <f t="shared" si="37"/>
        <v>42181</v>
      </c>
      <c r="B178" s="9" t="s">
        <v>94</v>
      </c>
      <c r="C178" s="4"/>
      <c r="D178" s="4"/>
      <c r="E178" s="38"/>
      <c r="F178" s="8"/>
      <c r="G178" s="3"/>
      <c r="H178" s="9"/>
      <c r="I178" s="4"/>
      <c r="J178" s="4"/>
      <c r="K178" s="6"/>
      <c r="L178" s="8"/>
      <c r="M178" s="2"/>
      <c r="N178" s="7">
        <f>E178+K178</f>
        <v>0</v>
      </c>
      <c r="O178" s="8">
        <f>F178+L178</f>
        <v>0</v>
      </c>
      <c r="S178" s="37" t="str">
        <f ca="1">IFERROR(IF(C178="","",A178+C178-INDIRECT("A"&amp;MATCH(9^9,C$1:C177,1))-MAX(INDIRECT("D"&amp;MATCH(9^9,C$1:C177,1))+(INDIRECT("C"&amp;MATCH(9^9,C$1:C177,1))&gt;INDIRECT("D"&amp;MATCH(9^9,C$1:C177,1))),INDIRECT("J"&amp;MATCH(9^9,C$1:C177,1))+(INDIRECT("I"&amp;MATCH(9^9,C$1:C177,1))&gt;INDIRECT("J"&amp;MATCH(9^9,C$1:C177,1))))),"")</f>
        <v/>
      </c>
      <c r="T178" s="44" t="str">
        <f t="shared" si="34"/>
        <v/>
      </c>
    </row>
    <row r="179" spans="1:20" customFormat="1" x14ac:dyDescent="0.25">
      <c r="A179" s="10">
        <f t="shared" si="37"/>
        <v>42182</v>
      </c>
      <c r="B179" s="16" t="s">
        <v>0</v>
      </c>
      <c r="C179" s="4"/>
      <c r="D179" s="4"/>
      <c r="E179" s="6"/>
      <c r="F179" s="8"/>
      <c r="G179" s="3"/>
      <c r="H179" s="9"/>
      <c r="I179" s="4"/>
      <c r="J179" s="4"/>
      <c r="K179" s="5"/>
      <c r="L179" s="8"/>
      <c r="M179" s="2"/>
      <c r="N179" s="6">
        <f t="shared" ref="N179:N181" si="41">E179+K179</f>
        <v>0</v>
      </c>
      <c r="O179" s="8">
        <f>F179+L179</f>
        <v>0</v>
      </c>
      <c r="S179" s="37" t="str">
        <f ca="1">IFERROR(IF(C179="","",A179+C179-INDIRECT("A"&amp;MATCH(9^9,C$1:C178,1))-MAX(INDIRECT("D"&amp;MATCH(9^9,C$1:C178,1))+(INDIRECT("C"&amp;MATCH(9^9,C$1:C178,1))&gt;INDIRECT("D"&amp;MATCH(9^9,C$1:C178,1))),INDIRECT("J"&amp;MATCH(9^9,C$1:C178,1))+(INDIRECT("I"&amp;MATCH(9^9,C$1:C178,1))&gt;INDIRECT("J"&amp;MATCH(9^9,C$1:C178,1))))),"")</f>
        <v/>
      </c>
      <c r="T179" s="44" t="str">
        <f t="shared" si="34"/>
        <v/>
      </c>
    </row>
    <row r="180" spans="1:20" customFormat="1" x14ac:dyDescent="0.25">
      <c r="A180" s="10">
        <f t="shared" si="37"/>
        <v>42183</v>
      </c>
      <c r="B180" s="16" t="s">
        <v>0</v>
      </c>
      <c r="C180" s="4"/>
      <c r="D180" s="4"/>
      <c r="E180" s="6"/>
      <c r="F180" s="8"/>
      <c r="G180" s="3"/>
      <c r="H180" s="9"/>
      <c r="I180" s="4"/>
      <c r="J180" s="4"/>
      <c r="K180" s="5"/>
      <c r="L180" s="8"/>
      <c r="M180" s="2"/>
      <c r="N180" s="6">
        <f t="shared" si="41"/>
        <v>0</v>
      </c>
      <c r="O180" s="8">
        <f>F180+L180</f>
        <v>0</v>
      </c>
      <c r="S180" s="37" t="str">
        <f ca="1">IFERROR(IF(C180="","",A180+C180-INDIRECT("A"&amp;MATCH(9^9,C$1:C179,1))-MAX(INDIRECT("D"&amp;MATCH(9^9,C$1:C179,1))+(INDIRECT("C"&amp;MATCH(9^9,C$1:C179,1))&gt;INDIRECT("D"&amp;MATCH(9^9,C$1:C179,1))),INDIRECT("J"&amp;MATCH(9^9,C$1:C179,1))+(INDIRECT("I"&amp;MATCH(9^9,C$1:C179,1))&gt;INDIRECT("J"&amp;MATCH(9^9,C$1:C179,1))))),"")</f>
        <v/>
      </c>
      <c r="T180" s="44" t="str">
        <f t="shared" si="34"/>
        <v/>
      </c>
    </row>
    <row r="181" spans="1:20" customFormat="1" x14ac:dyDescent="0.25">
      <c r="A181" s="10">
        <f t="shared" si="37"/>
        <v>42184</v>
      </c>
      <c r="B181" s="9" t="s">
        <v>5</v>
      </c>
      <c r="C181" s="4">
        <v>0.83333333333333337</v>
      </c>
      <c r="D181" s="4">
        <v>0.33333333333333331</v>
      </c>
      <c r="E181" s="6">
        <f t="shared" ref="E181:E194" si="42">D181-C181+IF(C181&gt;D181,1)</f>
        <v>0.5</v>
      </c>
      <c r="F181" s="8">
        <v>8.3333333333333329E-2</v>
      </c>
      <c r="G181" s="3"/>
      <c r="H181" s="9"/>
      <c r="I181" s="4"/>
      <c r="J181" s="4"/>
      <c r="K181" s="6"/>
      <c r="L181" s="8"/>
      <c r="M181" s="2"/>
      <c r="N181" s="6">
        <f t="shared" si="41"/>
        <v>0.5</v>
      </c>
      <c r="O181" s="8">
        <f>F181+L181</f>
        <v>8.3333333333333329E-2</v>
      </c>
      <c r="Q181">
        <v>1</v>
      </c>
      <c r="S181" s="37">
        <f ca="1">IFERROR(IF(C181="","",A181+C181-INDIRECT("A"&amp;MATCH(9^9,C$1:C180,1))-MAX(INDIRECT("D"&amp;MATCH(9^9,C$1:C180,1))+(INDIRECT("C"&amp;MATCH(9^9,C$1:C180,1))&gt;INDIRECT("D"&amp;MATCH(9^9,C$1:C180,1))),INDIRECT("J"&amp;MATCH(9^9,C$1:C180,1))+(INDIRECT("I"&amp;MATCH(9^9,C$1:C180,1))&gt;INDIRECT("J"&amp;MATCH(9^9,C$1:C180,1))))),"")</f>
        <v>9.5000000000024247</v>
      </c>
      <c r="T181" s="44">
        <f t="shared" si="34"/>
        <v>1.8333333333357587</v>
      </c>
    </row>
    <row r="182" spans="1:20" customFormat="1" x14ac:dyDescent="0.25">
      <c r="A182" s="10">
        <f t="shared" si="37"/>
        <v>42185</v>
      </c>
      <c r="B182" s="9" t="s">
        <v>5</v>
      </c>
      <c r="C182" s="4">
        <v>0.83333333333333337</v>
      </c>
      <c r="D182" s="4">
        <v>0.33333333333333331</v>
      </c>
      <c r="E182" s="6">
        <f t="shared" si="42"/>
        <v>0.5</v>
      </c>
      <c r="F182" s="8">
        <v>0.14583333333333334</v>
      </c>
      <c r="G182" s="3"/>
      <c r="H182" s="9"/>
      <c r="I182" s="4"/>
      <c r="J182" s="4"/>
      <c r="K182" s="6"/>
      <c r="L182" s="8"/>
      <c r="M182" s="2"/>
      <c r="N182" s="6">
        <f>E182+K182</f>
        <v>0.5</v>
      </c>
      <c r="O182" s="8">
        <f>F182+L182</f>
        <v>0.14583333333333334</v>
      </c>
      <c r="Q182">
        <v>1</v>
      </c>
      <c r="S182" s="37">
        <f ca="1">IFERROR(IF(C182="","",A182+C182-INDIRECT("A"&amp;MATCH(9^9,C$1:C181,1))-MAX(INDIRECT("D"&amp;MATCH(9^9,C$1:C181,1))+(INDIRECT("C"&amp;MATCH(9^9,C$1:C181,1))&gt;INDIRECT("D"&amp;MATCH(9^9,C$1:C181,1))),INDIRECT("J"&amp;MATCH(9^9,C$1:C181,1))+(INDIRECT("I"&amp;MATCH(9^9,C$1:C181,1))&gt;INDIRECT("J"&amp;MATCH(9^9,C$1:C181,1))))),"")</f>
        <v>0.50000000000242539</v>
      </c>
      <c r="T182" s="44">
        <f t="shared" si="34"/>
        <v>0.50000000000242539</v>
      </c>
    </row>
    <row r="183" spans="1:20" customFormat="1" x14ac:dyDescent="0.25">
      <c r="A183" s="10">
        <f t="shared" si="37"/>
        <v>42186</v>
      </c>
      <c r="B183" s="9" t="s">
        <v>13</v>
      </c>
      <c r="C183" s="4">
        <v>0.83333333333333337</v>
      </c>
      <c r="D183" s="4">
        <v>0.33333333333333331</v>
      </c>
      <c r="E183" s="6">
        <f t="shared" si="42"/>
        <v>0.5</v>
      </c>
      <c r="F183" s="8">
        <v>0.14583333333333334</v>
      </c>
      <c r="G183" s="3"/>
      <c r="H183" s="9"/>
      <c r="I183" s="4"/>
      <c r="J183" s="4"/>
      <c r="K183" s="6"/>
      <c r="L183" s="8"/>
      <c r="M183" s="2" t="s">
        <v>15</v>
      </c>
      <c r="N183" s="6">
        <f>E183+K183</f>
        <v>0.5</v>
      </c>
      <c r="O183" s="8">
        <f>F183+L183</f>
        <v>0.14583333333333334</v>
      </c>
      <c r="Q183">
        <v>1</v>
      </c>
      <c r="S183" s="37">
        <f ca="1">IFERROR(IF(C183="","",A183+C183-INDIRECT("A"&amp;MATCH(9^9,C$1:C182,1))-MAX(INDIRECT("D"&amp;MATCH(9^9,C$1:C182,1))+(INDIRECT("C"&amp;MATCH(9^9,C$1:C182,1))&gt;INDIRECT("D"&amp;MATCH(9^9,C$1:C182,1))),INDIRECT("J"&amp;MATCH(9^9,C$1:C182,1))+(INDIRECT("I"&amp;MATCH(9^9,C$1:C182,1))&gt;INDIRECT("J"&amp;MATCH(9^9,C$1:C182,1))))),"")</f>
        <v>0.50000000000242539</v>
      </c>
      <c r="T183" s="44">
        <f t="shared" si="34"/>
        <v>0.50000000000242539</v>
      </c>
    </row>
    <row r="184" spans="1:20" customFormat="1" x14ac:dyDescent="0.25">
      <c r="A184" s="10">
        <f>A183+1</f>
        <v>42187</v>
      </c>
      <c r="B184" s="9" t="s">
        <v>13</v>
      </c>
      <c r="C184" s="4">
        <v>0.83333333333333337</v>
      </c>
      <c r="D184" s="4">
        <v>0.33333333333333331</v>
      </c>
      <c r="E184" s="6">
        <f t="shared" si="42"/>
        <v>0.5</v>
      </c>
      <c r="F184" s="8">
        <v>0.14583333333333334</v>
      </c>
      <c r="G184" s="3"/>
      <c r="H184" s="9"/>
      <c r="I184" s="4"/>
      <c r="J184" s="4"/>
      <c r="K184" s="5"/>
      <c r="L184" s="8"/>
      <c r="M184" s="2"/>
      <c r="N184" s="6">
        <f t="shared" ref="N184:O193" si="43">E184+K184</f>
        <v>0.5</v>
      </c>
      <c r="O184" s="8">
        <f t="shared" si="43"/>
        <v>0.14583333333333334</v>
      </c>
      <c r="Q184">
        <v>1</v>
      </c>
      <c r="S184" s="37">
        <f ca="1">IFERROR(IF(C184="","",A184+C184-INDIRECT("A"&amp;MATCH(9^9,C$1:C183,1))-MAX(INDIRECT("D"&amp;MATCH(9^9,C$1:C183,1))+(INDIRECT("C"&amp;MATCH(9^9,C$1:C183,1))&gt;INDIRECT("D"&amp;MATCH(9^9,C$1:C183,1))),INDIRECT("J"&amp;MATCH(9^9,C$1:C183,1))+(INDIRECT("I"&amp;MATCH(9^9,C$1:C183,1))&gt;INDIRECT("J"&amp;MATCH(9^9,C$1:C183,1))))),"")</f>
        <v>0.50000000000242539</v>
      </c>
      <c r="T184" s="44">
        <f t="shared" si="34"/>
        <v>0.50000000000242539</v>
      </c>
    </row>
    <row r="185" spans="1:20" customFormat="1" x14ac:dyDescent="0.25">
      <c r="A185" s="10">
        <f t="shared" ref="A185:A214" si="44">A184+1</f>
        <v>42188</v>
      </c>
      <c r="B185" s="9" t="s">
        <v>13</v>
      </c>
      <c r="C185" s="4">
        <v>0.83333333333333337</v>
      </c>
      <c r="D185" s="4">
        <v>0.33333333333333331</v>
      </c>
      <c r="E185" s="6">
        <f t="shared" si="42"/>
        <v>0.5</v>
      </c>
      <c r="F185" s="8">
        <v>0.14583333333333334</v>
      </c>
      <c r="G185" s="3" t="s">
        <v>14</v>
      </c>
      <c r="H185" s="9" t="s">
        <v>95</v>
      </c>
      <c r="I185" s="4">
        <v>0.70833333333333337</v>
      </c>
      <c r="J185" s="4">
        <v>0.83333333333333337</v>
      </c>
      <c r="K185" s="6">
        <f>J185-I185+IF(I185&gt;J185,1)</f>
        <v>0.125</v>
      </c>
      <c r="L185" s="8">
        <v>0.125</v>
      </c>
      <c r="M185" s="2"/>
      <c r="N185" s="6">
        <f t="shared" si="43"/>
        <v>0.625</v>
      </c>
      <c r="O185" s="8">
        <f t="shared" si="43"/>
        <v>0.27083333333333337</v>
      </c>
      <c r="Q185">
        <v>1</v>
      </c>
      <c r="S185" s="37">
        <f ca="1">IFERROR(IF(C185="","",A185+C185-INDIRECT("A"&amp;MATCH(9^9,C$1:C184,1))-MAX(INDIRECT("D"&amp;MATCH(9^9,C$1:C184,1))+(INDIRECT("C"&amp;MATCH(9^9,C$1:C184,1))&gt;INDIRECT("D"&amp;MATCH(9^9,C$1:C184,1))),INDIRECT("J"&amp;MATCH(9^9,C$1:C184,1))+(INDIRECT("I"&amp;MATCH(9^9,C$1:C184,1))&gt;INDIRECT("J"&amp;MATCH(9^9,C$1:C184,1))))),"")</f>
        <v>0.50000000000242539</v>
      </c>
      <c r="T185" s="44">
        <f t="shared" si="34"/>
        <v>0.50000000000242539</v>
      </c>
    </row>
    <row r="186" spans="1:20" customFormat="1" x14ac:dyDescent="0.25">
      <c r="A186" s="10">
        <f t="shared" si="44"/>
        <v>42189</v>
      </c>
      <c r="B186" s="9" t="s">
        <v>5</v>
      </c>
      <c r="C186" s="4">
        <v>0.375</v>
      </c>
      <c r="D186" s="4">
        <v>0.33333333333333331</v>
      </c>
      <c r="E186" s="6">
        <f t="shared" si="42"/>
        <v>0.95833333333333326</v>
      </c>
      <c r="F186" s="8">
        <v>0.375</v>
      </c>
      <c r="G186" s="3" t="s">
        <v>14</v>
      </c>
      <c r="H186" s="9" t="s">
        <v>13</v>
      </c>
      <c r="I186" s="4">
        <v>0.375</v>
      </c>
      <c r="J186" s="4">
        <v>0.58333333333333337</v>
      </c>
      <c r="K186" s="6">
        <f>J186-I186+IF(I186&gt;J186,1)</f>
        <v>0.20833333333333337</v>
      </c>
      <c r="L186" s="8">
        <v>0.20833333333333334</v>
      </c>
      <c r="M186" s="2"/>
      <c r="N186" s="6">
        <f t="shared" si="43"/>
        <v>1.1666666666666665</v>
      </c>
      <c r="O186" s="8">
        <f t="shared" si="43"/>
        <v>0.58333333333333337</v>
      </c>
      <c r="P186" t="s">
        <v>38</v>
      </c>
      <c r="Q186">
        <v>1</v>
      </c>
      <c r="S186" s="37">
        <f ca="1">IFERROR(IF(C186="","",A186+C186-INDIRECT("A"&amp;MATCH(9^9,C$1:C185,1))-MAX(INDIRECT("D"&amp;MATCH(9^9,C$1:C185,1))+(INDIRECT("C"&amp;MATCH(9^9,C$1:C185,1))&gt;INDIRECT("D"&amp;MATCH(9^9,C$1:C185,1))),INDIRECT("J"&amp;MATCH(9^9,C$1:C185,1))+(INDIRECT("I"&amp;MATCH(9^9,C$1:C185,1))&gt;INDIRECT("J"&amp;MATCH(9^9,C$1:C185,1))))),"")</f>
        <v>4.1666666666666741E-2</v>
      </c>
      <c r="T186" s="44">
        <f t="shared" si="34"/>
        <v>4.1666666666666741E-2</v>
      </c>
    </row>
    <row r="187" spans="1:20" customFormat="1" x14ac:dyDescent="0.25">
      <c r="A187" s="10">
        <f t="shared" si="44"/>
        <v>42190</v>
      </c>
      <c r="B187" s="9" t="s">
        <v>5</v>
      </c>
      <c r="C187" s="4">
        <v>0.375</v>
      </c>
      <c r="D187" s="4">
        <v>0.33333333333333331</v>
      </c>
      <c r="E187" s="6">
        <f t="shared" si="42"/>
        <v>0.95833333333333326</v>
      </c>
      <c r="F187" s="8">
        <v>0.41666666666666669</v>
      </c>
      <c r="G187" s="3" t="s">
        <v>14</v>
      </c>
      <c r="H187" s="9" t="s">
        <v>13</v>
      </c>
      <c r="I187" s="4">
        <v>0.375</v>
      </c>
      <c r="J187" s="4">
        <v>0.58333333333333337</v>
      </c>
      <c r="K187" s="6">
        <f>J187-I187+IF(I187&gt;J187,1)</f>
        <v>0.20833333333333337</v>
      </c>
      <c r="L187" s="8">
        <v>0.20833333333333334</v>
      </c>
      <c r="M187" s="2"/>
      <c r="N187" s="6">
        <f t="shared" si="43"/>
        <v>1.1666666666666665</v>
      </c>
      <c r="O187" s="8">
        <f t="shared" si="43"/>
        <v>0.625</v>
      </c>
      <c r="P187" t="s">
        <v>38</v>
      </c>
      <c r="Q187">
        <v>1</v>
      </c>
      <c r="S187" s="37">
        <f ca="1">IFERROR(IF(C187="","",A187+C187-INDIRECT("A"&amp;MATCH(9^9,C$1:C186,1))-MAX(INDIRECT("D"&amp;MATCH(9^9,C$1:C186,1))+(INDIRECT("C"&amp;MATCH(9^9,C$1:C186,1))&gt;INDIRECT("D"&amp;MATCH(9^9,C$1:C186,1))),INDIRECT("J"&amp;MATCH(9^9,C$1:C186,1))+(INDIRECT("I"&amp;MATCH(9^9,C$1:C186,1))&gt;INDIRECT("J"&amp;MATCH(9^9,C$1:C186,1))))),"")</f>
        <v>4.1666666666666741E-2</v>
      </c>
      <c r="T187" s="44">
        <f t="shared" si="34"/>
        <v>4.1666666666666741E-2</v>
      </c>
    </row>
    <row r="188" spans="1:20" customFormat="1" x14ac:dyDescent="0.25">
      <c r="A188" s="10">
        <f t="shared" si="44"/>
        <v>42191</v>
      </c>
      <c r="B188" s="9" t="s">
        <v>0</v>
      </c>
      <c r="C188" s="4"/>
      <c r="D188" s="4"/>
      <c r="E188" s="6"/>
      <c r="F188" s="8"/>
      <c r="G188" s="3"/>
      <c r="H188" s="9"/>
      <c r="I188" s="4"/>
      <c r="J188" s="4"/>
      <c r="K188" s="6"/>
      <c r="L188" s="8"/>
      <c r="M188" s="2"/>
      <c r="N188" s="6">
        <f>E188+K188</f>
        <v>0</v>
      </c>
      <c r="O188" s="8">
        <f t="shared" si="43"/>
        <v>0</v>
      </c>
      <c r="P188" t="s">
        <v>37</v>
      </c>
      <c r="S188" s="37" t="str">
        <f ca="1">IFERROR(IF(C188="","",A188+C188-INDIRECT("A"&amp;MATCH(9^9,C$1:C187,1))-MAX(INDIRECT("D"&amp;MATCH(9^9,C$1:C187,1))+(INDIRECT("C"&amp;MATCH(9^9,C$1:C187,1))&gt;INDIRECT("D"&amp;MATCH(9^9,C$1:C187,1))),INDIRECT("J"&amp;MATCH(9^9,C$1:C187,1))+(INDIRECT("I"&amp;MATCH(9^9,C$1:C187,1))&gt;INDIRECT("J"&amp;MATCH(9^9,C$1:C187,1))))),"")</f>
        <v/>
      </c>
      <c r="T188" s="44" t="str">
        <f t="shared" si="34"/>
        <v/>
      </c>
    </row>
    <row r="189" spans="1:20" customFormat="1" x14ac:dyDescent="0.25">
      <c r="A189" s="10">
        <f t="shared" si="44"/>
        <v>42192</v>
      </c>
      <c r="B189" s="39" t="s">
        <v>0</v>
      </c>
      <c r="C189" s="4"/>
      <c r="D189" s="4"/>
      <c r="E189" s="6"/>
      <c r="F189" s="8"/>
      <c r="G189" s="3"/>
      <c r="H189" s="9"/>
      <c r="I189" s="4"/>
      <c r="J189" s="4"/>
      <c r="K189" s="6"/>
      <c r="L189" s="8"/>
      <c r="M189" s="2"/>
      <c r="N189" s="6">
        <f t="shared" ref="N189:O213" si="45">E189+K189</f>
        <v>0</v>
      </c>
      <c r="O189" s="8">
        <f t="shared" si="43"/>
        <v>0</v>
      </c>
      <c r="S189" s="37" t="str">
        <f ca="1">IFERROR(IF(C189="","",A189+C189-INDIRECT("A"&amp;MATCH(9^9,C$1:C188,1))-MAX(INDIRECT("D"&amp;MATCH(9^9,C$1:C188,1))+(INDIRECT("C"&amp;MATCH(9^9,C$1:C188,1))&gt;INDIRECT("D"&amp;MATCH(9^9,C$1:C188,1))),INDIRECT("J"&amp;MATCH(9^9,C$1:C188,1))+(INDIRECT("I"&amp;MATCH(9^9,C$1:C188,1))&gt;INDIRECT("J"&amp;MATCH(9^9,C$1:C188,1))))),"")</f>
        <v/>
      </c>
      <c r="T189" s="44" t="str">
        <f t="shared" si="34"/>
        <v/>
      </c>
    </row>
    <row r="190" spans="1:20" customFormat="1" x14ac:dyDescent="0.25">
      <c r="A190" s="10">
        <f t="shared" si="44"/>
        <v>42193</v>
      </c>
      <c r="B190" s="9" t="s">
        <v>96</v>
      </c>
      <c r="C190" s="4">
        <v>0.41666666666666669</v>
      </c>
      <c r="D190" s="4">
        <v>0.70833333333333337</v>
      </c>
      <c r="E190" s="6">
        <f t="shared" si="42"/>
        <v>0.29166666666666669</v>
      </c>
      <c r="F190" s="8">
        <v>0.29166666666666669</v>
      </c>
      <c r="G190" s="3"/>
      <c r="H190" s="9"/>
      <c r="I190" s="4"/>
      <c r="J190" s="4"/>
      <c r="K190" s="5"/>
      <c r="L190" s="8"/>
      <c r="M190" s="2"/>
      <c r="N190" s="6">
        <f t="shared" si="45"/>
        <v>0.29166666666666669</v>
      </c>
      <c r="O190" s="8">
        <f t="shared" si="43"/>
        <v>0.29166666666666669</v>
      </c>
      <c r="Q190">
        <v>1</v>
      </c>
      <c r="S190" s="37">
        <f ca="1">IFERROR(IF(C190="","",A190+C190-INDIRECT("A"&amp;MATCH(9^9,C$1:C189,1))-MAX(INDIRECT("D"&amp;MATCH(9^9,C$1:C189,1))+(INDIRECT("C"&amp;MATCH(9^9,C$1:C189,1))&gt;INDIRECT("D"&amp;MATCH(9^9,C$1:C189,1))),INDIRECT("J"&amp;MATCH(9^9,C$1:C189,1))+(INDIRECT("I"&amp;MATCH(9^9,C$1:C189,1))&gt;INDIRECT("J"&amp;MATCH(9^9,C$1:C189,1))))),"")</f>
        <v>2.0833333333309083</v>
      </c>
      <c r="T190" s="44">
        <f t="shared" si="34"/>
        <v>1.4166666666642413</v>
      </c>
    </row>
    <row r="191" spans="1:20" customFormat="1" x14ac:dyDescent="0.25">
      <c r="A191" s="10">
        <f t="shared" si="44"/>
        <v>42194</v>
      </c>
      <c r="B191" s="9" t="s">
        <v>5</v>
      </c>
      <c r="C191" s="4">
        <v>0.83333333333333337</v>
      </c>
      <c r="D191" s="4">
        <v>0.33333333333333331</v>
      </c>
      <c r="E191" s="6">
        <f t="shared" si="42"/>
        <v>0.5</v>
      </c>
      <c r="F191" s="8">
        <v>0.14583333333333334</v>
      </c>
      <c r="G191" s="3"/>
      <c r="H191" s="9"/>
      <c r="I191" s="4"/>
      <c r="J191" s="4"/>
      <c r="K191" s="5"/>
      <c r="L191" s="8"/>
      <c r="M191" s="2"/>
      <c r="N191" s="6">
        <f t="shared" si="45"/>
        <v>0.5</v>
      </c>
      <c r="O191" s="8">
        <f t="shared" si="43"/>
        <v>0.14583333333333334</v>
      </c>
      <c r="Q191">
        <v>1</v>
      </c>
      <c r="S191" s="37">
        <f ca="1">IFERROR(IF(C191="","",A191+C191-INDIRECT("A"&amp;MATCH(9^9,C$1:C190,1))-MAX(INDIRECT("D"&amp;MATCH(9^9,C$1:C190,1))+(INDIRECT("C"&amp;MATCH(9^9,C$1:C190,1))&gt;INDIRECT("D"&amp;MATCH(9^9,C$1:C190,1))),INDIRECT("J"&amp;MATCH(9^9,C$1:C190,1))+(INDIRECT("I"&amp;MATCH(9^9,C$1:C190,1))&gt;INDIRECT("J"&amp;MATCH(9^9,C$1:C190,1))))),"")</f>
        <v>1.1250000000024252</v>
      </c>
      <c r="T191" s="44">
        <f t="shared" si="34"/>
        <v>1.1250000000024252</v>
      </c>
    </row>
    <row r="192" spans="1:20" customFormat="1" x14ac:dyDescent="0.25">
      <c r="A192" s="10">
        <f t="shared" si="44"/>
        <v>42195</v>
      </c>
      <c r="B192" s="9" t="s">
        <v>5</v>
      </c>
      <c r="C192" s="4">
        <v>0.83333333333333337</v>
      </c>
      <c r="D192" s="4">
        <v>0.33333333333333331</v>
      </c>
      <c r="E192" s="6">
        <f t="shared" si="42"/>
        <v>0.5</v>
      </c>
      <c r="F192" s="8">
        <v>0.14583333333333334</v>
      </c>
      <c r="G192" s="3"/>
      <c r="H192" s="9"/>
      <c r="I192" s="4"/>
      <c r="J192" s="4"/>
      <c r="K192" s="5"/>
      <c r="L192" s="8"/>
      <c r="M192" s="2"/>
      <c r="N192" s="6">
        <f t="shared" si="45"/>
        <v>0.5</v>
      </c>
      <c r="O192" s="8">
        <f t="shared" si="43"/>
        <v>0.14583333333333334</v>
      </c>
      <c r="Q192">
        <v>1</v>
      </c>
      <c r="S192" s="37">
        <f ca="1">IFERROR(IF(C192="","",A192+C192-INDIRECT("A"&amp;MATCH(9^9,C$1:C191,1))-MAX(INDIRECT("D"&amp;MATCH(9^9,C$1:C191,1))+(INDIRECT("C"&amp;MATCH(9^9,C$1:C191,1))&gt;INDIRECT("D"&amp;MATCH(9^9,C$1:C191,1))),INDIRECT("J"&amp;MATCH(9^9,C$1:C191,1))+(INDIRECT("I"&amp;MATCH(9^9,C$1:C191,1))&gt;INDIRECT("J"&amp;MATCH(9^9,C$1:C191,1))))),"")</f>
        <v>0.50000000000242539</v>
      </c>
      <c r="T192" s="44">
        <f t="shared" si="34"/>
        <v>0.50000000000242539</v>
      </c>
    </row>
    <row r="193" spans="1:20" customFormat="1" x14ac:dyDescent="0.25">
      <c r="A193" s="10">
        <f t="shared" si="44"/>
        <v>42196</v>
      </c>
      <c r="B193" s="9" t="s">
        <v>5</v>
      </c>
      <c r="C193" s="4">
        <v>0.375</v>
      </c>
      <c r="D193" s="4">
        <v>0.33333333333333331</v>
      </c>
      <c r="E193" s="6">
        <f t="shared" si="42"/>
        <v>0.95833333333333326</v>
      </c>
      <c r="F193" s="8">
        <v>0.375</v>
      </c>
      <c r="G193" s="3" t="s">
        <v>14</v>
      </c>
      <c r="H193" s="9" t="s">
        <v>13</v>
      </c>
      <c r="I193" s="4">
        <v>0.375</v>
      </c>
      <c r="J193" s="4">
        <v>0.58333333333333337</v>
      </c>
      <c r="K193" s="6">
        <f>J193-I193+IF(I193&gt;J193,1)</f>
        <v>0.20833333333333337</v>
      </c>
      <c r="L193" s="8">
        <v>0.20833333333333334</v>
      </c>
      <c r="M193" s="2"/>
      <c r="N193" s="6">
        <f t="shared" si="45"/>
        <v>1.1666666666666665</v>
      </c>
      <c r="O193" s="8">
        <f t="shared" si="43"/>
        <v>0.58333333333333337</v>
      </c>
      <c r="P193" t="s">
        <v>38</v>
      </c>
      <c r="Q193">
        <v>1</v>
      </c>
      <c r="S193" s="37">
        <f ca="1">IFERROR(IF(C193="","",A193+C193-INDIRECT("A"&amp;MATCH(9^9,C$1:C192,1))-MAX(INDIRECT("D"&amp;MATCH(9^9,C$1:C192,1))+(INDIRECT("C"&amp;MATCH(9^9,C$1:C192,1))&gt;INDIRECT("D"&amp;MATCH(9^9,C$1:C192,1))),INDIRECT("J"&amp;MATCH(9^9,C$1:C192,1))+(INDIRECT("I"&amp;MATCH(9^9,C$1:C192,1))&gt;INDIRECT("J"&amp;MATCH(9^9,C$1:C192,1))))),"")</f>
        <v>4.1666666666666741E-2</v>
      </c>
      <c r="T193" s="44">
        <f t="shared" si="34"/>
        <v>4.1666666666666741E-2</v>
      </c>
    </row>
    <row r="194" spans="1:20" customFormat="1" x14ac:dyDescent="0.25">
      <c r="A194" s="10">
        <f t="shared" si="44"/>
        <v>42197</v>
      </c>
      <c r="B194" s="9" t="s">
        <v>5</v>
      </c>
      <c r="C194" s="4">
        <v>0.375</v>
      </c>
      <c r="D194" s="4">
        <v>0.33333333333333331</v>
      </c>
      <c r="E194" s="6">
        <f t="shared" si="42"/>
        <v>0.95833333333333326</v>
      </c>
      <c r="F194" s="8">
        <v>0.41666666666666669</v>
      </c>
      <c r="G194" s="3" t="s">
        <v>14</v>
      </c>
      <c r="H194" s="9" t="s">
        <v>13</v>
      </c>
      <c r="I194" s="4">
        <v>0.375</v>
      </c>
      <c r="J194" s="4">
        <v>0.58333333333333337</v>
      </c>
      <c r="K194" s="6">
        <f>J194-I194+IF(I194&gt;J194,1)</f>
        <v>0.20833333333333337</v>
      </c>
      <c r="L194" s="8">
        <v>0.20833333333333334</v>
      </c>
      <c r="M194" s="2"/>
      <c r="N194" s="6">
        <f t="shared" si="45"/>
        <v>1.1666666666666665</v>
      </c>
      <c r="O194" s="8">
        <f>F194+L194</f>
        <v>0.625</v>
      </c>
      <c r="P194" t="s">
        <v>38</v>
      </c>
      <c r="Q194">
        <v>1</v>
      </c>
      <c r="S194" s="37">
        <f ca="1">IFERROR(IF(C194="","",A194+C194-INDIRECT("A"&amp;MATCH(9^9,C$1:C193,1))-MAX(INDIRECT("D"&amp;MATCH(9^9,C$1:C193,1))+(INDIRECT("C"&amp;MATCH(9^9,C$1:C193,1))&gt;INDIRECT("D"&amp;MATCH(9^9,C$1:C193,1))),INDIRECT("J"&amp;MATCH(9^9,C$1:C193,1))+(INDIRECT("I"&amp;MATCH(9^9,C$1:C193,1))&gt;INDIRECT("J"&amp;MATCH(9^9,C$1:C193,1))))),"")</f>
        <v>4.1666666666666741E-2</v>
      </c>
      <c r="T194" s="44">
        <f t="shared" si="34"/>
        <v>4.1666666666666741E-2</v>
      </c>
    </row>
    <row r="195" spans="1:20" customFormat="1" x14ac:dyDescent="0.25">
      <c r="A195" s="10">
        <f t="shared" si="44"/>
        <v>42198</v>
      </c>
      <c r="B195" s="9" t="s">
        <v>97</v>
      </c>
      <c r="C195" s="4"/>
      <c r="D195" s="4"/>
      <c r="E195" s="6"/>
      <c r="F195" s="8"/>
      <c r="G195" s="3"/>
      <c r="H195" s="9"/>
      <c r="I195" s="4"/>
      <c r="J195" s="4"/>
      <c r="K195" s="5"/>
      <c r="L195" s="8"/>
      <c r="M195" s="2"/>
      <c r="N195" s="6">
        <f t="shared" si="45"/>
        <v>0</v>
      </c>
      <c r="O195" s="8">
        <f>F195+L195</f>
        <v>0</v>
      </c>
      <c r="P195" t="s">
        <v>39</v>
      </c>
      <c r="S195" s="37" t="str">
        <f ca="1">IFERROR(IF(C195="","",A195+C195-INDIRECT("A"&amp;MATCH(9^9,C$1:C194,1))-MAX(INDIRECT("D"&amp;MATCH(9^9,C$1:C194,1))+(INDIRECT("C"&amp;MATCH(9^9,C$1:C194,1))&gt;INDIRECT("D"&amp;MATCH(9^9,C$1:C194,1))),INDIRECT("J"&amp;MATCH(9^9,C$1:C194,1))+(INDIRECT("I"&amp;MATCH(9^9,C$1:C194,1))&gt;INDIRECT("J"&amp;MATCH(9^9,C$1:C194,1))))),"")</f>
        <v/>
      </c>
      <c r="T195" s="44" t="str">
        <f t="shared" si="34"/>
        <v/>
      </c>
    </row>
    <row r="196" spans="1:20" customFormat="1" x14ac:dyDescent="0.25">
      <c r="A196" s="10">
        <f t="shared" si="44"/>
        <v>42199</v>
      </c>
      <c r="B196" s="9" t="s">
        <v>97</v>
      </c>
      <c r="C196" s="4"/>
      <c r="D196" s="4"/>
      <c r="E196" s="6"/>
      <c r="F196" s="8"/>
      <c r="G196" s="3"/>
      <c r="H196" s="9"/>
      <c r="I196" s="4"/>
      <c r="J196" s="4"/>
      <c r="K196" s="6"/>
      <c r="L196" s="8"/>
      <c r="M196" s="2"/>
      <c r="N196" s="6">
        <f t="shared" si="45"/>
        <v>0</v>
      </c>
      <c r="O196" s="8">
        <f>F196+L196</f>
        <v>0</v>
      </c>
      <c r="S196" s="37" t="str">
        <f ca="1">IFERROR(IF(C196="","",A196+C196-INDIRECT("A"&amp;MATCH(9^9,C$1:C195,1))-MAX(INDIRECT("D"&amp;MATCH(9^9,C$1:C195,1))+(INDIRECT("C"&amp;MATCH(9^9,C$1:C195,1))&gt;INDIRECT("D"&amp;MATCH(9^9,C$1:C195,1))),INDIRECT("J"&amp;MATCH(9^9,C$1:C195,1))+(INDIRECT("I"&amp;MATCH(9^9,C$1:C195,1))&gt;INDIRECT("J"&amp;MATCH(9^9,C$1:C195,1))))),"")</f>
        <v/>
      </c>
      <c r="T196" s="44" t="str">
        <f t="shared" si="34"/>
        <v/>
      </c>
    </row>
    <row r="197" spans="1:20" customFormat="1" x14ac:dyDescent="0.25">
      <c r="A197" s="10">
        <f t="shared" si="44"/>
        <v>42200</v>
      </c>
      <c r="B197" s="9" t="s">
        <v>97</v>
      </c>
      <c r="C197" s="4"/>
      <c r="D197" s="4"/>
      <c r="E197" s="6"/>
      <c r="F197" s="8"/>
      <c r="G197" s="3"/>
      <c r="H197" s="9"/>
      <c r="I197" s="4"/>
      <c r="J197" s="4"/>
      <c r="K197" s="5"/>
      <c r="L197" s="8"/>
      <c r="M197" s="2"/>
      <c r="N197" s="6">
        <f t="shared" si="45"/>
        <v>0</v>
      </c>
      <c r="O197" s="8">
        <f t="shared" si="45"/>
        <v>0</v>
      </c>
      <c r="S197" s="37" t="str">
        <f ca="1">IFERROR(IF(C197="","",A197+C197-INDIRECT("A"&amp;MATCH(9^9,C$1:C196,1))-MAX(INDIRECT("D"&amp;MATCH(9^9,C$1:C196,1))+(INDIRECT("C"&amp;MATCH(9^9,C$1:C196,1))&gt;INDIRECT("D"&amp;MATCH(9^9,C$1:C196,1))),INDIRECT("J"&amp;MATCH(9^9,C$1:C196,1))+(INDIRECT("I"&amp;MATCH(9^9,C$1:C196,1))&gt;INDIRECT("J"&amp;MATCH(9^9,C$1:C196,1))))),"")</f>
        <v/>
      </c>
      <c r="T197" s="44" t="str">
        <f t="shared" si="34"/>
        <v/>
      </c>
    </row>
    <row r="198" spans="1:20" customFormat="1" x14ac:dyDescent="0.25">
      <c r="A198" s="10">
        <f t="shared" si="44"/>
        <v>42201</v>
      </c>
      <c r="B198" s="9" t="s">
        <v>97</v>
      </c>
      <c r="C198" s="4"/>
      <c r="D198" s="4"/>
      <c r="E198" s="6"/>
      <c r="F198" s="8"/>
      <c r="G198" s="3"/>
      <c r="H198" s="9"/>
      <c r="I198" s="4"/>
      <c r="J198" s="4"/>
      <c r="K198" s="6"/>
      <c r="L198" s="8"/>
      <c r="M198" s="2"/>
      <c r="N198" s="6">
        <f t="shared" si="45"/>
        <v>0</v>
      </c>
      <c r="O198" s="8">
        <f t="shared" si="45"/>
        <v>0</v>
      </c>
      <c r="S198" s="37" t="str">
        <f ca="1">IFERROR(IF(C198="","",A198+C198-INDIRECT("A"&amp;MATCH(9^9,C$1:C197,1))-MAX(INDIRECT("D"&amp;MATCH(9^9,C$1:C197,1))+(INDIRECT("C"&amp;MATCH(9^9,C$1:C197,1))&gt;INDIRECT("D"&amp;MATCH(9^9,C$1:C197,1))),INDIRECT("J"&amp;MATCH(9^9,C$1:C197,1))+(INDIRECT("I"&amp;MATCH(9^9,C$1:C197,1))&gt;INDIRECT("J"&amp;MATCH(9^9,C$1:C197,1))))),"")</f>
        <v/>
      </c>
      <c r="T198" s="44" t="str">
        <f t="shared" si="34"/>
        <v/>
      </c>
    </row>
    <row r="199" spans="1:20" customFormat="1" x14ac:dyDescent="0.25">
      <c r="A199" s="10">
        <f t="shared" si="44"/>
        <v>42202</v>
      </c>
      <c r="B199" s="9" t="s">
        <v>97</v>
      </c>
      <c r="C199" s="4"/>
      <c r="D199" s="4"/>
      <c r="E199" s="38"/>
      <c r="F199" s="8"/>
      <c r="G199" s="3"/>
      <c r="H199" s="9"/>
      <c r="I199" s="4"/>
      <c r="J199" s="4"/>
      <c r="K199" s="6"/>
      <c r="L199" s="8"/>
      <c r="M199" s="2"/>
      <c r="N199" s="6">
        <f t="shared" si="45"/>
        <v>0</v>
      </c>
      <c r="O199" s="8">
        <f t="shared" si="45"/>
        <v>0</v>
      </c>
      <c r="S199" s="37" t="str">
        <f ca="1">IFERROR(IF(C199="","",A199+C199-INDIRECT("A"&amp;MATCH(9^9,C$1:C198,1))-MAX(INDIRECT("D"&amp;MATCH(9^9,C$1:C198,1))+(INDIRECT("C"&amp;MATCH(9^9,C$1:C198,1))&gt;INDIRECT("D"&amp;MATCH(9^9,C$1:C198,1))),INDIRECT("J"&amp;MATCH(9^9,C$1:C198,1))+(INDIRECT("I"&amp;MATCH(9^9,C$1:C198,1))&gt;INDIRECT("J"&amp;MATCH(9^9,C$1:C198,1))))),"")</f>
        <v/>
      </c>
      <c r="T199" s="44" t="str">
        <f t="shared" si="34"/>
        <v/>
      </c>
    </row>
    <row r="200" spans="1:20" customFormat="1" x14ac:dyDescent="0.25">
      <c r="A200" s="10">
        <f t="shared" si="44"/>
        <v>42203</v>
      </c>
      <c r="B200" s="9" t="s">
        <v>97</v>
      </c>
      <c r="C200" s="4"/>
      <c r="D200" s="4"/>
      <c r="E200" s="6"/>
      <c r="F200" s="8"/>
      <c r="G200" s="3"/>
      <c r="H200" s="9"/>
      <c r="I200" s="4"/>
      <c r="J200" s="4"/>
      <c r="K200" s="5"/>
      <c r="L200" s="8"/>
      <c r="M200" s="2"/>
      <c r="N200" s="6">
        <f t="shared" si="45"/>
        <v>0</v>
      </c>
      <c r="O200" s="8">
        <f t="shared" si="45"/>
        <v>0</v>
      </c>
      <c r="S200" s="37" t="str">
        <f ca="1">IFERROR(IF(C200="","",A200+C200-INDIRECT("A"&amp;MATCH(9^9,C$1:C199,1))-MAX(INDIRECT("D"&amp;MATCH(9^9,C$1:C199,1))+(INDIRECT("C"&amp;MATCH(9^9,C$1:C199,1))&gt;INDIRECT("D"&amp;MATCH(9^9,C$1:C199,1))),INDIRECT("J"&amp;MATCH(9^9,C$1:C199,1))+(INDIRECT("I"&amp;MATCH(9^9,C$1:C199,1))&gt;INDIRECT("J"&amp;MATCH(9^9,C$1:C199,1))))),"")</f>
        <v/>
      </c>
      <c r="T200" s="44" t="str">
        <f t="shared" si="34"/>
        <v/>
      </c>
    </row>
    <row r="201" spans="1:20" customFormat="1" x14ac:dyDescent="0.25">
      <c r="A201" s="10">
        <f t="shared" si="44"/>
        <v>42204</v>
      </c>
      <c r="B201" s="9" t="s">
        <v>97</v>
      </c>
      <c r="C201" s="4"/>
      <c r="D201" s="4"/>
      <c r="E201" s="6"/>
      <c r="F201" s="8"/>
      <c r="G201" s="3"/>
      <c r="H201" s="9"/>
      <c r="I201" s="4"/>
      <c r="J201" s="4"/>
      <c r="K201" s="6"/>
      <c r="L201" s="8"/>
      <c r="M201" s="2"/>
      <c r="N201" s="6">
        <f t="shared" si="45"/>
        <v>0</v>
      </c>
      <c r="O201" s="8">
        <f t="shared" si="45"/>
        <v>0</v>
      </c>
      <c r="S201" s="37" t="str">
        <f ca="1">IFERROR(IF(C201="","",A201+C201-INDIRECT("A"&amp;MATCH(9^9,C$1:C200,1))-MAX(INDIRECT("D"&amp;MATCH(9^9,C$1:C200,1))+(INDIRECT("C"&amp;MATCH(9^9,C$1:C200,1))&gt;INDIRECT("D"&amp;MATCH(9^9,C$1:C200,1))),INDIRECT("J"&amp;MATCH(9^9,C$1:C200,1))+(INDIRECT("I"&amp;MATCH(9^9,C$1:C200,1))&gt;INDIRECT("J"&amp;MATCH(9^9,C$1:C200,1))))),"")</f>
        <v/>
      </c>
      <c r="T201" s="44" t="str">
        <f t="shared" si="34"/>
        <v/>
      </c>
    </row>
    <row r="202" spans="1:20" customFormat="1" x14ac:dyDescent="0.25">
      <c r="A202" s="10">
        <f t="shared" si="44"/>
        <v>42205</v>
      </c>
      <c r="B202" s="9" t="s">
        <v>97</v>
      </c>
      <c r="C202" s="4"/>
      <c r="D202" s="4"/>
      <c r="E202" s="6"/>
      <c r="F202" s="8"/>
      <c r="G202" s="3"/>
      <c r="H202" s="9"/>
      <c r="I202" s="4"/>
      <c r="J202" s="4"/>
      <c r="K202" s="6"/>
      <c r="L202" s="8"/>
      <c r="M202" s="2"/>
      <c r="N202" s="6">
        <f t="shared" si="45"/>
        <v>0</v>
      </c>
      <c r="O202" s="8">
        <f t="shared" si="45"/>
        <v>0</v>
      </c>
      <c r="S202" s="37" t="str">
        <f ca="1">IFERROR(IF(C202="","",A202+C202-INDIRECT("A"&amp;MATCH(9^9,C$1:C201,1))-MAX(INDIRECT("D"&amp;MATCH(9^9,C$1:C201,1))+(INDIRECT("C"&amp;MATCH(9^9,C$1:C201,1))&gt;INDIRECT("D"&amp;MATCH(9^9,C$1:C201,1))),INDIRECT("J"&amp;MATCH(9^9,C$1:C201,1))+(INDIRECT("I"&amp;MATCH(9^9,C$1:C201,1))&gt;INDIRECT("J"&amp;MATCH(9^9,C$1:C201,1))))),"")</f>
        <v/>
      </c>
      <c r="T202" s="44" t="str">
        <f t="shared" si="34"/>
        <v/>
      </c>
    </row>
    <row r="203" spans="1:20" customFormat="1" x14ac:dyDescent="0.25">
      <c r="A203" s="10">
        <f t="shared" si="44"/>
        <v>42206</v>
      </c>
      <c r="B203" s="9" t="s">
        <v>97</v>
      </c>
      <c r="C203" s="4"/>
      <c r="D203" s="4"/>
      <c r="E203" s="6"/>
      <c r="F203" s="8"/>
      <c r="G203" s="3"/>
      <c r="H203" s="9"/>
      <c r="I203" s="4"/>
      <c r="J203" s="4"/>
      <c r="K203" s="6"/>
      <c r="L203" s="8"/>
      <c r="M203" s="2"/>
      <c r="N203" s="6">
        <f t="shared" si="45"/>
        <v>0</v>
      </c>
      <c r="O203" s="8">
        <f t="shared" si="45"/>
        <v>0</v>
      </c>
      <c r="S203" s="37" t="str">
        <f ca="1">IFERROR(IF(C203="","",A203+C203-INDIRECT("A"&amp;MATCH(9^9,C$1:C202,1))-MAX(INDIRECT("D"&amp;MATCH(9^9,C$1:C202,1))+(INDIRECT("C"&amp;MATCH(9^9,C$1:C202,1))&gt;INDIRECT("D"&amp;MATCH(9^9,C$1:C202,1))),INDIRECT("J"&amp;MATCH(9^9,C$1:C202,1))+(INDIRECT("I"&amp;MATCH(9^9,C$1:C202,1))&gt;INDIRECT("J"&amp;MATCH(9^9,C$1:C202,1))))),"")</f>
        <v/>
      </c>
      <c r="T203" s="44" t="str">
        <f t="shared" si="34"/>
        <v/>
      </c>
    </row>
    <row r="204" spans="1:20" customFormat="1" x14ac:dyDescent="0.25">
      <c r="A204" s="10">
        <f t="shared" si="44"/>
        <v>42207</v>
      </c>
      <c r="B204" s="9" t="s">
        <v>97</v>
      </c>
      <c r="C204" s="4"/>
      <c r="D204" s="4"/>
      <c r="E204" s="6"/>
      <c r="F204" s="8"/>
      <c r="G204" s="3"/>
      <c r="H204" s="9"/>
      <c r="I204" s="4"/>
      <c r="J204" s="4"/>
      <c r="K204" s="5"/>
      <c r="L204" s="8"/>
      <c r="M204" s="2"/>
      <c r="N204" s="6">
        <f t="shared" si="45"/>
        <v>0</v>
      </c>
      <c r="O204" s="8">
        <f t="shared" si="45"/>
        <v>0</v>
      </c>
      <c r="S204" s="37" t="str">
        <f ca="1">IFERROR(IF(C204="","",A204+C204-INDIRECT("A"&amp;MATCH(9^9,C$1:C203,1))-MAX(INDIRECT("D"&amp;MATCH(9^9,C$1:C203,1))+(INDIRECT("C"&amp;MATCH(9^9,C$1:C203,1))&gt;INDIRECT("D"&amp;MATCH(9^9,C$1:C203,1))),INDIRECT("J"&amp;MATCH(9^9,C$1:C203,1))+(INDIRECT("I"&amp;MATCH(9^9,C$1:C203,1))&gt;INDIRECT("J"&amp;MATCH(9^9,C$1:C203,1))))),"")</f>
        <v/>
      </c>
      <c r="T204" s="44" t="str">
        <f t="shared" si="34"/>
        <v/>
      </c>
    </row>
    <row r="205" spans="1:20" customFormat="1" x14ac:dyDescent="0.25">
      <c r="A205" s="10">
        <f t="shared" si="44"/>
        <v>42208</v>
      </c>
      <c r="B205" s="9" t="s">
        <v>97</v>
      </c>
      <c r="C205" s="4"/>
      <c r="D205" s="4"/>
      <c r="E205" s="6"/>
      <c r="F205" s="8"/>
      <c r="G205" s="3"/>
      <c r="H205" s="9"/>
      <c r="I205" s="4"/>
      <c r="J205" s="4"/>
      <c r="K205" s="5"/>
      <c r="L205" s="8"/>
      <c r="M205" s="2"/>
      <c r="N205" s="6">
        <f t="shared" si="45"/>
        <v>0</v>
      </c>
      <c r="O205" s="8">
        <f t="shared" si="45"/>
        <v>0</v>
      </c>
      <c r="S205" s="37" t="str">
        <f ca="1">IFERROR(IF(C205="","",A205+C205-INDIRECT("A"&amp;MATCH(9^9,C$1:C204,1))-MAX(INDIRECT("D"&amp;MATCH(9^9,C$1:C204,1))+(INDIRECT("C"&amp;MATCH(9^9,C$1:C204,1))&gt;INDIRECT("D"&amp;MATCH(9^9,C$1:C204,1))),INDIRECT("J"&amp;MATCH(9^9,C$1:C204,1))+(INDIRECT("I"&amp;MATCH(9^9,C$1:C204,1))&gt;INDIRECT("J"&amp;MATCH(9^9,C$1:C204,1))))),"")</f>
        <v/>
      </c>
      <c r="T205" s="44" t="str">
        <f t="shared" si="34"/>
        <v/>
      </c>
    </row>
    <row r="206" spans="1:20" customFormat="1" x14ac:dyDescent="0.25">
      <c r="A206" s="10">
        <f t="shared" si="44"/>
        <v>42209</v>
      </c>
      <c r="B206" s="9" t="s">
        <v>97</v>
      </c>
      <c r="C206" s="4"/>
      <c r="D206" s="4"/>
      <c r="E206" s="6"/>
      <c r="F206" s="8"/>
      <c r="G206" s="3"/>
      <c r="H206" s="9"/>
      <c r="I206" s="4"/>
      <c r="J206" s="4"/>
      <c r="K206" s="5"/>
      <c r="L206" s="8"/>
      <c r="M206" s="2"/>
      <c r="N206" s="6">
        <f t="shared" si="45"/>
        <v>0</v>
      </c>
      <c r="O206" s="8">
        <f t="shared" si="45"/>
        <v>0</v>
      </c>
      <c r="S206" s="37" t="str">
        <f ca="1">IFERROR(IF(C206="","",A206+C206-INDIRECT("A"&amp;MATCH(9^9,C$1:C205,1))-MAX(INDIRECT("D"&amp;MATCH(9^9,C$1:C205,1))+(INDIRECT("C"&amp;MATCH(9^9,C$1:C205,1))&gt;INDIRECT("D"&amp;MATCH(9^9,C$1:C205,1))),INDIRECT("J"&amp;MATCH(9^9,C$1:C205,1))+(INDIRECT("I"&amp;MATCH(9^9,C$1:C205,1))&gt;INDIRECT("J"&amp;MATCH(9^9,C$1:C205,1))))),"")</f>
        <v/>
      </c>
      <c r="T206" s="44" t="str">
        <f t="shared" si="34"/>
        <v/>
      </c>
    </row>
    <row r="207" spans="1:20" customFormat="1" x14ac:dyDescent="0.25">
      <c r="A207" s="10">
        <f t="shared" si="44"/>
        <v>42210</v>
      </c>
      <c r="B207" s="9" t="s">
        <v>97</v>
      </c>
      <c r="C207" s="4"/>
      <c r="D207" s="4"/>
      <c r="E207" s="6"/>
      <c r="F207" s="8"/>
      <c r="G207" s="11"/>
      <c r="H207" s="9"/>
      <c r="I207" s="4"/>
      <c r="J207" s="4"/>
      <c r="K207" s="6"/>
      <c r="L207" s="8"/>
      <c r="M207" s="2"/>
      <c r="N207" s="6">
        <f t="shared" si="45"/>
        <v>0</v>
      </c>
      <c r="O207" s="8">
        <f t="shared" si="45"/>
        <v>0</v>
      </c>
      <c r="S207" s="37" t="str">
        <f ca="1">IFERROR(IF(C207="","",A207+C207-INDIRECT("A"&amp;MATCH(9^9,C$1:C206,1))-MAX(INDIRECT("D"&amp;MATCH(9^9,C$1:C206,1))+(INDIRECT("C"&amp;MATCH(9^9,C$1:C206,1))&gt;INDIRECT("D"&amp;MATCH(9^9,C$1:C206,1))),INDIRECT("J"&amp;MATCH(9^9,C$1:C206,1))+(INDIRECT("I"&amp;MATCH(9^9,C$1:C206,1))&gt;INDIRECT("J"&amp;MATCH(9^9,C$1:C206,1))))),"")</f>
        <v/>
      </c>
      <c r="T207" s="44" t="str">
        <f t="shared" si="34"/>
        <v/>
      </c>
    </row>
    <row r="208" spans="1:20" customFormat="1" x14ac:dyDescent="0.25">
      <c r="A208" s="10">
        <f t="shared" si="44"/>
        <v>42211</v>
      </c>
      <c r="B208" s="9" t="s">
        <v>97</v>
      </c>
      <c r="C208" s="4"/>
      <c r="D208" s="4"/>
      <c r="E208" s="38"/>
      <c r="F208" s="8"/>
      <c r="G208" s="3"/>
      <c r="H208" s="9"/>
      <c r="I208" s="4"/>
      <c r="J208" s="4"/>
      <c r="K208" s="6"/>
      <c r="L208" s="8"/>
      <c r="M208" s="2"/>
      <c r="N208" s="6">
        <f t="shared" si="45"/>
        <v>0</v>
      </c>
      <c r="O208" s="8">
        <f t="shared" si="45"/>
        <v>0</v>
      </c>
      <c r="S208" s="37" t="str">
        <f ca="1">IFERROR(IF(C208="","",A208+C208-INDIRECT("A"&amp;MATCH(9^9,C$1:C207,1))-MAX(INDIRECT("D"&amp;MATCH(9^9,C$1:C207,1))+(INDIRECT("C"&amp;MATCH(9^9,C$1:C207,1))&gt;INDIRECT("D"&amp;MATCH(9^9,C$1:C207,1))),INDIRECT("J"&amp;MATCH(9^9,C$1:C207,1))+(INDIRECT("I"&amp;MATCH(9^9,C$1:C207,1))&gt;INDIRECT("J"&amp;MATCH(9^9,C$1:C207,1))))),"")</f>
        <v/>
      </c>
      <c r="T208" s="44" t="str">
        <f t="shared" si="34"/>
        <v/>
      </c>
    </row>
    <row r="209" spans="1:20" customFormat="1" x14ac:dyDescent="0.25">
      <c r="A209" s="10">
        <f t="shared" si="44"/>
        <v>42212</v>
      </c>
      <c r="B209" s="9" t="s">
        <v>97</v>
      </c>
      <c r="C209" s="4"/>
      <c r="D209" s="4"/>
      <c r="E209" s="6"/>
      <c r="F209" s="8"/>
      <c r="G209" s="3"/>
      <c r="H209" s="9"/>
      <c r="I209" s="4"/>
      <c r="J209" s="4"/>
      <c r="K209" s="5"/>
      <c r="L209" s="8"/>
      <c r="M209" s="2"/>
      <c r="N209" s="6">
        <f t="shared" si="45"/>
        <v>0</v>
      </c>
      <c r="O209" s="8">
        <f t="shared" si="45"/>
        <v>0</v>
      </c>
      <c r="S209" s="37" t="str">
        <f ca="1">IFERROR(IF(C209="","",A209+C209-INDIRECT("A"&amp;MATCH(9^9,C$1:C208,1))-MAX(INDIRECT("D"&amp;MATCH(9^9,C$1:C208,1))+(INDIRECT("C"&amp;MATCH(9^9,C$1:C208,1))&gt;INDIRECT("D"&amp;MATCH(9^9,C$1:C208,1))),INDIRECT("J"&amp;MATCH(9^9,C$1:C208,1))+(INDIRECT("I"&amp;MATCH(9^9,C$1:C208,1))&gt;INDIRECT("J"&amp;MATCH(9^9,C$1:C208,1))))),"")</f>
        <v/>
      </c>
      <c r="T209" s="44" t="str">
        <f t="shared" ref="T209:T272" si="46">IF(C209="","",A209+C209-A208-MAX(D208+(C208&gt;D208),J208+(I208&gt;J208)))</f>
        <v/>
      </c>
    </row>
    <row r="210" spans="1:20" customFormat="1" x14ac:dyDescent="0.25">
      <c r="A210" s="10">
        <f t="shared" si="44"/>
        <v>42213</v>
      </c>
      <c r="B210" s="9" t="s">
        <v>97</v>
      </c>
      <c r="C210" s="4"/>
      <c r="D210" s="4"/>
      <c r="E210" s="6"/>
      <c r="F210" s="8"/>
      <c r="G210" s="3"/>
      <c r="H210" s="9"/>
      <c r="I210" s="4"/>
      <c r="J210" s="4"/>
      <c r="K210" s="5"/>
      <c r="L210" s="8"/>
      <c r="M210" s="2"/>
      <c r="N210" s="6">
        <f t="shared" si="45"/>
        <v>0</v>
      </c>
      <c r="O210" s="8">
        <f t="shared" si="45"/>
        <v>0</v>
      </c>
      <c r="S210" s="37" t="str">
        <f ca="1">IFERROR(IF(C210="","",A210+C210-INDIRECT("A"&amp;MATCH(9^9,C$1:C209,1))-MAX(INDIRECT("D"&amp;MATCH(9^9,C$1:C209,1))+(INDIRECT("C"&amp;MATCH(9^9,C$1:C209,1))&gt;INDIRECT("D"&amp;MATCH(9^9,C$1:C209,1))),INDIRECT("J"&amp;MATCH(9^9,C$1:C209,1))+(INDIRECT("I"&amp;MATCH(9^9,C$1:C209,1))&gt;INDIRECT("J"&amp;MATCH(9^9,C$1:C209,1))))),"")</f>
        <v/>
      </c>
      <c r="T210" s="44" t="str">
        <f t="shared" si="46"/>
        <v/>
      </c>
    </row>
    <row r="211" spans="1:20" customFormat="1" x14ac:dyDescent="0.25">
      <c r="A211" s="10">
        <f t="shared" si="44"/>
        <v>42214</v>
      </c>
      <c r="B211" s="9" t="s">
        <v>97</v>
      </c>
      <c r="C211" s="4"/>
      <c r="D211" s="4"/>
      <c r="E211" s="6"/>
      <c r="F211" s="8"/>
      <c r="G211" s="3"/>
      <c r="H211" s="9"/>
      <c r="I211" s="4"/>
      <c r="J211" s="4"/>
      <c r="K211" s="6"/>
      <c r="L211" s="8"/>
      <c r="M211" s="2"/>
      <c r="N211" s="6">
        <f t="shared" si="45"/>
        <v>0</v>
      </c>
      <c r="O211" s="8">
        <f t="shared" si="45"/>
        <v>0</v>
      </c>
      <c r="S211" s="37" t="str">
        <f ca="1">IFERROR(IF(C211="","",A211+C211-INDIRECT("A"&amp;MATCH(9^9,C$1:C210,1))-MAX(INDIRECT("D"&amp;MATCH(9^9,C$1:C210,1))+(INDIRECT("C"&amp;MATCH(9^9,C$1:C210,1))&gt;INDIRECT("D"&amp;MATCH(9^9,C$1:C210,1))),INDIRECT("J"&amp;MATCH(9^9,C$1:C210,1))+(INDIRECT("I"&amp;MATCH(9^9,C$1:C210,1))&gt;INDIRECT("J"&amp;MATCH(9^9,C$1:C210,1))))),"")</f>
        <v/>
      </c>
      <c r="T211" s="44" t="str">
        <f t="shared" si="46"/>
        <v/>
      </c>
    </row>
    <row r="212" spans="1:20" customFormat="1" x14ac:dyDescent="0.25">
      <c r="A212" s="10">
        <f t="shared" si="44"/>
        <v>42215</v>
      </c>
      <c r="B212" s="9" t="s">
        <v>97</v>
      </c>
      <c r="C212" s="4"/>
      <c r="D212" s="4"/>
      <c r="E212" s="6"/>
      <c r="F212" s="8"/>
      <c r="G212" s="3"/>
      <c r="H212" s="9"/>
      <c r="I212" s="4"/>
      <c r="J212" s="4"/>
      <c r="K212" s="6"/>
      <c r="L212" s="8"/>
      <c r="M212" s="2"/>
      <c r="N212" s="6">
        <f t="shared" si="45"/>
        <v>0</v>
      </c>
      <c r="O212" s="8">
        <f t="shared" si="45"/>
        <v>0</v>
      </c>
      <c r="S212" s="37" t="str">
        <f ca="1">IFERROR(IF(C212="","",A212+C212-INDIRECT("A"&amp;MATCH(9^9,C$1:C211,1))-MAX(INDIRECT("D"&amp;MATCH(9^9,C$1:C211,1))+(INDIRECT("C"&amp;MATCH(9^9,C$1:C211,1))&gt;INDIRECT("D"&amp;MATCH(9^9,C$1:C211,1))),INDIRECT("J"&amp;MATCH(9^9,C$1:C211,1))+(INDIRECT("I"&amp;MATCH(9^9,C$1:C211,1))&gt;INDIRECT("J"&amp;MATCH(9^9,C$1:C211,1))))),"")</f>
        <v/>
      </c>
      <c r="T212" s="44" t="str">
        <f t="shared" si="46"/>
        <v/>
      </c>
    </row>
    <row r="213" spans="1:20" customFormat="1" x14ac:dyDescent="0.25">
      <c r="A213" s="10">
        <f t="shared" si="44"/>
        <v>42216</v>
      </c>
      <c r="B213" s="9" t="s">
        <v>97</v>
      </c>
      <c r="C213" s="4"/>
      <c r="D213" s="4"/>
      <c r="E213" s="38"/>
      <c r="F213" s="8"/>
      <c r="G213" s="3"/>
      <c r="H213" s="9"/>
      <c r="I213" s="4"/>
      <c r="J213" s="4"/>
      <c r="K213" s="6"/>
      <c r="L213" s="8"/>
      <c r="M213" s="2"/>
      <c r="N213" s="6">
        <f t="shared" si="45"/>
        <v>0</v>
      </c>
      <c r="O213" s="8">
        <f t="shared" si="45"/>
        <v>0</v>
      </c>
      <c r="S213" s="37" t="str">
        <f ca="1">IFERROR(IF(C213="","",A213+C213-INDIRECT("A"&amp;MATCH(9^9,C$1:C212,1))-MAX(INDIRECT("D"&amp;MATCH(9^9,C$1:C212,1))+(INDIRECT("C"&amp;MATCH(9^9,C$1:C212,1))&gt;INDIRECT("D"&amp;MATCH(9^9,C$1:C212,1))),INDIRECT("J"&amp;MATCH(9^9,C$1:C212,1))+(INDIRECT("I"&amp;MATCH(9^9,C$1:C212,1))&gt;INDIRECT("J"&amp;MATCH(9^9,C$1:C212,1))))),"")</f>
        <v/>
      </c>
      <c r="T213" s="44" t="str">
        <f t="shared" si="46"/>
        <v/>
      </c>
    </row>
    <row r="214" spans="1:20" customFormat="1" x14ac:dyDescent="0.25">
      <c r="A214" s="10">
        <f t="shared" si="44"/>
        <v>42217</v>
      </c>
      <c r="B214" s="9" t="s">
        <v>98</v>
      </c>
      <c r="C214" s="4"/>
      <c r="D214" s="4"/>
      <c r="E214" s="6"/>
      <c r="F214" s="8"/>
      <c r="G214" s="3"/>
      <c r="H214" s="9"/>
      <c r="I214" s="4"/>
      <c r="J214" s="4"/>
      <c r="K214" s="6"/>
      <c r="L214" s="8"/>
      <c r="M214" s="2"/>
      <c r="N214" s="6">
        <f>E214+K214</f>
        <v>0</v>
      </c>
      <c r="O214" s="8">
        <f>F214+L214</f>
        <v>0</v>
      </c>
      <c r="S214" s="37" t="str">
        <f ca="1">IFERROR(IF(C214="","",A214+C214-INDIRECT("A"&amp;MATCH(9^9,C$1:C213,1))-MAX(INDIRECT("D"&amp;MATCH(9^9,C$1:C213,1))+(INDIRECT("C"&amp;MATCH(9^9,C$1:C213,1))&gt;INDIRECT("D"&amp;MATCH(9^9,C$1:C213,1))),INDIRECT("J"&amp;MATCH(9^9,C$1:C213,1))+(INDIRECT("I"&amp;MATCH(9^9,C$1:C213,1))&gt;INDIRECT("J"&amp;MATCH(9^9,C$1:C213,1))))),"")</f>
        <v/>
      </c>
      <c r="T214" s="44" t="str">
        <f t="shared" si="46"/>
        <v/>
      </c>
    </row>
    <row r="215" spans="1:20" customFormat="1" x14ac:dyDescent="0.25">
      <c r="A215" s="10">
        <f>A214+1</f>
        <v>42218</v>
      </c>
      <c r="B215" s="9" t="s">
        <v>98</v>
      </c>
      <c r="C215" s="4"/>
      <c r="D215" s="4"/>
      <c r="E215" s="6"/>
      <c r="F215" s="8"/>
      <c r="G215" s="3"/>
      <c r="H215" s="9"/>
      <c r="I215" s="4"/>
      <c r="J215" s="4"/>
      <c r="K215" s="6"/>
      <c r="L215" s="8"/>
      <c r="M215" s="2"/>
      <c r="N215" s="6">
        <f t="shared" ref="N215:O244" si="47">E215+K215</f>
        <v>0</v>
      </c>
      <c r="O215" s="8">
        <f t="shared" si="47"/>
        <v>0</v>
      </c>
      <c r="S215" s="37" t="str">
        <f ca="1">IFERROR(IF(C215="","",A215+C215-INDIRECT("A"&amp;MATCH(9^9,C$1:C214,1))-MAX(INDIRECT("D"&amp;MATCH(9^9,C$1:C214,1))+(INDIRECT("C"&amp;MATCH(9^9,C$1:C214,1))&gt;INDIRECT("D"&amp;MATCH(9^9,C$1:C214,1))),INDIRECT("J"&amp;MATCH(9^9,C$1:C214,1))+(INDIRECT("I"&amp;MATCH(9^9,C$1:C214,1))&gt;INDIRECT("J"&amp;MATCH(9^9,C$1:C214,1))))),"")</f>
        <v/>
      </c>
      <c r="T215" s="44" t="str">
        <f t="shared" si="46"/>
        <v/>
      </c>
    </row>
    <row r="216" spans="1:20" customFormat="1" x14ac:dyDescent="0.25">
      <c r="A216" s="10">
        <f t="shared" ref="A216:A245" si="48">A215+1</f>
        <v>42219</v>
      </c>
      <c r="B216" s="9" t="s">
        <v>5</v>
      </c>
      <c r="C216" s="4">
        <v>0.83333333333333337</v>
      </c>
      <c r="D216" s="4">
        <v>0.33333333333333331</v>
      </c>
      <c r="E216" s="6">
        <f t="shared" ref="E216:E222" si="49">D216-C216+IF(C216&gt;D216,1)</f>
        <v>0.5</v>
      </c>
      <c r="F216" s="8">
        <v>8.3333333333333329E-2</v>
      </c>
      <c r="G216" s="3"/>
      <c r="H216" s="9"/>
      <c r="I216" s="4"/>
      <c r="J216" s="4"/>
      <c r="K216" s="5"/>
      <c r="L216" s="8"/>
      <c r="M216" s="2"/>
      <c r="N216" s="6">
        <f t="shared" si="47"/>
        <v>0.5</v>
      </c>
      <c r="O216" s="8">
        <f t="shared" si="47"/>
        <v>8.3333333333333329E-2</v>
      </c>
      <c r="Q216">
        <v>1</v>
      </c>
      <c r="S216" s="37">
        <f ca="1">IFERROR(IF(C216="","",A216+C216-INDIRECT("A"&amp;MATCH(9^9,C$1:C215,1))-MAX(INDIRECT("D"&amp;MATCH(9^9,C$1:C215,1))+(INDIRECT("C"&amp;MATCH(9^9,C$1:C215,1))&gt;INDIRECT("D"&amp;MATCH(9^9,C$1:C215,1))),INDIRECT("J"&amp;MATCH(9^9,C$1:C215,1))+(INDIRECT("I"&amp;MATCH(9^9,C$1:C215,1))&gt;INDIRECT("J"&amp;MATCH(9^9,C$1:C215,1))))),"")</f>
        <v>21.500000000002427</v>
      </c>
      <c r="T216" s="44">
        <f t="shared" si="46"/>
        <v>1.8333333333357587</v>
      </c>
    </row>
    <row r="217" spans="1:20" customFormat="1" x14ac:dyDescent="0.25">
      <c r="A217" s="10">
        <f t="shared" si="48"/>
        <v>42220</v>
      </c>
      <c r="B217" s="9" t="s">
        <v>5</v>
      </c>
      <c r="C217" s="4">
        <v>0.83333333333333337</v>
      </c>
      <c r="D217" s="4">
        <v>0.33333333333333331</v>
      </c>
      <c r="E217" s="6">
        <f t="shared" si="49"/>
        <v>0.5</v>
      </c>
      <c r="F217" s="8">
        <v>0.14583333333333334</v>
      </c>
      <c r="G217" s="3"/>
      <c r="H217" s="9"/>
      <c r="I217" s="4"/>
      <c r="J217" s="4"/>
      <c r="K217" s="6"/>
      <c r="L217" s="8"/>
      <c r="M217" s="2"/>
      <c r="N217" s="6">
        <f t="shared" si="47"/>
        <v>0.5</v>
      </c>
      <c r="O217" s="8">
        <f t="shared" si="47"/>
        <v>0.14583333333333334</v>
      </c>
      <c r="Q217">
        <v>1</v>
      </c>
      <c r="S217" s="37">
        <f ca="1">IFERROR(IF(C217="","",A217+C217-INDIRECT("A"&amp;MATCH(9^9,C$1:C216,1))-MAX(INDIRECT("D"&amp;MATCH(9^9,C$1:C216,1))+(INDIRECT("C"&amp;MATCH(9^9,C$1:C216,1))&gt;INDIRECT("D"&amp;MATCH(9^9,C$1:C216,1))),INDIRECT("J"&amp;MATCH(9^9,C$1:C216,1))+(INDIRECT("I"&amp;MATCH(9^9,C$1:C216,1))&gt;INDIRECT("J"&amp;MATCH(9^9,C$1:C216,1))))),"")</f>
        <v>0.50000000000242539</v>
      </c>
      <c r="T217" s="44">
        <f t="shared" si="46"/>
        <v>0.50000000000242539</v>
      </c>
    </row>
    <row r="218" spans="1:20" customFormat="1" x14ac:dyDescent="0.25">
      <c r="A218" s="10">
        <f t="shared" si="48"/>
        <v>42221</v>
      </c>
      <c r="B218" s="9" t="s">
        <v>5</v>
      </c>
      <c r="C218" s="4">
        <v>0.83333333333333337</v>
      </c>
      <c r="D218" s="4">
        <v>0.33333333333333331</v>
      </c>
      <c r="E218" s="6">
        <f t="shared" si="49"/>
        <v>0.5</v>
      </c>
      <c r="F218" s="8">
        <v>0.14583333333333334</v>
      </c>
      <c r="G218" s="3"/>
      <c r="H218" s="9"/>
      <c r="I218" s="4"/>
      <c r="J218" s="4"/>
      <c r="K218" s="6"/>
      <c r="L218" s="8"/>
      <c r="M218" s="2"/>
      <c r="N218" s="6">
        <f t="shared" si="47"/>
        <v>0.5</v>
      </c>
      <c r="O218" s="8">
        <f t="shared" si="47"/>
        <v>0.14583333333333334</v>
      </c>
      <c r="Q218">
        <v>1</v>
      </c>
      <c r="S218" s="37">
        <f ca="1">IFERROR(IF(C218="","",A218+C218-INDIRECT("A"&amp;MATCH(9^9,C$1:C217,1))-MAX(INDIRECT("D"&amp;MATCH(9^9,C$1:C217,1))+(INDIRECT("C"&amp;MATCH(9^9,C$1:C217,1))&gt;INDIRECT("D"&amp;MATCH(9^9,C$1:C217,1))),INDIRECT("J"&amp;MATCH(9^9,C$1:C217,1))+(INDIRECT("I"&amp;MATCH(9^9,C$1:C217,1))&gt;INDIRECT("J"&amp;MATCH(9^9,C$1:C217,1))))),"")</f>
        <v>0.50000000000242539</v>
      </c>
      <c r="T218" s="44">
        <f t="shared" si="46"/>
        <v>0.50000000000242539</v>
      </c>
    </row>
    <row r="219" spans="1:20" customFormat="1" x14ac:dyDescent="0.25">
      <c r="A219" s="10">
        <f t="shared" si="48"/>
        <v>42222</v>
      </c>
      <c r="B219" s="9" t="s">
        <v>5</v>
      </c>
      <c r="C219" s="4">
        <v>0.83333333333333337</v>
      </c>
      <c r="D219" s="4">
        <v>0.33333333333333331</v>
      </c>
      <c r="E219" s="6">
        <f t="shared" si="49"/>
        <v>0.5</v>
      </c>
      <c r="F219" s="8">
        <v>0.14583333333333334</v>
      </c>
      <c r="G219" s="3"/>
      <c r="H219" s="9"/>
      <c r="I219" s="4"/>
      <c r="J219" s="4"/>
      <c r="K219" s="6"/>
      <c r="L219" s="8"/>
      <c r="M219" s="2"/>
      <c r="N219" s="6">
        <f t="shared" si="47"/>
        <v>0.5</v>
      </c>
      <c r="O219" s="8">
        <f t="shared" si="47"/>
        <v>0.14583333333333334</v>
      </c>
      <c r="Q219">
        <v>1</v>
      </c>
      <c r="S219" s="37">
        <f ca="1">IFERROR(IF(C219="","",A219+C219-INDIRECT("A"&amp;MATCH(9^9,C$1:C218,1))-MAX(INDIRECT("D"&amp;MATCH(9^9,C$1:C218,1))+(INDIRECT("C"&amp;MATCH(9^9,C$1:C218,1))&gt;INDIRECT("D"&amp;MATCH(9^9,C$1:C218,1))),INDIRECT("J"&amp;MATCH(9^9,C$1:C218,1))+(INDIRECT("I"&amp;MATCH(9^9,C$1:C218,1))&gt;INDIRECT("J"&amp;MATCH(9^9,C$1:C218,1))))),"")</f>
        <v>0.50000000000242539</v>
      </c>
      <c r="T219" s="44">
        <f t="shared" si="46"/>
        <v>0.50000000000242539</v>
      </c>
    </row>
    <row r="220" spans="1:20" customFormat="1" x14ac:dyDescent="0.25">
      <c r="A220" s="10">
        <f t="shared" si="48"/>
        <v>42223</v>
      </c>
      <c r="B220" s="9" t="s">
        <v>5</v>
      </c>
      <c r="C220" s="4">
        <v>0.83333333333333337</v>
      </c>
      <c r="D220" s="4">
        <v>0.33333333333333331</v>
      </c>
      <c r="E220" s="6">
        <f t="shared" si="49"/>
        <v>0.5</v>
      </c>
      <c r="F220" s="8">
        <v>0.14583333333333334</v>
      </c>
      <c r="G220" s="3"/>
      <c r="H220" s="9"/>
      <c r="I220" s="4"/>
      <c r="J220" s="4"/>
      <c r="K220" s="6"/>
      <c r="L220" s="8"/>
      <c r="M220" s="2"/>
      <c r="N220" s="6">
        <f t="shared" si="47"/>
        <v>0.5</v>
      </c>
      <c r="O220" s="8">
        <f t="shared" si="47"/>
        <v>0.14583333333333334</v>
      </c>
      <c r="Q220">
        <v>1</v>
      </c>
      <c r="S220" s="37">
        <f ca="1">IFERROR(IF(C220="","",A220+C220-INDIRECT("A"&amp;MATCH(9^9,C$1:C219,1))-MAX(INDIRECT("D"&amp;MATCH(9^9,C$1:C219,1))+(INDIRECT("C"&amp;MATCH(9^9,C$1:C219,1))&gt;INDIRECT("D"&amp;MATCH(9^9,C$1:C219,1))),INDIRECT("J"&amp;MATCH(9^9,C$1:C219,1))+(INDIRECT("I"&amp;MATCH(9^9,C$1:C219,1))&gt;INDIRECT("J"&amp;MATCH(9^9,C$1:C219,1))))),"")</f>
        <v>0.50000000000242539</v>
      </c>
      <c r="T220" s="44">
        <f t="shared" si="46"/>
        <v>0.50000000000242539</v>
      </c>
    </row>
    <row r="221" spans="1:20" customFormat="1" x14ac:dyDescent="0.25">
      <c r="A221" s="10">
        <f t="shared" si="48"/>
        <v>42224</v>
      </c>
      <c r="B221" s="9" t="s">
        <v>5</v>
      </c>
      <c r="C221" s="4">
        <v>0.58333333333333337</v>
      </c>
      <c r="D221" s="4">
        <v>0.33333333333333331</v>
      </c>
      <c r="E221" s="6">
        <f t="shared" si="49"/>
        <v>0.75</v>
      </c>
      <c r="F221" s="8">
        <v>0.375</v>
      </c>
      <c r="G221" s="3"/>
      <c r="H221" s="9"/>
      <c r="I221" s="4"/>
      <c r="J221" s="4"/>
      <c r="K221" s="5"/>
      <c r="L221" s="8"/>
      <c r="M221" s="2"/>
      <c r="N221" s="6">
        <f t="shared" si="47"/>
        <v>0.75</v>
      </c>
      <c r="O221" s="8">
        <f t="shared" si="47"/>
        <v>0.375</v>
      </c>
      <c r="Q221">
        <v>1</v>
      </c>
      <c r="S221" s="37">
        <f ca="1">IFERROR(IF(C221="","",A221+C221-INDIRECT("A"&amp;MATCH(9^9,C$1:C220,1))-MAX(INDIRECT("D"&amp;MATCH(9^9,C$1:C220,1))+(INDIRECT("C"&amp;MATCH(9^9,C$1:C220,1))&gt;INDIRECT("D"&amp;MATCH(9^9,C$1:C220,1))),INDIRECT("J"&amp;MATCH(9^9,C$1:C220,1))+(INDIRECT("I"&amp;MATCH(9^9,C$1:C220,1))&gt;INDIRECT("J"&amp;MATCH(9^9,C$1:C220,1))))),"")</f>
        <v>0.25000000000242539</v>
      </c>
      <c r="T221" s="44">
        <f t="shared" si="46"/>
        <v>0.25000000000242539</v>
      </c>
    </row>
    <row r="222" spans="1:20" customFormat="1" x14ac:dyDescent="0.25">
      <c r="A222" s="10">
        <f t="shared" si="48"/>
        <v>42225</v>
      </c>
      <c r="B222" s="9" t="s">
        <v>5</v>
      </c>
      <c r="C222" s="4">
        <v>0.58333333333333337</v>
      </c>
      <c r="D222" s="4">
        <v>0.33333333333333331</v>
      </c>
      <c r="E222" s="6">
        <f t="shared" si="49"/>
        <v>0.75</v>
      </c>
      <c r="F222" s="8">
        <v>0.41666666666666669</v>
      </c>
      <c r="G222" s="3"/>
      <c r="H222" s="9"/>
      <c r="I222" s="4"/>
      <c r="J222" s="4"/>
      <c r="K222" s="5"/>
      <c r="L222" s="8"/>
      <c r="M222" s="2"/>
      <c r="N222" s="6">
        <f t="shared" si="47"/>
        <v>0.75</v>
      </c>
      <c r="O222" s="8">
        <f t="shared" si="47"/>
        <v>0.41666666666666669</v>
      </c>
      <c r="Q222">
        <v>1</v>
      </c>
      <c r="S222" s="37">
        <f ca="1">IFERROR(IF(C222="","",A222+C222-INDIRECT("A"&amp;MATCH(9^9,C$1:C221,1))-MAX(INDIRECT("D"&amp;MATCH(9^9,C$1:C221,1))+(INDIRECT("C"&amp;MATCH(9^9,C$1:C221,1))&gt;INDIRECT("D"&amp;MATCH(9^9,C$1:C221,1))),INDIRECT("J"&amp;MATCH(9^9,C$1:C221,1))+(INDIRECT("I"&amp;MATCH(9^9,C$1:C221,1))&gt;INDIRECT("J"&amp;MATCH(9^9,C$1:C221,1))))),"")</f>
        <v>0.25000000000242539</v>
      </c>
      <c r="T222" s="44">
        <f t="shared" si="46"/>
        <v>0.25000000000242539</v>
      </c>
    </row>
    <row r="223" spans="1:20" customFormat="1" x14ac:dyDescent="0.25">
      <c r="A223" s="10">
        <f t="shared" si="48"/>
        <v>42226</v>
      </c>
      <c r="B223" s="9" t="s">
        <v>5</v>
      </c>
      <c r="C223" s="4">
        <v>0.83333333333333337</v>
      </c>
      <c r="D223" s="4">
        <v>0.33333333333333331</v>
      </c>
      <c r="E223" s="6">
        <f>D223-C223+IF(C223&gt;D223,1)</f>
        <v>0.5</v>
      </c>
      <c r="F223" s="8">
        <v>8.3333333333333329E-2</v>
      </c>
      <c r="G223" s="3"/>
      <c r="H223" s="9"/>
      <c r="I223" s="4"/>
      <c r="J223" s="4"/>
      <c r="K223" s="5"/>
      <c r="L223" s="8"/>
      <c r="M223" s="2"/>
      <c r="N223" s="13">
        <f t="shared" si="47"/>
        <v>0.5</v>
      </c>
      <c r="O223" s="8">
        <f t="shared" si="47"/>
        <v>8.3333333333333329E-2</v>
      </c>
      <c r="Q223">
        <v>1</v>
      </c>
      <c r="S223" s="37">
        <f ca="1">IFERROR(IF(C223="","",A223+C223-INDIRECT("A"&amp;MATCH(9^9,C$1:C222,1))-MAX(INDIRECT("D"&amp;MATCH(9^9,C$1:C222,1))+(INDIRECT("C"&amp;MATCH(9^9,C$1:C222,1))&gt;INDIRECT("D"&amp;MATCH(9^9,C$1:C222,1))),INDIRECT("J"&amp;MATCH(9^9,C$1:C222,1))+(INDIRECT("I"&amp;MATCH(9^9,C$1:C222,1))&gt;INDIRECT("J"&amp;MATCH(9^9,C$1:C222,1))))),"")</f>
        <v>0.50000000000242539</v>
      </c>
      <c r="T223" s="44">
        <f t="shared" si="46"/>
        <v>0.50000000000242539</v>
      </c>
    </row>
    <row r="224" spans="1:20" customFormat="1" x14ac:dyDescent="0.25">
      <c r="A224" s="10">
        <f t="shared" si="48"/>
        <v>42227</v>
      </c>
      <c r="B224" s="9" t="s">
        <v>5</v>
      </c>
      <c r="C224" s="4">
        <v>0.83333333333333337</v>
      </c>
      <c r="D224" s="4">
        <v>0.33333333333333331</v>
      </c>
      <c r="E224" s="6">
        <f>D224-C224+IF(C224&gt;D224,1)</f>
        <v>0.5</v>
      </c>
      <c r="F224" s="8">
        <v>0.14583333333333334</v>
      </c>
      <c r="G224" s="11"/>
      <c r="H224" s="9"/>
      <c r="I224" s="4"/>
      <c r="J224" s="4"/>
      <c r="K224" s="6"/>
      <c r="L224" s="8"/>
      <c r="M224" s="2"/>
      <c r="N224" s="6">
        <f t="shared" si="47"/>
        <v>0.5</v>
      </c>
      <c r="O224" s="8">
        <f t="shared" si="47"/>
        <v>0.14583333333333334</v>
      </c>
      <c r="Q224">
        <v>1</v>
      </c>
      <c r="S224" s="37">
        <f ca="1">IFERROR(IF(C224="","",A224+C224-INDIRECT("A"&amp;MATCH(9^9,C$1:C223,1))-MAX(INDIRECT("D"&amp;MATCH(9^9,C$1:C223,1))+(INDIRECT("C"&amp;MATCH(9^9,C$1:C223,1))&gt;INDIRECT("D"&amp;MATCH(9^9,C$1:C223,1))),INDIRECT("J"&amp;MATCH(9^9,C$1:C223,1))+(INDIRECT("I"&amp;MATCH(9^9,C$1:C223,1))&gt;INDIRECT("J"&amp;MATCH(9^9,C$1:C223,1))))),"")</f>
        <v>0.50000000000242539</v>
      </c>
      <c r="T224" s="44">
        <f t="shared" si="46"/>
        <v>0.50000000000242539</v>
      </c>
    </row>
    <row r="225" spans="1:20" customFormat="1" x14ac:dyDescent="0.25">
      <c r="A225" s="10">
        <f t="shared" si="48"/>
        <v>42228</v>
      </c>
      <c r="B225" s="9" t="s">
        <v>5</v>
      </c>
      <c r="C225" s="4">
        <v>0.83333333333333337</v>
      </c>
      <c r="D225" s="4">
        <v>0.33333333333333331</v>
      </c>
      <c r="E225" s="6">
        <f>D225-C225+IF(C225&gt;D225,1)</f>
        <v>0.5</v>
      </c>
      <c r="F225" s="8">
        <v>0.14583333333333334</v>
      </c>
      <c r="G225" s="3"/>
      <c r="H225" s="9"/>
      <c r="I225" s="4"/>
      <c r="J225" s="4"/>
      <c r="K225" s="6"/>
      <c r="L225" s="8"/>
      <c r="M225" s="2"/>
      <c r="N225" s="6">
        <f t="shared" si="47"/>
        <v>0.5</v>
      </c>
      <c r="O225" s="8">
        <f>F225+L225</f>
        <v>0.14583333333333334</v>
      </c>
      <c r="Q225">
        <v>1</v>
      </c>
      <c r="S225" s="37">
        <f ca="1">IFERROR(IF(C225="","",A225+C225-INDIRECT("A"&amp;MATCH(9^9,C$1:C224,1))-MAX(INDIRECT("D"&amp;MATCH(9^9,C$1:C224,1))+(INDIRECT("C"&amp;MATCH(9^9,C$1:C224,1))&gt;INDIRECT("D"&amp;MATCH(9^9,C$1:C224,1))),INDIRECT("J"&amp;MATCH(9^9,C$1:C224,1))+(INDIRECT("I"&amp;MATCH(9^9,C$1:C224,1))&gt;INDIRECT("J"&amp;MATCH(9^9,C$1:C224,1))))),"")</f>
        <v>0.50000000000242539</v>
      </c>
      <c r="T225" s="44">
        <f t="shared" si="46"/>
        <v>0.50000000000242539</v>
      </c>
    </row>
    <row r="226" spans="1:20" customFormat="1" x14ac:dyDescent="0.25">
      <c r="A226" s="10">
        <f t="shared" si="48"/>
        <v>42229</v>
      </c>
      <c r="B226" s="9" t="s">
        <v>5</v>
      </c>
      <c r="C226" s="4">
        <v>0.83333333333333337</v>
      </c>
      <c r="D226" s="4">
        <v>0.33333333333333331</v>
      </c>
      <c r="E226" s="6">
        <f>D226-C226+IF(C226&gt;D226,1)</f>
        <v>0.5</v>
      </c>
      <c r="F226" s="8">
        <v>0.14583333333333334</v>
      </c>
      <c r="G226" s="3"/>
      <c r="H226" s="9"/>
      <c r="I226" s="4"/>
      <c r="J226" s="4"/>
      <c r="K226" s="5"/>
      <c r="L226" s="8"/>
      <c r="M226" s="2"/>
      <c r="N226" s="6">
        <f t="shared" si="47"/>
        <v>0.5</v>
      </c>
      <c r="O226" s="8">
        <f>F226+L226</f>
        <v>0.14583333333333334</v>
      </c>
      <c r="Q226">
        <v>1</v>
      </c>
      <c r="S226" s="37">
        <f ca="1">IFERROR(IF(C226="","",A226+C226-INDIRECT("A"&amp;MATCH(9^9,C$1:C225,1))-MAX(INDIRECT("D"&amp;MATCH(9^9,C$1:C225,1))+(INDIRECT("C"&amp;MATCH(9^9,C$1:C225,1))&gt;INDIRECT("D"&amp;MATCH(9^9,C$1:C225,1))),INDIRECT("J"&amp;MATCH(9^9,C$1:C225,1))+(INDIRECT("I"&amp;MATCH(9^9,C$1:C225,1))&gt;INDIRECT("J"&amp;MATCH(9^9,C$1:C225,1))))),"")</f>
        <v>0.50000000000242539</v>
      </c>
      <c r="T226" s="44">
        <f t="shared" si="46"/>
        <v>0.50000000000242539</v>
      </c>
    </row>
    <row r="227" spans="1:20" customFormat="1" x14ac:dyDescent="0.25">
      <c r="A227" s="10">
        <f t="shared" si="48"/>
        <v>42230</v>
      </c>
      <c r="B227" s="9" t="s">
        <v>5</v>
      </c>
      <c r="C227" s="4">
        <v>0.83333333333333337</v>
      </c>
      <c r="D227" s="4">
        <v>0.33333333333333331</v>
      </c>
      <c r="E227" s="6">
        <f>D227-C227+IF(C227&gt;D227,1)</f>
        <v>0.5</v>
      </c>
      <c r="F227" s="8">
        <v>0.14583333333333334</v>
      </c>
      <c r="G227" s="3" t="s">
        <v>14</v>
      </c>
      <c r="H227" s="9"/>
      <c r="I227" s="4"/>
      <c r="J227" s="4"/>
      <c r="K227" s="6"/>
      <c r="L227" s="8"/>
      <c r="M227" s="2"/>
      <c r="N227" s="6">
        <f t="shared" si="47"/>
        <v>0.5</v>
      </c>
      <c r="O227" s="8">
        <f>F227+L227</f>
        <v>0.14583333333333334</v>
      </c>
      <c r="Q227">
        <v>1</v>
      </c>
      <c r="S227" s="37">
        <f ca="1">IFERROR(IF(C227="","",A227+C227-INDIRECT("A"&amp;MATCH(9^9,C$1:C226,1))-MAX(INDIRECT("D"&amp;MATCH(9^9,C$1:C226,1))+(INDIRECT("C"&amp;MATCH(9^9,C$1:C226,1))&gt;INDIRECT("D"&amp;MATCH(9^9,C$1:C226,1))),INDIRECT("J"&amp;MATCH(9^9,C$1:C226,1))+(INDIRECT("I"&amp;MATCH(9^9,C$1:C226,1))&gt;INDIRECT("J"&amp;MATCH(9^9,C$1:C226,1))))),"")</f>
        <v>0.50000000000242539</v>
      </c>
      <c r="T227" s="44">
        <f t="shared" si="46"/>
        <v>0.50000000000242539</v>
      </c>
    </row>
    <row r="228" spans="1:20" customFormat="1" x14ac:dyDescent="0.25">
      <c r="A228" s="10">
        <f t="shared" si="48"/>
        <v>42231</v>
      </c>
      <c r="B228" s="9" t="s">
        <v>5</v>
      </c>
      <c r="C228" s="4">
        <v>0.375</v>
      </c>
      <c r="D228" s="4">
        <v>0.33333333333333331</v>
      </c>
      <c r="E228" s="6">
        <f t="shared" ref="E228:E229" si="50">D228-C228+IF(C228&gt;D228,1)</f>
        <v>0.95833333333333326</v>
      </c>
      <c r="F228" s="8">
        <v>0.375</v>
      </c>
      <c r="G228" s="3"/>
      <c r="H228" s="9" t="s">
        <v>13</v>
      </c>
      <c r="I228" s="4">
        <v>0.375</v>
      </c>
      <c r="J228" s="4">
        <v>0.58333333333333337</v>
      </c>
      <c r="K228" s="6">
        <f>J228-I228+IF(I228&gt;J228,1)</f>
        <v>0.20833333333333337</v>
      </c>
      <c r="L228" s="8">
        <v>0.20833333333333334</v>
      </c>
      <c r="M228" s="2"/>
      <c r="N228" s="6">
        <f t="shared" si="47"/>
        <v>1.1666666666666665</v>
      </c>
      <c r="O228" s="8">
        <f t="shared" si="47"/>
        <v>0.58333333333333337</v>
      </c>
      <c r="P228" t="s">
        <v>38</v>
      </c>
      <c r="Q228">
        <v>1</v>
      </c>
      <c r="S228" s="37">
        <f ca="1">IFERROR(IF(C228="","",A228+C228-INDIRECT("A"&amp;MATCH(9^9,C$1:C227,1))-MAX(INDIRECT("D"&amp;MATCH(9^9,C$1:C227,1))+(INDIRECT("C"&amp;MATCH(9^9,C$1:C227,1))&gt;INDIRECT("D"&amp;MATCH(9^9,C$1:C227,1))),INDIRECT("J"&amp;MATCH(9^9,C$1:C227,1))+(INDIRECT("I"&amp;MATCH(9^9,C$1:C227,1))&gt;INDIRECT("J"&amp;MATCH(9^9,C$1:C227,1))))),"")</f>
        <v>4.1666666666666741E-2</v>
      </c>
      <c r="T228" s="44">
        <f t="shared" si="46"/>
        <v>4.1666666666666741E-2</v>
      </c>
    </row>
    <row r="229" spans="1:20" customFormat="1" x14ac:dyDescent="0.25">
      <c r="A229" s="10">
        <f t="shared" si="48"/>
        <v>42232</v>
      </c>
      <c r="B229" s="9" t="s">
        <v>5</v>
      </c>
      <c r="C229" s="4">
        <v>0.375</v>
      </c>
      <c r="D229" s="4">
        <v>0.33333333333333331</v>
      </c>
      <c r="E229" s="6">
        <f t="shared" si="50"/>
        <v>0.95833333333333326</v>
      </c>
      <c r="F229" s="8">
        <v>0.41666666666666669</v>
      </c>
      <c r="G229" s="3"/>
      <c r="H229" s="9" t="s">
        <v>13</v>
      </c>
      <c r="I229" s="4">
        <v>0.375</v>
      </c>
      <c r="J229" s="4">
        <v>0.58333333333333337</v>
      </c>
      <c r="K229" s="6">
        <f>J229-I229+IF(I229&gt;J229,1)</f>
        <v>0.20833333333333337</v>
      </c>
      <c r="L229" s="8">
        <v>0.20833333333333334</v>
      </c>
      <c r="M229" s="2"/>
      <c r="N229" s="6">
        <f t="shared" si="47"/>
        <v>1.1666666666666665</v>
      </c>
      <c r="O229" s="8">
        <f t="shared" si="47"/>
        <v>0.625</v>
      </c>
      <c r="P229" t="s">
        <v>38</v>
      </c>
      <c r="Q229">
        <v>1</v>
      </c>
      <c r="S229" s="37">
        <f ca="1">IFERROR(IF(C229="","",A229+C229-INDIRECT("A"&amp;MATCH(9^9,C$1:C228,1))-MAX(INDIRECT("D"&amp;MATCH(9^9,C$1:C228,1))+(INDIRECT("C"&amp;MATCH(9^9,C$1:C228,1))&gt;INDIRECT("D"&amp;MATCH(9^9,C$1:C228,1))),INDIRECT("J"&amp;MATCH(9^9,C$1:C228,1))+(INDIRECT("I"&amp;MATCH(9^9,C$1:C228,1))&gt;INDIRECT("J"&amp;MATCH(9^9,C$1:C228,1))))),"")</f>
        <v>4.1666666666666741E-2</v>
      </c>
      <c r="T229" s="44">
        <f t="shared" si="46"/>
        <v>4.1666666666666741E-2</v>
      </c>
    </row>
    <row r="230" spans="1:20" customFormat="1" x14ac:dyDescent="0.25">
      <c r="A230" s="10">
        <f t="shared" si="48"/>
        <v>42233</v>
      </c>
      <c r="B230" s="9" t="s">
        <v>0</v>
      </c>
      <c r="C230" s="4"/>
      <c r="D230" s="4"/>
      <c r="E230" s="6"/>
      <c r="F230" s="8"/>
      <c r="G230" s="3"/>
      <c r="H230" s="9"/>
      <c r="I230" s="4"/>
      <c r="J230" s="4"/>
      <c r="K230" s="6"/>
      <c r="L230" s="8"/>
      <c r="M230" s="2"/>
      <c r="N230" s="6">
        <f t="shared" si="47"/>
        <v>0</v>
      </c>
      <c r="O230" s="8">
        <f t="shared" si="47"/>
        <v>0</v>
      </c>
      <c r="P230" t="s">
        <v>37</v>
      </c>
      <c r="S230" s="37" t="str">
        <f ca="1">IFERROR(IF(C230="","",A230+C230-INDIRECT("A"&amp;MATCH(9^9,C$1:C229,1))-MAX(INDIRECT("D"&amp;MATCH(9^9,C$1:C229,1))+(INDIRECT("C"&amp;MATCH(9^9,C$1:C229,1))&gt;INDIRECT("D"&amp;MATCH(9^9,C$1:C229,1))),INDIRECT("J"&amp;MATCH(9^9,C$1:C229,1))+(INDIRECT("I"&amp;MATCH(9^9,C$1:C229,1))&gt;INDIRECT("J"&amp;MATCH(9^9,C$1:C229,1))))),"")</f>
        <v/>
      </c>
      <c r="T230" s="44" t="str">
        <f t="shared" si="46"/>
        <v/>
      </c>
    </row>
    <row r="231" spans="1:20" customFormat="1" x14ac:dyDescent="0.25">
      <c r="A231" s="10">
        <f t="shared" si="48"/>
        <v>42234</v>
      </c>
      <c r="B231" s="9" t="s">
        <v>0</v>
      </c>
      <c r="C231" s="4"/>
      <c r="D231" s="4"/>
      <c r="E231" s="6"/>
      <c r="F231" s="8"/>
      <c r="G231" s="3"/>
      <c r="H231" s="9"/>
      <c r="I231" s="4"/>
      <c r="J231" s="4"/>
      <c r="K231" s="5"/>
      <c r="L231" s="8"/>
      <c r="M231" s="2"/>
      <c r="N231" s="6">
        <f t="shared" si="47"/>
        <v>0</v>
      </c>
      <c r="O231" s="8">
        <f t="shared" si="47"/>
        <v>0</v>
      </c>
      <c r="S231" s="37" t="str">
        <f ca="1">IFERROR(IF(C231="","",A231+C231-INDIRECT("A"&amp;MATCH(9^9,C$1:C230,1))-MAX(INDIRECT("D"&amp;MATCH(9^9,C$1:C230,1))+(INDIRECT("C"&amp;MATCH(9^9,C$1:C230,1))&gt;INDIRECT("D"&amp;MATCH(9^9,C$1:C230,1))),INDIRECT("J"&amp;MATCH(9^9,C$1:C230,1))+(INDIRECT("I"&amp;MATCH(9^9,C$1:C230,1))&gt;INDIRECT("J"&amp;MATCH(9^9,C$1:C230,1))))),"")</f>
        <v/>
      </c>
      <c r="T231" s="44" t="str">
        <f t="shared" si="46"/>
        <v/>
      </c>
    </row>
    <row r="232" spans="1:20" customFormat="1" x14ac:dyDescent="0.25">
      <c r="A232" s="10">
        <f t="shared" si="48"/>
        <v>42235</v>
      </c>
      <c r="B232" s="18" t="s">
        <v>13</v>
      </c>
      <c r="C232" s="4">
        <v>0.375</v>
      </c>
      <c r="D232" s="4">
        <v>0.58333333333333337</v>
      </c>
      <c r="E232" s="6">
        <f>D232-C232+IF(C232&gt;D232,1)</f>
        <v>0.20833333333333337</v>
      </c>
      <c r="F232" s="8">
        <v>0.20833333333333334</v>
      </c>
      <c r="G232" s="3"/>
      <c r="H232" s="9" t="s">
        <v>5</v>
      </c>
      <c r="I232" s="4">
        <v>0.60416666666666663</v>
      </c>
      <c r="J232" s="4">
        <v>0.77083333333333337</v>
      </c>
      <c r="K232" s="6">
        <f>J232-I232+IF(I232&gt;J232,1)</f>
        <v>0.16666666666666674</v>
      </c>
      <c r="L232" s="8">
        <v>0.16666666666666666</v>
      </c>
      <c r="M232" s="2"/>
      <c r="N232" s="6">
        <f t="shared" si="47"/>
        <v>0.37500000000000011</v>
      </c>
      <c r="O232" s="8">
        <f t="shared" si="47"/>
        <v>0.375</v>
      </c>
      <c r="Q232">
        <v>1</v>
      </c>
      <c r="S232" s="37">
        <f ca="1">IFERROR(IF(C232="","",A232+C232-INDIRECT("A"&amp;MATCH(9^9,C$1:C231,1))-MAX(INDIRECT("D"&amp;MATCH(9^9,C$1:C231,1))+(INDIRECT("C"&amp;MATCH(9^9,C$1:C231,1))&gt;INDIRECT("D"&amp;MATCH(9^9,C$1:C231,1))),INDIRECT("J"&amp;MATCH(9^9,C$1:C231,1))+(INDIRECT("I"&amp;MATCH(9^9,C$1:C231,1))&gt;INDIRECT("J"&amp;MATCH(9^9,C$1:C231,1))))),"")</f>
        <v>2.041666666666667</v>
      </c>
      <c r="T232" s="44">
        <f t="shared" si="46"/>
        <v>1.375</v>
      </c>
    </row>
    <row r="233" spans="1:20" customFormat="1" x14ac:dyDescent="0.25">
      <c r="A233" s="10">
        <f t="shared" si="48"/>
        <v>42236</v>
      </c>
      <c r="B233" s="9" t="s">
        <v>13</v>
      </c>
      <c r="C233" s="4">
        <v>0.375</v>
      </c>
      <c r="D233" s="4">
        <v>0.58333333333333337</v>
      </c>
      <c r="E233" s="6">
        <f>D233-C233+IF(C233&gt;D233,1)</f>
        <v>0.20833333333333337</v>
      </c>
      <c r="F233" s="8">
        <v>0.20833333333333334</v>
      </c>
      <c r="G233" s="3"/>
      <c r="H233" s="9" t="s">
        <v>5</v>
      </c>
      <c r="I233" s="4">
        <v>0.60416666666666663</v>
      </c>
      <c r="J233" s="4">
        <v>0.77083333333333337</v>
      </c>
      <c r="K233" s="6">
        <f>J233-I233+IF(I233&gt;J233,1)</f>
        <v>0.16666666666666674</v>
      </c>
      <c r="L233" s="8">
        <v>0.16666666666666666</v>
      </c>
      <c r="M233" s="2"/>
      <c r="N233" s="6">
        <f t="shared" si="47"/>
        <v>0.37500000000000011</v>
      </c>
      <c r="O233" s="8">
        <f t="shared" si="47"/>
        <v>0.375</v>
      </c>
      <c r="Q233">
        <v>1</v>
      </c>
      <c r="S233" s="37">
        <f ca="1">IFERROR(IF(C233="","",A233+C233-INDIRECT("A"&amp;MATCH(9^9,C$1:C232,1))-MAX(INDIRECT("D"&amp;MATCH(9^9,C$1:C232,1))+(INDIRECT("C"&amp;MATCH(9^9,C$1:C232,1))&gt;INDIRECT("D"&amp;MATCH(9^9,C$1:C232,1))),INDIRECT("J"&amp;MATCH(9^9,C$1:C232,1))+(INDIRECT("I"&amp;MATCH(9^9,C$1:C232,1))&gt;INDIRECT("J"&amp;MATCH(9^9,C$1:C232,1))))),"")</f>
        <v>0.60416666666666663</v>
      </c>
      <c r="T233" s="44">
        <f t="shared" si="46"/>
        <v>0.60416666666666663</v>
      </c>
    </row>
    <row r="234" spans="1:20" customFormat="1" x14ac:dyDescent="0.25">
      <c r="A234" s="10">
        <f t="shared" si="48"/>
        <v>42237</v>
      </c>
      <c r="B234" s="9" t="s">
        <v>13</v>
      </c>
      <c r="C234" s="4">
        <v>0.375</v>
      </c>
      <c r="D234" s="4">
        <v>0.58333333333333337</v>
      </c>
      <c r="E234" s="6">
        <f>D234-C234+IF(C234&gt;D234,1)</f>
        <v>0.20833333333333337</v>
      </c>
      <c r="F234" s="8">
        <v>0.20833333333333334</v>
      </c>
      <c r="G234" s="3"/>
      <c r="H234" s="9" t="s">
        <v>5</v>
      </c>
      <c r="I234" s="4">
        <v>0.60416666666666663</v>
      </c>
      <c r="J234" s="4">
        <v>0.6875</v>
      </c>
      <c r="K234" s="6">
        <f>J234-I234+IF(I234&gt;J234,1)</f>
        <v>8.333333333333337E-2</v>
      </c>
      <c r="L234" s="8">
        <v>8.3333333333333329E-2</v>
      </c>
      <c r="M234" s="2"/>
      <c r="N234" s="6">
        <f t="shared" si="47"/>
        <v>0.29166666666666674</v>
      </c>
      <c r="O234" s="8">
        <f t="shared" si="47"/>
        <v>0.29166666666666669</v>
      </c>
      <c r="Q234">
        <v>1</v>
      </c>
      <c r="S234" s="37">
        <f ca="1">IFERROR(IF(C234="","",A234+C234-INDIRECT("A"&amp;MATCH(9^9,C$1:C233,1))-MAX(INDIRECT("D"&amp;MATCH(9^9,C$1:C233,1))+(INDIRECT("C"&amp;MATCH(9^9,C$1:C233,1))&gt;INDIRECT("D"&amp;MATCH(9^9,C$1:C233,1))),INDIRECT("J"&amp;MATCH(9^9,C$1:C233,1))+(INDIRECT("I"&amp;MATCH(9^9,C$1:C233,1))&gt;INDIRECT("J"&amp;MATCH(9^9,C$1:C233,1))))),"")</f>
        <v>0.60416666666666663</v>
      </c>
      <c r="T234" s="44">
        <f t="shared" si="46"/>
        <v>0.60416666666666663</v>
      </c>
    </row>
    <row r="235" spans="1:20" customFormat="1" x14ac:dyDescent="0.25">
      <c r="A235" s="10">
        <f t="shared" si="48"/>
        <v>42238</v>
      </c>
      <c r="B235" s="9" t="s">
        <v>0</v>
      </c>
      <c r="C235" s="4"/>
      <c r="D235" s="4"/>
      <c r="E235" s="6"/>
      <c r="F235" s="8"/>
      <c r="G235" s="3"/>
      <c r="H235" s="9"/>
      <c r="I235" s="4"/>
      <c r="J235" s="4"/>
      <c r="K235" s="5"/>
      <c r="L235" s="8"/>
      <c r="M235" s="2"/>
      <c r="N235" s="6">
        <f t="shared" si="47"/>
        <v>0</v>
      </c>
      <c r="O235" s="8">
        <f t="shared" si="47"/>
        <v>0</v>
      </c>
      <c r="S235" s="37" t="str">
        <f ca="1">IFERROR(IF(C235="","",A235+C235-INDIRECT("A"&amp;MATCH(9^9,C$1:C234,1))-MAX(INDIRECT("D"&amp;MATCH(9^9,C$1:C234,1))+(INDIRECT("C"&amp;MATCH(9^9,C$1:C234,1))&gt;INDIRECT("D"&amp;MATCH(9^9,C$1:C234,1))),INDIRECT("J"&amp;MATCH(9^9,C$1:C234,1))+(INDIRECT("I"&amp;MATCH(9^9,C$1:C234,1))&gt;INDIRECT("J"&amp;MATCH(9^9,C$1:C234,1))))),"")</f>
        <v/>
      </c>
      <c r="T235" s="44" t="str">
        <f t="shared" si="46"/>
        <v/>
      </c>
    </row>
    <row r="236" spans="1:20" customFormat="1" x14ac:dyDescent="0.25">
      <c r="A236" s="10">
        <f t="shared" si="48"/>
        <v>42239</v>
      </c>
      <c r="B236" s="9" t="s">
        <v>5</v>
      </c>
      <c r="C236" s="4">
        <v>0.625</v>
      </c>
      <c r="D236" s="4">
        <v>0.875</v>
      </c>
      <c r="E236" s="6">
        <f t="shared" ref="E236:E243" si="51">D236-C236+IF(C236&gt;D236,1)</f>
        <v>0.25</v>
      </c>
      <c r="F236" s="8">
        <v>0.25</v>
      </c>
      <c r="G236" s="3"/>
      <c r="H236" s="9"/>
      <c r="I236" s="4"/>
      <c r="J236" s="4"/>
      <c r="K236" s="5"/>
      <c r="L236" s="8"/>
      <c r="M236" s="2"/>
      <c r="N236" s="6">
        <f t="shared" si="47"/>
        <v>0.25</v>
      </c>
      <c r="O236" s="8">
        <f t="shared" si="47"/>
        <v>0.25</v>
      </c>
      <c r="Q236">
        <v>1</v>
      </c>
      <c r="S236" s="37">
        <f ca="1">IFERROR(IF(C236="","",A236+C236-INDIRECT("A"&amp;MATCH(9^9,C$1:C235,1))-MAX(INDIRECT("D"&amp;MATCH(9^9,C$1:C235,1))+(INDIRECT("C"&amp;MATCH(9^9,C$1:C235,1))&gt;INDIRECT("D"&amp;MATCH(9^9,C$1:C235,1))),INDIRECT("J"&amp;MATCH(9^9,C$1:C235,1))+(INDIRECT("I"&amp;MATCH(9^9,C$1:C235,1))&gt;INDIRECT("J"&amp;MATCH(9^9,C$1:C235,1))))),"")</f>
        <v>1.9375</v>
      </c>
      <c r="T236" s="44">
        <f t="shared" si="46"/>
        <v>1.625</v>
      </c>
    </row>
    <row r="237" spans="1:20" customFormat="1" x14ac:dyDescent="0.25">
      <c r="A237" s="10">
        <f t="shared" si="48"/>
        <v>42240</v>
      </c>
      <c r="B237" s="9" t="s">
        <v>5</v>
      </c>
      <c r="C237" s="4">
        <v>0.83333333333333337</v>
      </c>
      <c r="D237" s="4">
        <v>0.33333333333333331</v>
      </c>
      <c r="E237" s="6">
        <f t="shared" si="51"/>
        <v>0.5</v>
      </c>
      <c r="F237" s="8">
        <v>8.3333333333333329E-2</v>
      </c>
      <c r="G237" s="3"/>
      <c r="H237" s="9"/>
      <c r="I237" s="4"/>
      <c r="J237" s="4"/>
      <c r="K237" s="5"/>
      <c r="L237" s="8"/>
      <c r="M237" s="2"/>
      <c r="N237" s="6">
        <f t="shared" si="47"/>
        <v>0.5</v>
      </c>
      <c r="O237" s="8">
        <f t="shared" si="47"/>
        <v>8.3333333333333329E-2</v>
      </c>
      <c r="Q237">
        <v>1</v>
      </c>
      <c r="S237" s="37">
        <f ca="1">IFERROR(IF(C237="","",A237+C237-INDIRECT("A"&amp;MATCH(9^9,C$1:C236,1))-MAX(INDIRECT("D"&amp;MATCH(9^9,C$1:C236,1))+(INDIRECT("C"&amp;MATCH(9^9,C$1:C236,1))&gt;INDIRECT("D"&amp;MATCH(9^9,C$1:C236,1))),INDIRECT("J"&amp;MATCH(9^9,C$1:C236,1))+(INDIRECT("I"&amp;MATCH(9^9,C$1:C236,1))&gt;INDIRECT("J"&amp;MATCH(9^9,C$1:C236,1))))),"")</f>
        <v>0.95833333333575865</v>
      </c>
      <c r="T237" s="44">
        <f t="shared" si="46"/>
        <v>0.95833333333575865</v>
      </c>
    </row>
    <row r="238" spans="1:20" customFormat="1" x14ac:dyDescent="0.25">
      <c r="A238" s="10">
        <f t="shared" si="48"/>
        <v>42241</v>
      </c>
      <c r="B238" s="9" t="s">
        <v>5</v>
      </c>
      <c r="C238" s="4">
        <v>0.83333333333333337</v>
      </c>
      <c r="D238" s="4">
        <v>0.33333333333333331</v>
      </c>
      <c r="E238" s="6">
        <f t="shared" si="51"/>
        <v>0.5</v>
      </c>
      <c r="F238" s="8">
        <v>0.14583333333333334</v>
      </c>
      <c r="G238" s="11"/>
      <c r="H238" s="9"/>
      <c r="I238" s="4"/>
      <c r="J238" s="4"/>
      <c r="K238" s="6"/>
      <c r="L238" s="8"/>
      <c r="M238" s="2"/>
      <c r="N238" s="6">
        <f t="shared" si="47"/>
        <v>0.5</v>
      </c>
      <c r="O238" s="8">
        <f t="shared" si="47"/>
        <v>0.14583333333333334</v>
      </c>
      <c r="Q238">
        <v>1</v>
      </c>
      <c r="S238" s="37">
        <f ca="1">IFERROR(IF(C238="","",A238+C238-INDIRECT("A"&amp;MATCH(9^9,C$1:C237,1))-MAX(INDIRECT("D"&amp;MATCH(9^9,C$1:C237,1))+(INDIRECT("C"&amp;MATCH(9^9,C$1:C237,1))&gt;INDIRECT("D"&amp;MATCH(9^9,C$1:C237,1))),INDIRECT("J"&amp;MATCH(9^9,C$1:C237,1))+(INDIRECT("I"&amp;MATCH(9^9,C$1:C237,1))&gt;INDIRECT("J"&amp;MATCH(9^9,C$1:C237,1))))),"")</f>
        <v>0.50000000000242539</v>
      </c>
      <c r="T238" s="44">
        <f t="shared" si="46"/>
        <v>0.50000000000242539</v>
      </c>
    </row>
    <row r="239" spans="1:20" customFormat="1" x14ac:dyDescent="0.25">
      <c r="A239" s="10">
        <f t="shared" si="48"/>
        <v>42242</v>
      </c>
      <c r="B239" s="9" t="s">
        <v>5</v>
      </c>
      <c r="C239" s="4">
        <v>0.83333333333333337</v>
      </c>
      <c r="D239" s="4">
        <v>0.33333333333333331</v>
      </c>
      <c r="E239" s="6">
        <f t="shared" si="51"/>
        <v>0.5</v>
      </c>
      <c r="F239" s="8">
        <v>0.14583333333333334</v>
      </c>
      <c r="G239" s="3"/>
      <c r="H239" s="9"/>
      <c r="I239" s="4"/>
      <c r="J239" s="4"/>
      <c r="K239" s="6"/>
      <c r="L239" s="8"/>
      <c r="M239" s="2"/>
      <c r="N239" s="6">
        <f t="shared" si="47"/>
        <v>0.5</v>
      </c>
      <c r="O239" s="8">
        <f t="shared" si="47"/>
        <v>0.14583333333333334</v>
      </c>
      <c r="Q239">
        <v>1</v>
      </c>
      <c r="S239" s="37">
        <f ca="1">IFERROR(IF(C239="","",A239+C239-INDIRECT("A"&amp;MATCH(9^9,C$1:C238,1))-MAX(INDIRECT("D"&amp;MATCH(9^9,C$1:C238,1))+(INDIRECT("C"&amp;MATCH(9^9,C$1:C238,1))&gt;INDIRECT("D"&amp;MATCH(9^9,C$1:C238,1))),INDIRECT("J"&amp;MATCH(9^9,C$1:C238,1))+(INDIRECT("I"&amp;MATCH(9^9,C$1:C238,1))&gt;INDIRECT("J"&amp;MATCH(9^9,C$1:C238,1))))),"")</f>
        <v>0.50000000000242539</v>
      </c>
      <c r="T239" s="44">
        <f t="shared" si="46"/>
        <v>0.50000000000242539</v>
      </c>
    </row>
    <row r="240" spans="1:20" customFormat="1" x14ac:dyDescent="0.25">
      <c r="A240" s="10">
        <f t="shared" si="48"/>
        <v>42243</v>
      </c>
      <c r="B240" s="9" t="s">
        <v>5</v>
      </c>
      <c r="C240" s="4">
        <v>0.83333333333333337</v>
      </c>
      <c r="D240" s="4">
        <v>0.33333333333333331</v>
      </c>
      <c r="E240" s="6">
        <f t="shared" si="51"/>
        <v>0.5</v>
      </c>
      <c r="F240" s="8">
        <v>0.14583333333333334</v>
      </c>
      <c r="G240" s="3"/>
      <c r="H240" s="9"/>
      <c r="I240" s="4"/>
      <c r="J240" s="4"/>
      <c r="K240" s="5"/>
      <c r="L240" s="8"/>
      <c r="M240" s="2"/>
      <c r="N240" s="6">
        <f t="shared" si="47"/>
        <v>0.5</v>
      </c>
      <c r="O240" s="8">
        <f t="shared" si="47"/>
        <v>0.14583333333333334</v>
      </c>
      <c r="Q240">
        <v>1</v>
      </c>
      <c r="S240" s="37">
        <f ca="1">IFERROR(IF(C240="","",A240+C240-INDIRECT("A"&amp;MATCH(9^9,C$1:C239,1))-MAX(INDIRECT("D"&amp;MATCH(9^9,C$1:C239,1))+(INDIRECT("C"&amp;MATCH(9^9,C$1:C239,1))&gt;INDIRECT("D"&amp;MATCH(9^9,C$1:C239,1))),INDIRECT("J"&amp;MATCH(9^9,C$1:C239,1))+(INDIRECT("I"&amp;MATCH(9^9,C$1:C239,1))&gt;INDIRECT("J"&amp;MATCH(9^9,C$1:C239,1))))),"")</f>
        <v>0.50000000000242539</v>
      </c>
      <c r="T240" s="44">
        <f t="shared" si="46"/>
        <v>0.50000000000242539</v>
      </c>
    </row>
    <row r="241" spans="1:21" customFormat="1" x14ac:dyDescent="0.25">
      <c r="A241" s="10">
        <f t="shared" si="48"/>
        <v>42244</v>
      </c>
      <c r="B241" s="9" t="s">
        <v>5</v>
      </c>
      <c r="C241" s="4">
        <v>0.83333333333333337</v>
      </c>
      <c r="D241" s="4">
        <v>0.33333333333333331</v>
      </c>
      <c r="E241" s="6">
        <f t="shared" si="51"/>
        <v>0.5</v>
      </c>
      <c r="F241" s="8">
        <v>0.14583333333333334</v>
      </c>
      <c r="G241" s="3"/>
      <c r="H241" s="9"/>
      <c r="I241" s="4"/>
      <c r="J241" s="4"/>
      <c r="K241" s="5"/>
      <c r="L241" s="8"/>
      <c r="M241" s="2"/>
      <c r="N241" s="6">
        <f t="shared" si="47"/>
        <v>0.5</v>
      </c>
      <c r="O241" s="8">
        <f t="shared" si="47"/>
        <v>0.14583333333333334</v>
      </c>
      <c r="Q241">
        <v>1</v>
      </c>
      <c r="S241" s="37">
        <f ca="1">IFERROR(IF(C241="","",A241+C241-INDIRECT("A"&amp;MATCH(9^9,C$1:C240,1))-MAX(INDIRECT("D"&amp;MATCH(9^9,C$1:C240,1))+(INDIRECT("C"&amp;MATCH(9^9,C$1:C240,1))&gt;INDIRECT("D"&amp;MATCH(9^9,C$1:C240,1))),INDIRECT("J"&amp;MATCH(9^9,C$1:C240,1))+(INDIRECT("I"&amp;MATCH(9^9,C$1:C240,1))&gt;INDIRECT("J"&amp;MATCH(9^9,C$1:C240,1))))),"")</f>
        <v>0.50000000000242539</v>
      </c>
      <c r="T241" s="44">
        <f t="shared" si="46"/>
        <v>0.50000000000242539</v>
      </c>
    </row>
    <row r="242" spans="1:21" customFormat="1" x14ac:dyDescent="0.25">
      <c r="A242" s="10">
        <f t="shared" si="48"/>
        <v>42245</v>
      </c>
      <c r="B242" s="16" t="s">
        <v>5</v>
      </c>
      <c r="C242" s="4">
        <v>0.58333333333333337</v>
      </c>
      <c r="D242" s="4">
        <v>0.33333333333333331</v>
      </c>
      <c r="E242" s="6">
        <f t="shared" si="51"/>
        <v>0.75</v>
      </c>
      <c r="F242" s="8">
        <v>0.375</v>
      </c>
      <c r="G242" s="3"/>
      <c r="H242" s="9"/>
      <c r="I242" s="4"/>
      <c r="J242" s="4"/>
      <c r="K242" s="6"/>
      <c r="L242" s="8"/>
      <c r="M242" s="2"/>
      <c r="N242" s="6">
        <f t="shared" si="47"/>
        <v>0.75</v>
      </c>
      <c r="O242" s="8">
        <f t="shared" si="47"/>
        <v>0.375</v>
      </c>
      <c r="P242" t="s">
        <v>38</v>
      </c>
      <c r="Q242">
        <v>1</v>
      </c>
      <c r="S242" s="37">
        <f ca="1">IFERROR(IF(C242="","",A242+C242-INDIRECT("A"&amp;MATCH(9^9,C$1:C241,1))-MAX(INDIRECT("D"&amp;MATCH(9^9,C$1:C241,1))+(INDIRECT("C"&amp;MATCH(9^9,C$1:C241,1))&gt;INDIRECT("D"&amp;MATCH(9^9,C$1:C241,1))),INDIRECT("J"&amp;MATCH(9^9,C$1:C241,1))+(INDIRECT("I"&amp;MATCH(9^9,C$1:C241,1))&gt;INDIRECT("J"&amp;MATCH(9^9,C$1:C241,1))))),"")</f>
        <v>0.25000000000242539</v>
      </c>
      <c r="T242" s="44">
        <f t="shared" si="46"/>
        <v>0.25000000000242539</v>
      </c>
    </row>
    <row r="243" spans="1:21" customFormat="1" x14ac:dyDescent="0.25">
      <c r="A243" s="10">
        <f t="shared" si="48"/>
        <v>42246</v>
      </c>
      <c r="B243" s="40" t="s">
        <v>5</v>
      </c>
      <c r="C243" s="4">
        <v>0.58333333333333337</v>
      </c>
      <c r="D243" s="4">
        <v>0.33333333333333331</v>
      </c>
      <c r="E243" s="6">
        <f t="shared" si="51"/>
        <v>0.75</v>
      </c>
      <c r="F243" s="8">
        <v>0.41666666666666669</v>
      </c>
      <c r="G243" s="3"/>
      <c r="H243" s="9"/>
      <c r="I243" s="4"/>
      <c r="J243" s="4"/>
      <c r="K243" s="6"/>
      <c r="L243" s="8"/>
      <c r="M243" s="2"/>
      <c r="N243" s="6">
        <f t="shared" si="47"/>
        <v>0.75</v>
      </c>
      <c r="O243" s="8">
        <f t="shared" si="47"/>
        <v>0.41666666666666669</v>
      </c>
      <c r="Q243">
        <v>1</v>
      </c>
      <c r="S243" s="37">
        <f ca="1">IFERROR(IF(C243="","",A243+C243-INDIRECT("A"&amp;MATCH(9^9,C$1:C242,1))-MAX(INDIRECT("D"&amp;MATCH(9^9,C$1:C242,1))+(INDIRECT("C"&amp;MATCH(9^9,C$1:C242,1))&gt;INDIRECT("D"&amp;MATCH(9^9,C$1:C242,1))),INDIRECT("J"&amp;MATCH(9^9,C$1:C242,1))+(INDIRECT("I"&amp;MATCH(9^9,C$1:C242,1))&gt;INDIRECT("J"&amp;MATCH(9^9,C$1:C242,1))))),"")</f>
        <v>0.25000000000242539</v>
      </c>
      <c r="T243" s="44">
        <f t="shared" si="46"/>
        <v>0.25000000000242539</v>
      </c>
    </row>
    <row r="244" spans="1:21" customFormat="1" x14ac:dyDescent="0.25">
      <c r="A244" s="10">
        <f t="shared" si="48"/>
        <v>42247</v>
      </c>
      <c r="B244" s="9" t="s">
        <v>0</v>
      </c>
      <c r="C244" s="4"/>
      <c r="D244" s="4"/>
      <c r="E244" s="38"/>
      <c r="F244" s="8"/>
      <c r="G244" s="3"/>
      <c r="H244" s="9"/>
      <c r="I244" s="4"/>
      <c r="J244" s="4"/>
      <c r="K244" s="6"/>
      <c r="L244" s="8"/>
      <c r="M244" s="2"/>
      <c r="N244" s="6">
        <f t="shared" si="47"/>
        <v>0</v>
      </c>
      <c r="O244" s="8">
        <f t="shared" si="47"/>
        <v>0</v>
      </c>
      <c r="P244" t="s">
        <v>37</v>
      </c>
      <c r="S244" s="37" t="str">
        <f ca="1">IFERROR(IF(C244="","",A244+C244-INDIRECT("A"&amp;MATCH(9^9,C$1:C243,1))-MAX(INDIRECT("D"&amp;MATCH(9^9,C$1:C243,1))+(INDIRECT("C"&amp;MATCH(9^9,C$1:C243,1))&gt;INDIRECT("D"&amp;MATCH(9^9,C$1:C243,1))),INDIRECT("J"&amp;MATCH(9^9,C$1:C243,1))+(INDIRECT("I"&amp;MATCH(9^9,C$1:C243,1))&gt;INDIRECT("J"&amp;MATCH(9^9,C$1:C243,1))))),"")</f>
        <v/>
      </c>
      <c r="T244" s="44" t="str">
        <f t="shared" si="46"/>
        <v/>
      </c>
    </row>
    <row r="245" spans="1:21" customFormat="1" x14ac:dyDescent="0.25">
      <c r="A245" s="10">
        <f t="shared" si="48"/>
        <v>42248</v>
      </c>
      <c r="B245" s="9" t="s">
        <v>0</v>
      </c>
      <c r="C245" s="4"/>
      <c r="D245" s="4"/>
      <c r="E245" s="6"/>
      <c r="F245" s="8"/>
      <c r="G245" s="3"/>
      <c r="H245" s="9"/>
      <c r="I245" s="4"/>
      <c r="J245" s="4"/>
      <c r="K245" s="6"/>
      <c r="L245" s="8"/>
      <c r="M245" s="2"/>
      <c r="N245" s="6">
        <f>E245+K245</f>
        <v>0</v>
      </c>
      <c r="O245" s="8">
        <f>F245+L245</f>
        <v>0</v>
      </c>
      <c r="S245" s="37" t="str">
        <f ca="1">IFERROR(IF(C245="","",A245+C245-INDIRECT("A"&amp;MATCH(9^9,C$1:C244,1))-MAX(INDIRECT("D"&amp;MATCH(9^9,C$1:C244,1))+(INDIRECT("C"&amp;MATCH(9^9,C$1:C244,1))&gt;INDIRECT("D"&amp;MATCH(9^9,C$1:C244,1))),INDIRECT("J"&amp;MATCH(9^9,C$1:C244,1))+(INDIRECT("I"&amp;MATCH(9^9,C$1:C244,1))&gt;INDIRECT("J"&amp;MATCH(9^9,C$1:C244,1))))),"")</f>
        <v/>
      </c>
      <c r="T245" s="44" t="str">
        <f t="shared" si="46"/>
        <v/>
      </c>
    </row>
    <row r="246" spans="1:21" customFormat="1" x14ac:dyDescent="0.25">
      <c r="A246" s="10">
        <f>A245+1</f>
        <v>42249</v>
      </c>
      <c r="B246" s="39" t="s">
        <v>0</v>
      </c>
      <c r="C246" s="4"/>
      <c r="D246" s="4"/>
      <c r="E246" s="6"/>
      <c r="F246" s="8"/>
      <c r="G246" s="3"/>
      <c r="H246" s="9"/>
      <c r="I246" s="4"/>
      <c r="J246" s="4"/>
      <c r="K246" s="6"/>
      <c r="L246" s="8"/>
      <c r="M246" s="2"/>
      <c r="N246" s="6">
        <f t="shared" ref="N246:O274" si="52">E246+K246</f>
        <v>0</v>
      </c>
      <c r="O246" s="8">
        <f t="shared" si="52"/>
        <v>0</v>
      </c>
      <c r="S246" s="37" t="str">
        <f ca="1">IFERROR(IF(C246="","",A246+C246-INDIRECT("A"&amp;MATCH(9^9,C$1:C245,1))-MAX(INDIRECT("D"&amp;MATCH(9^9,C$1:C245,1))+(INDIRECT("C"&amp;MATCH(9^9,C$1:C245,1))&gt;INDIRECT("D"&amp;MATCH(9^9,C$1:C245,1))),INDIRECT("J"&amp;MATCH(9^9,C$1:C245,1))+(INDIRECT("I"&amp;MATCH(9^9,C$1:C245,1))&gt;INDIRECT("J"&amp;MATCH(9^9,C$1:C245,1))))),"")</f>
        <v/>
      </c>
      <c r="T246" s="44" t="str">
        <f t="shared" si="46"/>
        <v/>
      </c>
    </row>
    <row r="247" spans="1:21" customFormat="1" x14ac:dyDescent="0.25">
      <c r="A247" s="10">
        <f t="shared" ref="A247:A275" si="53">A246+1</f>
        <v>42250</v>
      </c>
      <c r="B247" s="9" t="s">
        <v>13</v>
      </c>
      <c r="C247" s="4">
        <v>0.375</v>
      </c>
      <c r="D247" s="4">
        <v>0.58333333333333337</v>
      </c>
      <c r="E247" s="6">
        <f t="shared" ref="E247:E257" si="54">D247-C247+IF(C247&gt;D247,1)</f>
        <v>0.20833333333333337</v>
      </c>
      <c r="F247" s="8">
        <v>0.20833333333333334</v>
      </c>
      <c r="G247" s="3"/>
      <c r="H247" s="9"/>
      <c r="I247" s="4"/>
      <c r="J247" s="4"/>
      <c r="K247" s="6"/>
      <c r="L247" s="8"/>
      <c r="M247" s="2"/>
      <c r="N247" s="6">
        <f t="shared" si="52"/>
        <v>0.20833333333333337</v>
      </c>
      <c r="O247" s="8">
        <f t="shared" si="52"/>
        <v>0.20833333333333334</v>
      </c>
      <c r="Q247">
        <v>1</v>
      </c>
      <c r="S247" s="37">
        <f ca="1">IFERROR(IF(C247="","",A247+C247-INDIRECT("A"&amp;MATCH(9^9,C$1:C246,1))-MAX(INDIRECT("D"&amp;MATCH(9^9,C$1:C246,1))+(INDIRECT("C"&amp;MATCH(9^9,C$1:C246,1))&gt;INDIRECT("D"&amp;MATCH(9^9,C$1:C246,1))),INDIRECT("J"&amp;MATCH(9^9,C$1:C246,1))+(INDIRECT("I"&amp;MATCH(9^9,C$1:C246,1))&gt;INDIRECT("J"&amp;MATCH(9^9,C$1:C246,1))))),"")</f>
        <v>3.041666666666667</v>
      </c>
      <c r="T247" s="44">
        <f t="shared" si="46"/>
        <v>1.375</v>
      </c>
    </row>
    <row r="248" spans="1:21" customFormat="1" x14ac:dyDescent="0.25">
      <c r="A248" s="10">
        <f t="shared" si="53"/>
        <v>42251</v>
      </c>
      <c r="B248" s="9" t="s">
        <v>13</v>
      </c>
      <c r="C248" s="4">
        <v>0.375</v>
      </c>
      <c r="D248" s="4">
        <v>0.58333333333333337</v>
      </c>
      <c r="E248" s="6">
        <f t="shared" si="54"/>
        <v>0.20833333333333337</v>
      </c>
      <c r="F248" s="8">
        <v>0.20833333333333334</v>
      </c>
      <c r="G248" s="3"/>
      <c r="H248" s="9"/>
      <c r="I248" s="4"/>
      <c r="J248" s="4"/>
      <c r="K248" s="6"/>
      <c r="L248" s="8"/>
      <c r="M248" s="2"/>
      <c r="N248" s="6">
        <f t="shared" si="52"/>
        <v>0.20833333333333337</v>
      </c>
      <c r="O248" s="8">
        <f t="shared" si="52"/>
        <v>0.20833333333333334</v>
      </c>
      <c r="Q248">
        <v>1</v>
      </c>
      <c r="S248" s="37">
        <f ca="1">IFERROR(IF(C248="","",A248+C248-INDIRECT("A"&amp;MATCH(9^9,C$1:C247,1))-MAX(INDIRECT("D"&amp;MATCH(9^9,C$1:C247,1))+(INDIRECT("C"&amp;MATCH(9^9,C$1:C247,1))&gt;INDIRECT("D"&amp;MATCH(9^9,C$1:C247,1))),INDIRECT("J"&amp;MATCH(9^9,C$1:C247,1))+(INDIRECT("I"&amp;MATCH(9^9,C$1:C247,1))&gt;INDIRECT("J"&amp;MATCH(9^9,C$1:C247,1))))),"")</f>
        <v>0.79166666666666663</v>
      </c>
      <c r="T248" s="44">
        <f t="shared" si="46"/>
        <v>0.79166666666666663</v>
      </c>
    </row>
    <row r="249" spans="1:21" customFormat="1" x14ac:dyDescent="0.25">
      <c r="A249" s="10">
        <f t="shared" si="53"/>
        <v>42252</v>
      </c>
      <c r="B249" s="18" t="s">
        <v>0</v>
      </c>
      <c r="C249" s="4"/>
      <c r="D249" s="4"/>
      <c r="E249" s="6"/>
      <c r="F249" s="8"/>
      <c r="G249" s="3"/>
      <c r="H249" s="9"/>
      <c r="I249" s="4"/>
      <c r="J249" s="4"/>
      <c r="K249" s="6"/>
      <c r="L249" s="8"/>
      <c r="M249" s="2"/>
      <c r="N249" s="6">
        <f t="shared" si="52"/>
        <v>0</v>
      </c>
      <c r="O249" s="8">
        <f t="shared" si="52"/>
        <v>0</v>
      </c>
      <c r="S249" s="37" t="str">
        <f ca="1">IFERROR(IF(C249="","",A249+C249-INDIRECT("A"&amp;MATCH(9^9,C$1:C248,1))-MAX(INDIRECT("D"&amp;MATCH(9^9,C$1:C248,1))+(INDIRECT("C"&amp;MATCH(9^9,C$1:C248,1))&gt;INDIRECT("D"&amp;MATCH(9^9,C$1:C248,1))),INDIRECT("J"&amp;MATCH(9^9,C$1:C248,1))+(INDIRECT("I"&amp;MATCH(9^9,C$1:C248,1))&gt;INDIRECT("J"&amp;MATCH(9^9,C$1:C248,1))))),"")</f>
        <v/>
      </c>
      <c r="T249" s="44" t="str">
        <f t="shared" si="46"/>
        <v/>
      </c>
    </row>
    <row r="250" spans="1:21" customFormat="1" x14ac:dyDescent="0.25">
      <c r="A250" s="10">
        <f t="shared" si="53"/>
        <v>42253</v>
      </c>
      <c r="B250" s="9" t="s">
        <v>0</v>
      </c>
      <c r="C250" s="4"/>
      <c r="D250" s="4"/>
      <c r="E250" s="6"/>
      <c r="F250" s="8"/>
      <c r="G250" s="3"/>
      <c r="H250" s="9"/>
      <c r="I250" s="4"/>
      <c r="J250" s="4"/>
      <c r="K250" s="6"/>
      <c r="L250" s="8"/>
      <c r="M250" s="2"/>
      <c r="N250" s="6">
        <f t="shared" si="52"/>
        <v>0</v>
      </c>
      <c r="O250" s="8">
        <f t="shared" si="52"/>
        <v>0</v>
      </c>
      <c r="S250" s="37" t="str">
        <f ca="1">IFERROR(IF(C250="","",A250+C250-INDIRECT("A"&amp;MATCH(9^9,C$1:C249,1))-MAX(INDIRECT("D"&amp;MATCH(9^9,C$1:C249,1))+(INDIRECT("C"&amp;MATCH(9^9,C$1:C249,1))&gt;INDIRECT("D"&amp;MATCH(9^9,C$1:C249,1))),INDIRECT("J"&amp;MATCH(9^9,C$1:C249,1))+(INDIRECT("I"&amp;MATCH(9^9,C$1:C249,1))&gt;INDIRECT("J"&amp;MATCH(9^9,C$1:C249,1))))),"")</f>
        <v/>
      </c>
      <c r="T250" s="44" t="str">
        <f t="shared" si="46"/>
        <v/>
      </c>
    </row>
    <row r="251" spans="1:21" customFormat="1" x14ac:dyDescent="0.25">
      <c r="A251" s="10">
        <f t="shared" si="53"/>
        <v>42254</v>
      </c>
      <c r="B251" s="9" t="s">
        <v>5</v>
      </c>
      <c r="C251" s="4">
        <v>0.83333333333333337</v>
      </c>
      <c r="D251" s="4">
        <v>0.33333333333333331</v>
      </c>
      <c r="E251" s="6">
        <f t="shared" si="54"/>
        <v>0.5</v>
      </c>
      <c r="F251" s="8">
        <v>8.3333333333333329E-2</v>
      </c>
      <c r="G251" s="3"/>
      <c r="H251" s="9"/>
      <c r="I251" s="4"/>
      <c r="J251" s="4"/>
      <c r="K251" s="6"/>
      <c r="L251" s="8"/>
      <c r="M251" s="2"/>
      <c r="N251" s="6">
        <f t="shared" si="52"/>
        <v>0.5</v>
      </c>
      <c r="O251" s="8">
        <f t="shared" si="52"/>
        <v>8.3333333333333329E-2</v>
      </c>
      <c r="Q251">
        <v>1</v>
      </c>
      <c r="S251" s="37">
        <f ca="1">IFERROR(IF(C251="","",A251+C251-INDIRECT("A"&amp;MATCH(9^9,C$1:C250,1))-MAX(INDIRECT("D"&amp;MATCH(9^9,C$1:C250,1))+(INDIRECT("C"&amp;MATCH(9^9,C$1:C250,1))&gt;INDIRECT("D"&amp;MATCH(9^9,C$1:C250,1))),INDIRECT("J"&amp;MATCH(9^9,C$1:C250,1))+(INDIRECT("I"&amp;MATCH(9^9,C$1:C250,1))&gt;INDIRECT("J"&amp;MATCH(9^9,C$1:C250,1))))),"")</f>
        <v>3.2500000000024252</v>
      </c>
      <c r="T251" s="44">
        <f t="shared" si="46"/>
        <v>1.8333333333357587</v>
      </c>
    </row>
    <row r="252" spans="1:21" customFormat="1" x14ac:dyDescent="0.25">
      <c r="A252" s="10">
        <f t="shared" si="53"/>
        <v>42255</v>
      </c>
      <c r="B252" s="9" t="s">
        <v>5</v>
      </c>
      <c r="C252" s="4">
        <v>0.83333333333333337</v>
      </c>
      <c r="D252" s="4">
        <v>0.33333333333333331</v>
      </c>
      <c r="E252" s="6">
        <f t="shared" si="54"/>
        <v>0.5</v>
      </c>
      <c r="F252" s="8">
        <v>0.14583333333333334</v>
      </c>
      <c r="G252" s="3"/>
      <c r="H252" s="9"/>
      <c r="I252" s="4"/>
      <c r="J252" s="4"/>
      <c r="K252" s="5"/>
      <c r="L252" s="8"/>
      <c r="M252" s="2"/>
      <c r="N252" s="6">
        <f t="shared" si="52"/>
        <v>0.5</v>
      </c>
      <c r="O252" s="8">
        <f t="shared" si="52"/>
        <v>0.14583333333333334</v>
      </c>
      <c r="Q252">
        <v>1</v>
      </c>
      <c r="S252" s="37">
        <f ca="1">IFERROR(IF(C252="","",A252+C252-INDIRECT("A"&amp;MATCH(9^9,C$1:C251,1))-MAX(INDIRECT("D"&amp;MATCH(9^9,C$1:C251,1))+(INDIRECT("C"&amp;MATCH(9^9,C$1:C251,1))&gt;INDIRECT("D"&amp;MATCH(9^9,C$1:C251,1))),INDIRECT("J"&amp;MATCH(9^9,C$1:C251,1))+(INDIRECT("I"&amp;MATCH(9^9,C$1:C251,1))&gt;INDIRECT("J"&amp;MATCH(9^9,C$1:C251,1))))),"")</f>
        <v>0.50000000000242539</v>
      </c>
      <c r="T252" s="44">
        <f t="shared" si="46"/>
        <v>0.50000000000242539</v>
      </c>
      <c r="U252" s="36"/>
    </row>
    <row r="253" spans="1:21" customFormat="1" x14ac:dyDescent="0.25">
      <c r="A253" s="10">
        <f t="shared" si="53"/>
        <v>42256</v>
      </c>
      <c r="B253" s="9" t="s">
        <v>5</v>
      </c>
      <c r="C253" s="4">
        <v>0.83333333333333337</v>
      </c>
      <c r="D253" s="4">
        <v>0.33333333333333331</v>
      </c>
      <c r="E253" s="6">
        <f t="shared" si="54"/>
        <v>0.5</v>
      </c>
      <c r="F253" s="8">
        <v>0.14583333333333334</v>
      </c>
      <c r="G253" s="11" t="s">
        <v>14</v>
      </c>
      <c r="H253" s="9" t="s">
        <v>12</v>
      </c>
      <c r="I253" s="4">
        <v>0.58333333333333337</v>
      </c>
      <c r="J253" s="4">
        <v>0.75</v>
      </c>
      <c r="K253" s="6">
        <f>J253-I253+IF(I253&gt;J253,1)</f>
        <v>0.16666666666666663</v>
      </c>
      <c r="L253" s="8">
        <v>0.16666666666666666</v>
      </c>
      <c r="M253" s="2"/>
      <c r="N253" s="6">
        <f t="shared" si="52"/>
        <v>0.66666666666666663</v>
      </c>
      <c r="O253" s="8">
        <f t="shared" si="52"/>
        <v>0.3125</v>
      </c>
      <c r="P253" t="s">
        <v>38</v>
      </c>
      <c r="Q253">
        <v>1</v>
      </c>
      <c r="S253" s="37">
        <f ca="1">IFERROR(IF(C253="","",A253+C253-INDIRECT("A"&amp;MATCH(9^9,C$1:C252,1))-MAX(INDIRECT("D"&amp;MATCH(9^9,C$1:C252,1))+(INDIRECT("C"&amp;MATCH(9^9,C$1:C252,1))&gt;INDIRECT("D"&amp;MATCH(9^9,C$1:C252,1))),INDIRECT("J"&amp;MATCH(9^9,C$1:C252,1))+(INDIRECT("I"&amp;MATCH(9^9,C$1:C252,1))&gt;INDIRECT("J"&amp;MATCH(9^9,C$1:C252,1))))),"")</f>
        <v>0.50000000000242539</v>
      </c>
      <c r="T253" s="44">
        <f t="shared" si="46"/>
        <v>0.50000000000242539</v>
      </c>
      <c r="U253" s="36"/>
    </row>
    <row r="254" spans="1:21" customFormat="1" x14ac:dyDescent="0.25">
      <c r="A254" s="10">
        <f t="shared" si="53"/>
        <v>42257</v>
      </c>
      <c r="B254" s="9" t="s">
        <v>5</v>
      </c>
      <c r="C254" s="4">
        <v>0.83333333333333337</v>
      </c>
      <c r="D254" s="4">
        <v>0.33333333333333331</v>
      </c>
      <c r="E254" s="6">
        <f t="shared" si="54"/>
        <v>0.5</v>
      </c>
      <c r="F254" s="8">
        <v>0.14583333333333334</v>
      </c>
      <c r="G254" s="3"/>
      <c r="H254" s="9"/>
      <c r="I254" s="4"/>
      <c r="J254" s="4"/>
      <c r="K254" s="5"/>
      <c r="L254" s="8"/>
      <c r="M254" s="2"/>
      <c r="N254" s="6">
        <f t="shared" si="52"/>
        <v>0.5</v>
      </c>
      <c r="O254" s="8">
        <f t="shared" si="52"/>
        <v>0.14583333333333334</v>
      </c>
      <c r="Q254">
        <v>1</v>
      </c>
      <c r="S254" s="37">
        <f ca="1">IFERROR(IF(C254="","",A254+C254-INDIRECT("A"&amp;MATCH(9^9,C$1:C253,1))-MAX(INDIRECT("D"&amp;MATCH(9^9,C$1:C253,1))+(INDIRECT("C"&amp;MATCH(9^9,C$1:C253,1))&gt;INDIRECT("D"&amp;MATCH(9^9,C$1:C253,1))),INDIRECT("J"&amp;MATCH(9^9,C$1:C253,1))+(INDIRECT("I"&amp;MATCH(9^9,C$1:C253,1))&gt;INDIRECT("J"&amp;MATCH(9^9,C$1:C253,1))))),"")</f>
        <v>0.50000000000242539</v>
      </c>
      <c r="T254" s="44">
        <f t="shared" si="46"/>
        <v>0.50000000000242539</v>
      </c>
    </row>
    <row r="255" spans="1:21" customFormat="1" x14ac:dyDescent="0.25">
      <c r="A255" s="10">
        <f t="shared" si="53"/>
        <v>42258</v>
      </c>
      <c r="B255" s="9" t="s">
        <v>5</v>
      </c>
      <c r="C255" s="4">
        <v>0.83333333333333337</v>
      </c>
      <c r="D255" s="4">
        <v>0.33333333333333331</v>
      </c>
      <c r="E255" s="6">
        <f t="shared" si="54"/>
        <v>0.5</v>
      </c>
      <c r="F255" s="8">
        <v>0.14583333333333334</v>
      </c>
      <c r="G255" s="11"/>
      <c r="H255" s="9"/>
      <c r="I255" s="4"/>
      <c r="J255" s="4"/>
      <c r="K255" s="6"/>
      <c r="L255" s="8"/>
      <c r="M255" s="2"/>
      <c r="N255" s="13">
        <f t="shared" si="52"/>
        <v>0.5</v>
      </c>
      <c r="O255" s="8">
        <f t="shared" si="52"/>
        <v>0.14583333333333334</v>
      </c>
      <c r="Q255">
        <v>1</v>
      </c>
      <c r="S255" s="37">
        <f ca="1">IFERROR(IF(C255="","",A255+C255-INDIRECT("A"&amp;MATCH(9^9,C$1:C254,1))-MAX(INDIRECT("D"&amp;MATCH(9^9,C$1:C254,1))+(INDIRECT("C"&amp;MATCH(9^9,C$1:C254,1))&gt;INDIRECT("D"&amp;MATCH(9^9,C$1:C254,1))),INDIRECT("J"&amp;MATCH(9^9,C$1:C254,1))+(INDIRECT("I"&amp;MATCH(9^9,C$1:C254,1))&gt;INDIRECT("J"&amp;MATCH(9^9,C$1:C254,1))))),"")</f>
        <v>0.50000000000242539</v>
      </c>
      <c r="T255" s="44">
        <f t="shared" si="46"/>
        <v>0.50000000000242539</v>
      </c>
    </row>
    <row r="256" spans="1:21" customFormat="1" x14ac:dyDescent="0.25">
      <c r="A256" s="10">
        <f t="shared" si="53"/>
        <v>42259</v>
      </c>
      <c r="B256" s="9" t="s">
        <v>5</v>
      </c>
      <c r="C256" s="4">
        <v>0.58333333333333337</v>
      </c>
      <c r="D256" s="4">
        <v>0.33333333333333331</v>
      </c>
      <c r="E256" s="6">
        <f t="shared" si="54"/>
        <v>0.75</v>
      </c>
      <c r="F256" s="8">
        <v>0.375</v>
      </c>
      <c r="G256" s="3"/>
      <c r="H256" s="9"/>
      <c r="I256" s="4"/>
      <c r="J256" s="4"/>
      <c r="K256" s="6"/>
      <c r="L256" s="8"/>
      <c r="M256" s="2"/>
      <c r="N256" s="6">
        <f t="shared" si="52"/>
        <v>0.75</v>
      </c>
      <c r="O256" s="8">
        <f>F256+L256</f>
        <v>0.375</v>
      </c>
      <c r="P256" t="s">
        <v>38</v>
      </c>
      <c r="Q256">
        <v>1</v>
      </c>
      <c r="S256" s="37">
        <f ca="1">IFERROR(IF(C256="","",A256+C256-INDIRECT("A"&amp;MATCH(9^9,C$1:C255,1))-MAX(INDIRECT("D"&amp;MATCH(9^9,C$1:C255,1))+(INDIRECT("C"&amp;MATCH(9^9,C$1:C255,1))&gt;INDIRECT("D"&amp;MATCH(9^9,C$1:C255,1))),INDIRECT("J"&amp;MATCH(9^9,C$1:C255,1))+(INDIRECT("I"&amp;MATCH(9^9,C$1:C255,1))&gt;INDIRECT("J"&amp;MATCH(9^9,C$1:C255,1))))),"")</f>
        <v>0.25000000000242539</v>
      </c>
      <c r="T256" s="44">
        <f t="shared" si="46"/>
        <v>0.25000000000242539</v>
      </c>
      <c r="U256" s="36"/>
    </row>
    <row r="257" spans="1:21" customFormat="1" x14ac:dyDescent="0.25">
      <c r="A257" s="10">
        <f t="shared" si="53"/>
        <v>42260</v>
      </c>
      <c r="B257" s="9" t="s">
        <v>5</v>
      </c>
      <c r="C257" s="4">
        <v>0.58333333333333337</v>
      </c>
      <c r="D257" s="4">
        <v>0.33333333333333331</v>
      </c>
      <c r="E257" s="6">
        <f t="shared" si="54"/>
        <v>0.75</v>
      </c>
      <c r="F257" s="8">
        <v>0.41666666666666669</v>
      </c>
      <c r="G257" s="3"/>
      <c r="H257" s="9"/>
      <c r="I257" s="4"/>
      <c r="J257" s="4"/>
      <c r="K257" s="6"/>
      <c r="L257" s="8"/>
      <c r="M257" s="2"/>
      <c r="N257" s="6">
        <f t="shared" si="52"/>
        <v>0.75</v>
      </c>
      <c r="O257" s="8">
        <f>F257+L257</f>
        <v>0.41666666666666669</v>
      </c>
      <c r="Q257">
        <v>1</v>
      </c>
      <c r="S257" s="37">
        <f ca="1">IFERROR(IF(C257="","",A257+C257-INDIRECT("A"&amp;MATCH(9^9,C$1:C256,1))-MAX(INDIRECT("D"&amp;MATCH(9^9,C$1:C256,1))+(INDIRECT("C"&amp;MATCH(9^9,C$1:C256,1))&gt;INDIRECT("D"&amp;MATCH(9^9,C$1:C256,1))),INDIRECT("J"&amp;MATCH(9^9,C$1:C256,1))+(INDIRECT("I"&amp;MATCH(9^9,C$1:C256,1))&gt;INDIRECT("J"&amp;MATCH(9^9,C$1:C256,1))))),"")</f>
        <v>0.25000000000242539</v>
      </c>
      <c r="T257" s="44">
        <f t="shared" si="46"/>
        <v>0.25000000000242539</v>
      </c>
      <c r="U257" s="36"/>
    </row>
    <row r="258" spans="1:21" customFormat="1" x14ac:dyDescent="0.25">
      <c r="A258" s="10">
        <f t="shared" si="53"/>
        <v>42261</v>
      </c>
      <c r="B258" s="18" t="s">
        <v>91</v>
      </c>
      <c r="C258" s="4"/>
      <c r="D258" s="4"/>
      <c r="E258" s="6"/>
      <c r="F258" s="8"/>
      <c r="G258" s="3"/>
      <c r="H258" s="9"/>
      <c r="I258" s="4"/>
      <c r="J258" s="4"/>
      <c r="K258" s="6"/>
      <c r="L258" s="8"/>
      <c r="M258" s="2"/>
      <c r="N258" s="6">
        <f t="shared" si="52"/>
        <v>0</v>
      </c>
      <c r="O258" s="8">
        <f>F258+L258</f>
        <v>0</v>
      </c>
      <c r="P258" t="s">
        <v>37</v>
      </c>
      <c r="S258" s="37" t="str">
        <f ca="1">IFERROR(IF(C258="","",A258+C258-INDIRECT("A"&amp;MATCH(9^9,C$1:C257,1))-MAX(INDIRECT("D"&amp;MATCH(9^9,C$1:C257,1))+(INDIRECT("C"&amp;MATCH(9^9,C$1:C257,1))&gt;INDIRECT("D"&amp;MATCH(9^9,C$1:C257,1))),INDIRECT("J"&amp;MATCH(9^9,C$1:C257,1))+(INDIRECT("I"&amp;MATCH(9^9,C$1:C257,1))&gt;INDIRECT("J"&amp;MATCH(9^9,C$1:C257,1))))),"")</f>
        <v/>
      </c>
      <c r="T258" s="44" t="str">
        <f t="shared" si="46"/>
        <v/>
      </c>
    </row>
    <row r="259" spans="1:21" customFormat="1" x14ac:dyDescent="0.25">
      <c r="A259" s="10">
        <f t="shared" si="53"/>
        <v>42262</v>
      </c>
      <c r="B259" s="18" t="s">
        <v>91</v>
      </c>
      <c r="C259" s="4"/>
      <c r="D259" s="4"/>
      <c r="E259" s="6"/>
      <c r="F259" s="8"/>
      <c r="G259" s="3"/>
      <c r="H259" s="9"/>
      <c r="I259" s="4"/>
      <c r="J259" s="4"/>
      <c r="K259" s="5"/>
      <c r="L259" s="8"/>
      <c r="M259" s="2"/>
      <c r="N259" s="6">
        <f t="shared" si="52"/>
        <v>0</v>
      </c>
      <c r="O259" s="8">
        <f t="shared" si="52"/>
        <v>0</v>
      </c>
      <c r="S259" s="37" t="str">
        <f ca="1">IFERROR(IF(C259="","",A259+C259-INDIRECT("A"&amp;MATCH(9^9,C$1:C258,1))-MAX(INDIRECT("D"&amp;MATCH(9^9,C$1:C258,1))+(INDIRECT("C"&amp;MATCH(9^9,C$1:C258,1))&gt;INDIRECT("D"&amp;MATCH(9^9,C$1:C258,1))),INDIRECT("J"&amp;MATCH(9^9,C$1:C258,1))+(INDIRECT("I"&amp;MATCH(9^9,C$1:C258,1))&gt;INDIRECT("J"&amp;MATCH(9^9,C$1:C258,1))))),"")</f>
        <v/>
      </c>
      <c r="T259" s="44" t="str">
        <f t="shared" si="46"/>
        <v/>
      </c>
    </row>
    <row r="260" spans="1:21" customFormat="1" x14ac:dyDescent="0.25">
      <c r="A260" s="10">
        <f t="shared" si="53"/>
        <v>42263</v>
      </c>
      <c r="B260" s="18" t="s">
        <v>91</v>
      </c>
      <c r="C260" s="4"/>
      <c r="D260" s="4"/>
      <c r="E260" s="6"/>
      <c r="F260" s="8"/>
      <c r="G260" s="3"/>
      <c r="H260" s="9"/>
      <c r="I260" s="4"/>
      <c r="J260" s="4"/>
      <c r="K260" s="6"/>
      <c r="L260" s="8"/>
      <c r="M260" s="2"/>
      <c r="N260" s="6">
        <f t="shared" si="52"/>
        <v>0</v>
      </c>
      <c r="O260" s="8">
        <f t="shared" si="52"/>
        <v>0</v>
      </c>
      <c r="S260" s="37" t="str">
        <f ca="1">IFERROR(IF(C260="","",A260+C260-INDIRECT("A"&amp;MATCH(9^9,C$1:C259,1))-MAX(INDIRECT("D"&amp;MATCH(9^9,C$1:C259,1))+(INDIRECT("C"&amp;MATCH(9^9,C$1:C259,1))&gt;INDIRECT("D"&amp;MATCH(9^9,C$1:C259,1))),INDIRECT("J"&amp;MATCH(9^9,C$1:C259,1))+(INDIRECT("I"&amp;MATCH(9^9,C$1:C259,1))&gt;INDIRECT("J"&amp;MATCH(9^9,C$1:C259,1))))),"")</f>
        <v/>
      </c>
      <c r="T260" s="44" t="str">
        <f t="shared" si="46"/>
        <v/>
      </c>
    </row>
    <row r="261" spans="1:21" customFormat="1" x14ac:dyDescent="0.25">
      <c r="A261" s="10">
        <f t="shared" si="53"/>
        <v>42264</v>
      </c>
      <c r="B261" s="18" t="s">
        <v>91</v>
      </c>
      <c r="C261" s="4"/>
      <c r="D261" s="4"/>
      <c r="E261" s="6"/>
      <c r="F261" s="8"/>
      <c r="G261" s="3"/>
      <c r="H261" s="9"/>
      <c r="I261" s="4"/>
      <c r="J261" s="4"/>
      <c r="K261" s="6"/>
      <c r="L261" s="8"/>
      <c r="M261" s="2"/>
      <c r="N261" s="6">
        <f t="shared" si="52"/>
        <v>0</v>
      </c>
      <c r="O261" s="8">
        <f t="shared" si="52"/>
        <v>0</v>
      </c>
      <c r="S261" s="37" t="str">
        <f ca="1">IFERROR(IF(C261="","",A261+C261-INDIRECT("A"&amp;MATCH(9^9,C$1:C260,1))-MAX(INDIRECT("D"&amp;MATCH(9^9,C$1:C260,1))+(INDIRECT("C"&amp;MATCH(9^9,C$1:C260,1))&gt;INDIRECT("D"&amp;MATCH(9^9,C$1:C260,1))),INDIRECT("J"&amp;MATCH(9^9,C$1:C260,1))+(INDIRECT("I"&amp;MATCH(9^9,C$1:C260,1))&gt;INDIRECT("J"&amp;MATCH(9^9,C$1:C260,1))))),"")</f>
        <v/>
      </c>
      <c r="T261" s="44" t="str">
        <f t="shared" si="46"/>
        <v/>
      </c>
    </row>
    <row r="262" spans="1:21" customFormat="1" x14ac:dyDescent="0.25">
      <c r="A262" s="10">
        <f t="shared" si="53"/>
        <v>42265</v>
      </c>
      <c r="B262" s="18" t="s">
        <v>91</v>
      </c>
      <c r="C262" s="4"/>
      <c r="D262" s="4"/>
      <c r="E262" s="6"/>
      <c r="F262" s="8"/>
      <c r="G262" s="3"/>
      <c r="H262" s="9"/>
      <c r="I262" s="4"/>
      <c r="J262" s="4"/>
      <c r="K262" s="5"/>
      <c r="L262" s="8"/>
      <c r="M262" s="2"/>
      <c r="N262" s="6">
        <f t="shared" si="52"/>
        <v>0</v>
      </c>
      <c r="O262" s="8">
        <f t="shared" si="52"/>
        <v>0</v>
      </c>
      <c r="S262" s="37" t="str">
        <f ca="1">IFERROR(IF(C262="","",A262+C262-INDIRECT("A"&amp;MATCH(9^9,C$1:C261,1))-MAX(INDIRECT("D"&amp;MATCH(9^9,C$1:C261,1))+(INDIRECT("C"&amp;MATCH(9^9,C$1:C261,1))&gt;INDIRECT("D"&amp;MATCH(9^9,C$1:C261,1))),INDIRECT("J"&amp;MATCH(9^9,C$1:C261,1))+(INDIRECT("I"&amp;MATCH(9^9,C$1:C261,1))&gt;INDIRECT("J"&amp;MATCH(9^9,C$1:C261,1))))),"")</f>
        <v/>
      </c>
      <c r="T262" s="44" t="str">
        <f t="shared" si="46"/>
        <v/>
      </c>
    </row>
    <row r="263" spans="1:21" customFormat="1" x14ac:dyDescent="0.25">
      <c r="A263" s="10">
        <f t="shared" si="53"/>
        <v>42266</v>
      </c>
      <c r="B263" s="9" t="s">
        <v>0</v>
      </c>
      <c r="C263" s="4"/>
      <c r="D263" s="4"/>
      <c r="E263" s="6"/>
      <c r="F263" s="8"/>
      <c r="G263" s="3"/>
      <c r="H263" s="9"/>
      <c r="I263" s="4"/>
      <c r="J263" s="4"/>
      <c r="K263" s="6"/>
      <c r="L263" s="8"/>
      <c r="M263" s="2"/>
      <c r="N263" s="6">
        <f t="shared" si="52"/>
        <v>0</v>
      </c>
      <c r="O263" s="8">
        <f t="shared" si="52"/>
        <v>0</v>
      </c>
      <c r="S263" s="37" t="str">
        <f ca="1">IFERROR(IF(C263="","",A263+C263-INDIRECT("A"&amp;MATCH(9^9,C$1:C262,1))-MAX(INDIRECT("D"&amp;MATCH(9^9,C$1:C262,1))+(INDIRECT("C"&amp;MATCH(9^9,C$1:C262,1))&gt;INDIRECT("D"&amp;MATCH(9^9,C$1:C262,1))),INDIRECT("J"&amp;MATCH(9^9,C$1:C262,1))+(INDIRECT("I"&amp;MATCH(9^9,C$1:C262,1))&gt;INDIRECT("J"&amp;MATCH(9^9,C$1:C262,1))))),"")</f>
        <v/>
      </c>
      <c r="T263" s="44" t="str">
        <f t="shared" si="46"/>
        <v/>
      </c>
    </row>
    <row r="264" spans="1:21" customFormat="1" x14ac:dyDescent="0.25">
      <c r="A264" s="10">
        <f t="shared" si="53"/>
        <v>42267</v>
      </c>
      <c r="B264" s="9" t="s">
        <v>0</v>
      </c>
      <c r="C264" s="4"/>
      <c r="D264" s="4"/>
      <c r="E264" s="6"/>
      <c r="F264" s="8"/>
      <c r="G264" s="3"/>
      <c r="H264" s="9"/>
      <c r="I264" s="4"/>
      <c r="J264" s="4"/>
      <c r="K264" s="6"/>
      <c r="L264" s="8"/>
      <c r="M264" s="2"/>
      <c r="N264" s="6">
        <f t="shared" si="52"/>
        <v>0</v>
      </c>
      <c r="O264" s="8">
        <f t="shared" si="52"/>
        <v>0</v>
      </c>
      <c r="S264" s="37" t="str">
        <f ca="1">IFERROR(IF(C264="","",A264+C264-INDIRECT("A"&amp;MATCH(9^9,C$1:C263,1))-MAX(INDIRECT("D"&amp;MATCH(9^9,C$1:C263,1))+(INDIRECT("C"&amp;MATCH(9^9,C$1:C263,1))&gt;INDIRECT("D"&amp;MATCH(9^9,C$1:C263,1))),INDIRECT("J"&amp;MATCH(9^9,C$1:C263,1))+(INDIRECT("I"&amp;MATCH(9^9,C$1:C263,1))&gt;INDIRECT("J"&amp;MATCH(9^9,C$1:C263,1))))),"")</f>
        <v/>
      </c>
      <c r="T264" s="44" t="str">
        <f t="shared" si="46"/>
        <v/>
      </c>
    </row>
    <row r="265" spans="1:21" customFormat="1" x14ac:dyDescent="0.25">
      <c r="A265" s="10">
        <f t="shared" si="53"/>
        <v>42268</v>
      </c>
      <c r="B265" s="9" t="s">
        <v>5</v>
      </c>
      <c r="C265" s="4">
        <v>0.83333333333333337</v>
      </c>
      <c r="D265" s="4">
        <v>0.33333333333333331</v>
      </c>
      <c r="E265" s="6">
        <f t="shared" ref="E265:E271" si="55">D265-C265+IF(C265&gt;D265,1)</f>
        <v>0.5</v>
      </c>
      <c r="F265" s="8">
        <v>8.3333333333333329E-2</v>
      </c>
      <c r="G265" s="3"/>
      <c r="H265" s="9"/>
      <c r="I265" s="4"/>
      <c r="J265" s="4"/>
      <c r="K265" s="6"/>
      <c r="L265" s="8"/>
      <c r="M265" s="2"/>
      <c r="N265" s="6">
        <f t="shared" si="52"/>
        <v>0.5</v>
      </c>
      <c r="O265" s="8">
        <f t="shared" si="52"/>
        <v>8.3333333333333329E-2</v>
      </c>
      <c r="Q265">
        <v>1</v>
      </c>
      <c r="S265" s="37">
        <f ca="1">IFERROR(IF(C265="","",A265+C265-INDIRECT("A"&amp;MATCH(9^9,C$1:C264,1))-MAX(INDIRECT("D"&amp;MATCH(9^9,C$1:C264,1))+(INDIRECT("C"&amp;MATCH(9^9,C$1:C264,1))&gt;INDIRECT("D"&amp;MATCH(9^9,C$1:C264,1))),INDIRECT("J"&amp;MATCH(9^9,C$1:C264,1))+(INDIRECT("I"&amp;MATCH(9^9,C$1:C264,1))&gt;INDIRECT("J"&amp;MATCH(9^9,C$1:C264,1))))),"")</f>
        <v>7.5000000000024256</v>
      </c>
      <c r="T265" s="44">
        <f t="shared" si="46"/>
        <v>1.8333333333357587</v>
      </c>
    </row>
    <row r="266" spans="1:21" customFormat="1" x14ac:dyDescent="0.25">
      <c r="A266" s="10">
        <f t="shared" si="53"/>
        <v>42269</v>
      </c>
      <c r="B266" s="9" t="s">
        <v>5</v>
      </c>
      <c r="C266" s="4">
        <v>0.83333333333333337</v>
      </c>
      <c r="D266" s="4">
        <v>0.33333333333333331</v>
      </c>
      <c r="E266" s="6">
        <f t="shared" si="55"/>
        <v>0.5</v>
      </c>
      <c r="F266" s="8">
        <v>0.14583333333333334</v>
      </c>
      <c r="G266" s="3"/>
      <c r="H266" s="9"/>
      <c r="I266" s="4"/>
      <c r="J266" s="4"/>
      <c r="K266" s="5"/>
      <c r="L266" s="8"/>
      <c r="M266" s="2"/>
      <c r="N266" s="6">
        <f t="shared" si="52"/>
        <v>0.5</v>
      </c>
      <c r="O266" s="8">
        <f t="shared" si="52"/>
        <v>0.14583333333333334</v>
      </c>
      <c r="Q266">
        <v>1</v>
      </c>
      <c r="S266" s="37">
        <f ca="1">IFERROR(IF(C266="","",A266+C266-INDIRECT("A"&amp;MATCH(9^9,C$1:C265,1))-MAX(INDIRECT("D"&amp;MATCH(9^9,C$1:C265,1))+(INDIRECT("C"&amp;MATCH(9^9,C$1:C265,1))&gt;INDIRECT("D"&amp;MATCH(9^9,C$1:C265,1))),INDIRECT("J"&amp;MATCH(9^9,C$1:C265,1))+(INDIRECT("I"&amp;MATCH(9^9,C$1:C265,1))&gt;INDIRECT("J"&amp;MATCH(9^9,C$1:C265,1))))),"")</f>
        <v>0.50000000000242539</v>
      </c>
      <c r="T266" s="44">
        <f t="shared" si="46"/>
        <v>0.50000000000242539</v>
      </c>
    </row>
    <row r="267" spans="1:21" customFormat="1" x14ac:dyDescent="0.25">
      <c r="A267" s="10">
        <f t="shared" si="53"/>
        <v>42270</v>
      </c>
      <c r="B267" s="9" t="s">
        <v>5</v>
      </c>
      <c r="C267" s="4">
        <v>0.83333333333333337</v>
      </c>
      <c r="D267" s="4">
        <v>0.33333333333333331</v>
      </c>
      <c r="E267" s="6">
        <f t="shared" si="55"/>
        <v>0.5</v>
      </c>
      <c r="F267" s="8">
        <v>0.14583333333333334</v>
      </c>
      <c r="G267" s="3"/>
      <c r="H267" s="9"/>
      <c r="I267" s="4"/>
      <c r="J267" s="4"/>
      <c r="K267" s="5"/>
      <c r="L267" s="8"/>
      <c r="M267" s="2"/>
      <c r="N267" s="6">
        <f t="shared" si="52"/>
        <v>0.5</v>
      </c>
      <c r="O267" s="8">
        <f t="shared" si="52"/>
        <v>0.14583333333333334</v>
      </c>
      <c r="Q267">
        <v>1</v>
      </c>
      <c r="S267" s="37">
        <f ca="1">IFERROR(IF(C267="","",A267+C267-INDIRECT("A"&amp;MATCH(9^9,C$1:C266,1))-MAX(INDIRECT("D"&amp;MATCH(9^9,C$1:C266,1))+(INDIRECT("C"&amp;MATCH(9^9,C$1:C266,1))&gt;INDIRECT("D"&amp;MATCH(9^9,C$1:C266,1))),INDIRECT("J"&amp;MATCH(9^9,C$1:C266,1))+(INDIRECT("I"&amp;MATCH(9^9,C$1:C266,1))&gt;INDIRECT("J"&amp;MATCH(9^9,C$1:C266,1))))),"")</f>
        <v>0.50000000000242539</v>
      </c>
      <c r="T267" s="44">
        <f t="shared" si="46"/>
        <v>0.50000000000242539</v>
      </c>
    </row>
    <row r="268" spans="1:21" customFormat="1" x14ac:dyDescent="0.25">
      <c r="A268" s="10">
        <f t="shared" si="53"/>
        <v>42271</v>
      </c>
      <c r="B268" s="9" t="s">
        <v>5</v>
      </c>
      <c r="C268" s="4">
        <v>0.83333333333333337</v>
      </c>
      <c r="D268" s="4">
        <v>0.33333333333333331</v>
      </c>
      <c r="E268" s="6">
        <f t="shared" si="55"/>
        <v>0.5</v>
      </c>
      <c r="F268" s="8">
        <v>0.14583333333333334</v>
      </c>
      <c r="G268" s="3"/>
      <c r="H268" s="9" t="s">
        <v>12</v>
      </c>
      <c r="I268" s="4">
        <v>0.58333333333333337</v>
      </c>
      <c r="J268" s="4">
        <v>0.70833333333333337</v>
      </c>
      <c r="K268" s="6">
        <f>J268-I268+IF(I268&gt;J268,1)</f>
        <v>0.125</v>
      </c>
      <c r="L268" s="8">
        <v>0.125</v>
      </c>
      <c r="M268" s="2"/>
      <c r="N268" s="6">
        <f t="shared" si="52"/>
        <v>0.625</v>
      </c>
      <c r="O268" s="8">
        <f t="shared" si="52"/>
        <v>0.27083333333333337</v>
      </c>
      <c r="P268" t="s">
        <v>38</v>
      </c>
      <c r="Q268">
        <v>1</v>
      </c>
      <c r="S268" s="37">
        <f ca="1">IFERROR(IF(C268="","",A268+C268-INDIRECT("A"&amp;MATCH(9^9,C$1:C267,1))-MAX(INDIRECT("D"&amp;MATCH(9^9,C$1:C267,1))+(INDIRECT("C"&amp;MATCH(9^9,C$1:C267,1))&gt;INDIRECT("D"&amp;MATCH(9^9,C$1:C267,1))),INDIRECT("J"&amp;MATCH(9^9,C$1:C267,1))+(INDIRECT("I"&amp;MATCH(9^9,C$1:C267,1))&gt;INDIRECT("J"&amp;MATCH(9^9,C$1:C267,1))))),"")</f>
        <v>0.50000000000242539</v>
      </c>
      <c r="T268" s="44">
        <f t="shared" si="46"/>
        <v>0.50000000000242539</v>
      </c>
    </row>
    <row r="269" spans="1:21" customFormat="1" x14ac:dyDescent="0.25">
      <c r="A269" s="10">
        <f t="shared" si="53"/>
        <v>42272</v>
      </c>
      <c r="B269" s="9" t="s">
        <v>5</v>
      </c>
      <c r="C269" s="4">
        <v>0.83333333333333337</v>
      </c>
      <c r="D269" s="4">
        <v>0.33333333333333331</v>
      </c>
      <c r="E269" s="6">
        <f t="shared" si="55"/>
        <v>0.5</v>
      </c>
      <c r="F269" s="8">
        <v>0.14583333333333334</v>
      </c>
      <c r="G269" s="11"/>
      <c r="H269" s="9"/>
      <c r="I269" s="4"/>
      <c r="J269" s="4"/>
      <c r="K269" s="6"/>
      <c r="L269" s="8"/>
      <c r="M269" s="2"/>
      <c r="N269" s="13">
        <f t="shared" si="52"/>
        <v>0.5</v>
      </c>
      <c r="O269" s="8">
        <f t="shared" si="52"/>
        <v>0.14583333333333334</v>
      </c>
      <c r="Q269">
        <v>1</v>
      </c>
      <c r="S269" s="37">
        <f ca="1">IFERROR(IF(C269="","",A269+C269-INDIRECT("A"&amp;MATCH(9^9,C$1:C268,1))-MAX(INDIRECT("D"&amp;MATCH(9^9,C$1:C268,1))+(INDIRECT("C"&amp;MATCH(9^9,C$1:C268,1))&gt;INDIRECT("D"&amp;MATCH(9^9,C$1:C268,1))),INDIRECT("J"&amp;MATCH(9^9,C$1:C268,1))+(INDIRECT("I"&amp;MATCH(9^9,C$1:C268,1))&gt;INDIRECT("J"&amp;MATCH(9^9,C$1:C268,1))))),"")</f>
        <v>0.50000000000242539</v>
      </c>
      <c r="T269" s="44">
        <f t="shared" si="46"/>
        <v>0.50000000000242539</v>
      </c>
    </row>
    <row r="270" spans="1:21" customFormat="1" x14ac:dyDescent="0.25">
      <c r="A270" s="10">
        <f t="shared" si="53"/>
        <v>42273</v>
      </c>
      <c r="B270" s="9" t="s">
        <v>5</v>
      </c>
      <c r="C270" s="4">
        <v>0.58333333333333337</v>
      </c>
      <c r="D270" s="4">
        <v>0.33333333333333331</v>
      </c>
      <c r="E270" s="6">
        <f t="shared" si="55"/>
        <v>0.75</v>
      </c>
      <c r="F270" s="8">
        <v>0.375</v>
      </c>
      <c r="G270" s="3"/>
      <c r="H270" s="9"/>
      <c r="I270" s="4"/>
      <c r="J270" s="4"/>
      <c r="K270" s="6"/>
      <c r="L270" s="8"/>
      <c r="M270" s="2"/>
      <c r="N270" s="6">
        <f t="shared" si="52"/>
        <v>0.75</v>
      </c>
      <c r="O270" s="8">
        <f t="shared" ref="O270:O275" si="56">F270+L270</f>
        <v>0.375</v>
      </c>
      <c r="P270" t="s">
        <v>38</v>
      </c>
      <c r="Q270">
        <v>1</v>
      </c>
      <c r="S270" s="37">
        <f ca="1">IFERROR(IF(C270="","",A270+C270-INDIRECT("A"&amp;MATCH(9^9,C$1:C269,1))-MAX(INDIRECT("D"&amp;MATCH(9^9,C$1:C269,1))+(INDIRECT("C"&amp;MATCH(9^9,C$1:C269,1))&gt;INDIRECT("D"&amp;MATCH(9^9,C$1:C269,1))),INDIRECT("J"&amp;MATCH(9^9,C$1:C269,1))+(INDIRECT("I"&amp;MATCH(9^9,C$1:C269,1))&gt;INDIRECT("J"&amp;MATCH(9^9,C$1:C269,1))))),"")</f>
        <v>0.25000000000242539</v>
      </c>
      <c r="T270" s="44">
        <f t="shared" si="46"/>
        <v>0.25000000000242539</v>
      </c>
    </row>
    <row r="271" spans="1:21" customFormat="1" x14ac:dyDescent="0.25">
      <c r="A271" s="10">
        <f t="shared" si="53"/>
        <v>42274</v>
      </c>
      <c r="B271" s="9" t="s">
        <v>5</v>
      </c>
      <c r="C271" s="4">
        <v>0.58333333333333337</v>
      </c>
      <c r="D271" s="4">
        <v>0.33333333333333331</v>
      </c>
      <c r="E271" s="6">
        <f t="shared" si="55"/>
        <v>0.75</v>
      </c>
      <c r="F271" s="8">
        <v>0.41666666666666669</v>
      </c>
      <c r="G271" s="3"/>
      <c r="H271" s="9"/>
      <c r="I271" s="4"/>
      <c r="J271" s="4"/>
      <c r="K271" s="6"/>
      <c r="L271" s="8"/>
      <c r="M271" s="2"/>
      <c r="N271" s="6">
        <f t="shared" si="52"/>
        <v>0.75</v>
      </c>
      <c r="O271" s="8">
        <f t="shared" si="56"/>
        <v>0.41666666666666669</v>
      </c>
      <c r="Q271">
        <v>1</v>
      </c>
      <c r="S271" s="37">
        <f ca="1">IFERROR(IF(C271="","",A271+C271-INDIRECT("A"&amp;MATCH(9^9,C$1:C270,1))-MAX(INDIRECT("D"&amp;MATCH(9^9,C$1:C270,1))+(INDIRECT("C"&amp;MATCH(9^9,C$1:C270,1))&gt;INDIRECT("D"&amp;MATCH(9^9,C$1:C270,1))),INDIRECT("J"&amp;MATCH(9^9,C$1:C270,1))+(INDIRECT("I"&amp;MATCH(9^9,C$1:C270,1))&gt;INDIRECT("J"&amp;MATCH(9^9,C$1:C270,1))))),"")</f>
        <v>0.25000000000242539</v>
      </c>
      <c r="T271" s="44">
        <f t="shared" si="46"/>
        <v>0.25000000000242539</v>
      </c>
    </row>
    <row r="272" spans="1:21" customFormat="1" x14ac:dyDescent="0.25">
      <c r="A272" s="10">
        <f t="shared" si="53"/>
        <v>42275</v>
      </c>
      <c r="B272" s="9" t="s">
        <v>0</v>
      </c>
      <c r="C272" s="4"/>
      <c r="D272" s="4"/>
      <c r="E272" s="6"/>
      <c r="F272" s="8"/>
      <c r="G272" s="3"/>
      <c r="H272" s="9"/>
      <c r="I272" s="4"/>
      <c r="J272" s="4"/>
      <c r="K272" s="6"/>
      <c r="L272" s="8"/>
      <c r="M272" s="2"/>
      <c r="N272" s="6">
        <f t="shared" si="52"/>
        <v>0</v>
      </c>
      <c r="O272" s="8">
        <f t="shared" si="56"/>
        <v>0</v>
      </c>
      <c r="P272" t="s">
        <v>37</v>
      </c>
      <c r="S272" s="37" t="str">
        <f ca="1">IFERROR(IF(C272="","",A272+C272-INDIRECT("A"&amp;MATCH(9^9,C$1:C271,1))-MAX(INDIRECT("D"&amp;MATCH(9^9,C$1:C271,1))+(INDIRECT("C"&amp;MATCH(9^9,C$1:C271,1))&gt;INDIRECT("D"&amp;MATCH(9^9,C$1:C271,1))),INDIRECT("J"&amp;MATCH(9^9,C$1:C271,1))+(INDIRECT("I"&amp;MATCH(9^9,C$1:C271,1))&gt;INDIRECT("J"&amp;MATCH(9^9,C$1:C271,1))))),"")</f>
        <v/>
      </c>
      <c r="T272" s="44" t="str">
        <f t="shared" si="46"/>
        <v/>
      </c>
    </row>
    <row r="273" spans="1:21" customFormat="1" x14ac:dyDescent="0.25">
      <c r="A273" s="10">
        <f t="shared" si="53"/>
        <v>42276</v>
      </c>
      <c r="B273" s="39" t="s">
        <v>0</v>
      </c>
      <c r="C273" s="4"/>
      <c r="D273" s="4"/>
      <c r="E273" s="6"/>
      <c r="F273" s="8"/>
      <c r="G273" s="3"/>
      <c r="H273" s="9"/>
      <c r="I273" s="4"/>
      <c r="J273" s="4"/>
      <c r="K273" s="6"/>
      <c r="L273" s="8"/>
      <c r="M273" s="2"/>
      <c r="N273" s="6">
        <f t="shared" si="52"/>
        <v>0</v>
      </c>
      <c r="O273" s="8">
        <f t="shared" si="56"/>
        <v>0</v>
      </c>
      <c r="S273" s="37" t="str">
        <f ca="1">IFERROR(IF(C273="","",A273+C273-INDIRECT("A"&amp;MATCH(9^9,C$1:C272,1))-MAX(INDIRECT("D"&amp;MATCH(9^9,C$1:C272,1))+(INDIRECT("C"&amp;MATCH(9^9,C$1:C272,1))&gt;INDIRECT("D"&amp;MATCH(9^9,C$1:C272,1))),INDIRECT("J"&amp;MATCH(9^9,C$1:C272,1))+(INDIRECT("I"&amp;MATCH(9^9,C$1:C272,1))&gt;INDIRECT("J"&amp;MATCH(9^9,C$1:C272,1))))),"")</f>
        <v/>
      </c>
      <c r="T273" s="44" t="str">
        <f t="shared" ref="T273:T336" si="57">IF(C273="","",A273+C273-A272-MAX(D272+(C272&gt;D272),J272+(I272&gt;J272)))</f>
        <v/>
      </c>
    </row>
    <row r="274" spans="1:21" customFormat="1" x14ac:dyDescent="0.25">
      <c r="A274" s="10">
        <f t="shared" si="53"/>
        <v>42277</v>
      </c>
      <c r="B274" s="9" t="s">
        <v>0</v>
      </c>
      <c r="C274" s="4"/>
      <c r="D274" s="4"/>
      <c r="E274" s="6"/>
      <c r="F274" s="8"/>
      <c r="G274" s="3"/>
      <c r="H274" s="9"/>
      <c r="I274" s="4"/>
      <c r="J274" s="4"/>
      <c r="K274" s="6"/>
      <c r="L274" s="8"/>
      <c r="M274" s="2"/>
      <c r="N274" s="6">
        <f t="shared" si="52"/>
        <v>0</v>
      </c>
      <c r="O274" s="8">
        <f t="shared" si="56"/>
        <v>0</v>
      </c>
      <c r="S274" s="37" t="str">
        <f ca="1">IFERROR(IF(C274="","",A274+C274-INDIRECT("A"&amp;MATCH(9^9,C$1:C273,1))-MAX(INDIRECT("D"&amp;MATCH(9^9,C$1:C273,1))+(INDIRECT("C"&amp;MATCH(9^9,C$1:C273,1))&gt;INDIRECT("D"&amp;MATCH(9^9,C$1:C273,1))),INDIRECT("J"&amp;MATCH(9^9,C$1:C273,1))+(INDIRECT("I"&amp;MATCH(9^9,C$1:C273,1))&gt;INDIRECT("J"&amp;MATCH(9^9,C$1:C273,1))))),"")</f>
        <v/>
      </c>
      <c r="T274" s="44" t="str">
        <f t="shared" si="57"/>
        <v/>
      </c>
    </row>
    <row r="275" spans="1:21" customFormat="1" x14ac:dyDescent="0.25">
      <c r="A275" s="10">
        <f t="shared" si="53"/>
        <v>42278</v>
      </c>
      <c r="B275" s="16" t="s">
        <v>12</v>
      </c>
      <c r="C275" s="4">
        <v>0.58333333333333337</v>
      </c>
      <c r="D275" s="4">
        <v>0.70833333333333337</v>
      </c>
      <c r="E275" s="6">
        <f t="shared" ref="E275:E276" si="58">D275-C275+IF(C275&gt;D275,1)</f>
        <v>0.125</v>
      </c>
      <c r="F275" s="8">
        <v>0.125</v>
      </c>
      <c r="G275" s="3"/>
      <c r="H275" s="9"/>
      <c r="I275" s="4"/>
      <c r="J275" s="4"/>
      <c r="K275" s="6"/>
      <c r="L275" s="8"/>
      <c r="M275" s="2"/>
      <c r="N275" s="6">
        <f>E275+K275</f>
        <v>0.125</v>
      </c>
      <c r="O275" s="8">
        <f t="shared" si="56"/>
        <v>0.125</v>
      </c>
      <c r="Q275">
        <v>1</v>
      </c>
      <c r="S275" s="37">
        <f ca="1">IFERROR(IF(C275="","",A275+C275-INDIRECT("A"&amp;MATCH(9^9,C$1:C274,1))-MAX(INDIRECT("D"&amp;MATCH(9^9,C$1:C274,1))+(INDIRECT("C"&amp;MATCH(9^9,C$1:C274,1))&gt;INDIRECT("D"&amp;MATCH(9^9,C$1:C274,1))),INDIRECT("J"&amp;MATCH(9^9,C$1:C274,1))+(INDIRECT("I"&amp;MATCH(9^9,C$1:C274,1))&gt;INDIRECT("J"&amp;MATCH(9^9,C$1:C274,1))))),"")</f>
        <v>3.2500000000024256</v>
      </c>
      <c r="T275" s="44">
        <f t="shared" si="57"/>
        <v>1.5833333333357587</v>
      </c>
    </row>
    <row r="276" spans="1:21" customFormat="1" x14ac:dyDescent="0.25">
      <c r="A276" s="10">
        <f>A275+1</f>
        <v>42279</v>
      </c>
      <c r="B276" s="18" t="s">
        <v>13</v>
      </c>
      <c r="C276" s="4">
        <v>0.375</v>
      </c>
      <c r="D276" s="4">
        <v>0.58333333333333337</v>
      </c>
      <c r="E276" s="6">
        <f t="shared" si="58"/>
        <v>0.20833333333333337</v>
      </c>
      <c r="F276" s="8">
        <v>0.20833333333333334</v>
      </c>
      <c r="G276" s="3"/>
      <c r="H276" s="9"/>
      <c r="I276" s="4"/>
      <c r="J276" s="4"/>
      <c r="K276" s="6"/>
      <c r="L276" s="8"/>
      <c r="M276" s="2"/>
      <c r="N276" s="6">
        <f t="shared" ref="N276:O305" si="59">E276+K276</f>
        <v>0.20833333333333337</v>
      </c>
      <c r="O276" s="8">
        <f t="shared" si="59"/>
        <v>0.20833333333333334</v>
      </c>
      <c r="Q276">
        <v>1</v>
      </c>
      <c r="S276" s="37">
        <f ca="1">IFERROR(IF(C276="","",A276+C276-INDIRECT("A"&amp;MATCH(9^9,C$1:C275,1))-MAX(INDIRECT("D"&amp;MATCH(9^9,C$1:C275,1))+(INDIRECT("C"&amp;MATCH(9^9,C$1:C275,1))&gt;INDIRECT("D"&amp;MATCH(9^9,C$1:C275,1))),INDIRECT("J"&amp;MATCH(9^9,C$1:C275,1))+(INDIRECT("I"&amp;MATCH(9^9,C$1:C275,1))&gt;INDIRECT("J"&amp;MATCH(9^9,C$1:C275,1))))),"")</f>
        <v>0.66666666666666663</v>
      </c>
      <c r="T276" s="44">
        <f t="shared" si="57"/>
        <v>0.66666666666666663</v>
      </c>
    </row>
    <row r="277" spans="1:21" customFormat="1" x14ac:dyDescent="0.25">
      <c r="A277" s="10">
        <f t="shared" ref="A277:A306" si="60">A276+1</f>
        <v>42280</v>
      </c>
      <c r="B277" s="9" t="s">
        <v>0</v>
      </c>
      <c r="C277" s="4"/>
      <c r="D277" s="4"/>
      <c r="E277" s="6"/>
      <c r="F277" s="8"/>
      <c r="G277" s="3"/>
      <c r="H277" s="9"/>
      <c r="I277" s="4"/>
      <c r="J277" s="4"/>
      <c r="K277" s="5"/>
      <c r="L277" s="8"/>
      <c r="M277" s="2"/>
      <c r="N277" s="6">
        <f t="shared" si="59"/>
        <v>0</v>
      </c>
      <c r="O277" s="8">
        <f t="shared" si="59"/>
        <v>0</v>
      </c>
      <c r="S277" s="37" t="str">
        <f ca="1">IFERROR(IF(C277="","",A277+C277-INDIRECT("A"&amp;MATCH(9^9,C$1:C276,1))-MAX(INDIRECT("D"&amp;MATCH(9^9,C$1:C276,1))+(INDIRECT("C"&amp;MATCH(9^9,C$1:C276,1))&gt;INDIRECT("D"&amp;MATCH(9^9,C$1:C276,1))),INDIRECT("J"&amp;MATCH(9^9,C$1:C276,1))+(INDIRECT("I"&amp;MATCH(9^9,C$1:C276,1))&gt;INDIRECT("J"&amp;MATCH(9^9,C$1:C276,1))))),"")</f>
        <v/>
      </c>
      <c r="T277" s="44" t="str">
        <f t="shared" si="57"/>
        <v/>
      </c>
    </row>
    <row r="278" spans="1:21" customFormat="1" x14ac:dyDescent="0.25">
      <c r="A278" s="10">
        <f t="shared" si="60"/>
        <v>42281</v>
      </c>
      <c r="B278" s="9" t="s">
        <v>0</v>
      </c>
      <c r="C278" s="4"/>
      <c r="D278" s="4"/>
      <c r="E278" s="6"/>
      <c r="F278" s="8"/>
      <c r="G278" s="3"/>
      <c r="H278" s="9"/>
      <c r="I278" s="4"/>
      <c r="J278" s="4"/>
      <c r="K278" s="6"/>
      <c r="L278" s="8"/>
      <c r="M278" s="2"/>
      <c r="N278" s="6">
        <f t="shared" si="59"/>
        <v>0</v>
      </c>
      <c r="O278" s="8">
        <f t="shared" si="59"/>
        <v>0</v>
      </c>
      <c r="S278" s="37" t="str">
        <f ca="1">IFERROR(IF(C278="","",A278+C278-INDIRECT("A"&amp;MATCH(9^9,C$1:C277,1))-MAX(INDIRECT("D"&amp;MATCH(9^9,C$1:C277,1))+(INDIRECT("C"&amp;MATCH(9^9,C$1:C277,1))&gt;INDIRECT("D"&amp;MATCH(9^9,C$1:C277,1))),INDIRECT("J"&amp;MATCH(9^9,C$1:C277,1))+(INDIRECT("I"&amp;MATCH(9^9,C$1:C277,1))&gt;INDIRECT("J"&amp;MATCH(9^9,C$1:C277,1))))),"")</f>
        <v/>
      </c>
      <c r="T278" s="44" t="str">
        <f t="shared" si="57"/>
        <v/>
      </c>
    </row>
    <row r="279" spans="1:21" customFormat="1" x14ac:dyDescent="0.25">
      <c r="A279" s="10">
        <f t="shared" si="60"/>
        <v>42282</v>
      </c>
      <c r="B279" s="9" t="s">
        <v>5</v>
      </c>
      <c r="C279" s="4">
        <v>0.83333333333333337</v>
      </c>
      <c r="D279" s="4">
        <v>0.33333333333333331</v>
      </c>
      <c r="E279" s="6">
        <f t="shared" ref="E279:E281" si="61">D279-C279+IF(C279&gt;D279,1)</f>
        <v>0.5</v>
      </c>
      <c r="F279" s="8">
        <v>8.3333333333333329E-2</v>
      </c>
      <c r="G279" s="3"/>
      <c r="H279" s="9"/>
      <c r="I279" s="4"/>
      <c r="J279" s="4"/>
      <c r="K279" s="6"/>
      <c r="L279" s="8"/>
      <c r="M279" s="2"/>
      <c r="N279" s="6">
        <f t="shared" si="59"/>
        <v>0.5</v>
      </c>
      <c r="O279" s="8">
        <f t="shared" si="59"/>
        <v>8.3333333333333329E-2</v>
      </c>
      <c r="Q279">
        <v>1</v>
      </c>
      <c r="S279" s="37">
        <f ca="1">IFERROR(IF(C279="","",A279+C279-INDIRECT("A"&amp;MATCH(9^9,C$1:C278,1))-MAX(INDIRECT("D"&amp;MATCH(9^9,C$1:C278,1))+(INDIRECT("C"&amp;MATCH(9^9,C$1:C278,1))&gt;INDIRECT("D"&amp;MATCH(9^9,C$1:C278,1))),INDIRECT("J"&amp;MATCH(9^9,C$1:C278,1))+(INDIRECT("I"&amp;MATCH(9^9,C$1:C278,1))&gt;INDIRECT("J"&amp;MATCH(9^9,C$1:C278,1))))),"")</f>
        <v>3.2500000000024252</v>
      </c>
      <c r="T279" s="44">
        <f t="shared" si="57"/>
        <v>1.8333333333357587</v>
      </c>
    </row>
    <row r="280" spans="1:21" customFormat="1" x14ac:dyDescent="0.25">
      <c r="A280" s="10">
        <f t="shared" si="60"/>
        <v>42283</v>
      </c>
      <c r="B280" s="9" t="s">
        <v>5</v>
      </c>
      <c r="C280" s="4">
        <v>0.83333333333333337</v>
      </c>
      <c r="D280" s="4">
        <v>0.33333333333333331</v>
      </c>
      <c r="E280" s="6">
        <f t="shared" si="61"/>
        <v>0.5</v>
      </c>
      <c r="F280" s="8">
        <v>0.14583333333333334</v>
      </c>
      <c r="G280" s="3" t="s">
        <v>14</v>
      </c>
      <c r="H280" s="9" t="s">
        <v>9</v>
      </c>
      <c r="I280" s="4">
        <v>0.58333333333333337</v>
      </c>
      <c r="J280" s="4">
        <v>0.75</v>
      </c>
      <c r="K280" s="6">
        <f>J280-I280+IF(I280&gt;J280,1)</f>
        <v>0.16666666666666663</v>
      </c>
      <c r="L280" s="8">
        <v>0.16666666666666666</v>
      </c>
      <c r="M280" s="2"/>
      <c r="N280" s="6">
        <f t="shared" si="59"/>
        <v>0.66666666666666663</v>
      </c>
      <c r="O280" s="8">
        <f t="shared" si="59"/>
        <v>0.3125</v>
      </c>
      <c r="Q280">
        <v>1</v>
      </c>
      <c r="S280" s="37">
        <f ca="1">IFERROR(IF(C280="","",A280+C280-INDIRECT("A"&amp;MATCH(9^9,C$1:C279,1))-MAX(INDIRECT("D"&amp;MATCH(9^9,C$1:C279,1))+(INDIRECT("C"&amp;MATCH(9^9,C$1:C279,1))&gt;INDIRECT("D"&amp;MATCH(9^9,C$1:C279,1))),INDIRECT("J"&amp;MATCH(9^9,C$1:C279,1))+(INDIRECT("I"&amp;MATCH(9^9,C$1:C279,1))&gt;INDIRECT("J"&amp;MATCH(9^9,C$1:C279,1))))),"")</f>
        <v>0.50000000000242539</v>
      </c>
      <c r="T280" s="44">
        <f t="shared" si="57"/>
        <v>0.50000000000242539</v>
      </c>
    </row>
    <row r="281" spans="1:21" customFormat="1" x14ac:dyDescent="0.25">
      <c r="A281" s="10">
        <f t="shared" si="60"/>
        <v>42284</v>
      </c>
      <c r="B281" s="9" t="s">
        <v>5</v>
      </c>
      <c r="C281" s="4">
        <v>0.83333333333333337</v>
      </c>
      <c r="D281" s="4">
        <v>0.33333333333333331</v>
      </c>
      <c r="E281" s="6">
        <f t="shared" si="61"/>
        <v>0.5</v>
      </c>
      <c r="F281" s="8">
        <v>0.14583333333333334</v>
      </c>
      <c r="G281" s="3" t="s">
        <v>14</v>
      </c>
      <c r="H281" s="9" t="s">
        <v>9</v>
      </c>
      <c r="I281" s="4">
        <v>0.58333333333333337</v>
      </c>
      <c r="J281" s="4">
        <v>0.75</v>
      </c>
      <c r="K281" s="6">
        <f>J281-I281+IF(I281&gt;J281,1)</f>
        <v>0.16666666666666663</v>
      </c>
      <c r="L281" s="8">
        <v>0.16666666666666666</v>
      </c>
      <c r="M281" s="2"/>
      <c r="N281" s="6">
        <f t="shared" si="59"/>
        <v>0.66666666666666663</v>
      </c>
      <c r="O281" s="8">
        <f t="shared" si="59"/>
        <v>0.3125</v>
      </c>
      <c r="Q281">
        <v>1</v>
      </c>
      <c r="S281" s="37">
        <f ca="1">IFERROR(IF(C281="","",A281+C281-INDIRECT("A"&amp;MATCH(9^9,C$1:C280,1))-MAX(INDIRECT("D"&amp;MATCH(9^9,C$1:C280,1))+(INDIRECT("C"&amp;MATCH(9^9,C$1:C280,1))&gt;INDIRECT("D"&amp;MATCH(9^9,C$1:C280,1))),INDIRECT("J"&amp;MATCH(9^9,C$1:C280,1))+(INDIRECT("I"&amp;MATCH(9^9,C$1:C280,1))&gt;INDIRECT("J"&amp;MATCH(9^9,C$1:C280,1))))),"")</f>
        <v>0.50000000000242539</v>
      </c>
      <c r="T281" s="44">
        <f t="shared" si="57"/>
        <v>0.50000000000242539</v>
      </c>
    </row>
    <row r="282" spans="1:21" customFormat="1" x14ac:dyDescent="0.25">
      <c r="A282" s="10">
        <f t="shared" si="60"/>
        <v>42285</v>
      </c>
      <c r="B282" s="9" t="s">
        <v>0</v>
      </c>
      <c r="C282" s="4"/>
      <c r="D282" s="4"/>
      <c r="E282" s="6"/>
      <c r="F282" s="8"/>
      <c r="G282" s="3"/>
      <c r="H282" s="9"/>
      <c r="I282" s="4"/>
      <c r="J282" s="4"/>
      <c r="K282" s="5"/>
      <c r="L282" s="8"/>
      <c r="M282" s="2"/>
      <c r="N282" s="6">
        <f t="shared" si="59"/>
        <v>0</v>
      </c>
      <c r="O282" s="8">
        <f t="shared" si="59"/>
        <v>0</v>
      </c>
      <c r="S282" s="37" t="str">
        <f ca="1">IFERROR(IF(C282="","",A282+C282-INDIRECT("A"&amp;MATCH(9^9,C$1:C281,1))-MAX(INDIRECT("D"&amp;MATCH(9^9,C$1:C281,1))+(INDIRECT("C"&amp;MATCH(9^9,C$1:C281,1))&gt;INDIRECT("D"&amp;MATCH(9^9,C$1:C281,1))),INDIRECT("J"&amp;MATCH(9^9,C$1:C281,1))+(INDIRECT("I"&amp;MATCH(9^9,C$1:C281,1))&gt;INDIRECT("J"&amp;MATCH(9^9,C$1:C281,1))))),"")</f>
        <v/>
      </c>
      <c r="T282" s="44" t="str">
        <f t="shared" si="57"/>
        <v/>
      </c>
      <c r="U282" s="36"/>
    </row>
    <row r="283" spans="1:21" customFormat="1" x14ac:dyDescent="0.25">
      <c r="A283" s="10">
        <f t="shared" si="60"/>
        <v>42286</v>
      </c>
      <c r="B283" s="9" t="s">
        <v>0</v>
      </c>
      <c r="C283" s="4"/>
      <c r="D283" s="4"/>
      <c r="E283" s="6"/>
      <c r="F283" s="8"/>
      <c r="G283" s="3"/>
      <c r="H283" s="9"/>
      <c r="I283" s="4"/>
      <c r="J283" s="4"/>
      <c r="K283" s="6"/>
      <c r="L283" s="8"/>
      <c r="M283" s="2"/>
      <c r="N283" s="6">
        <f t="shared" si="59"/>
        <v>0</v>
      </c>
      <c r="O283" s="8">
        <f t="shared" si="59"/>
        <v>0</v>
      </c>
      <c r="S283" s="37" t="str">
        <f ca="1">IFERROR(IF(C283="","",A283+C283-INDIRECT("A"&amp;MATCH(9^9,C$1:C282,1))-MAX(INDIRECT("D"&amp;MATCH(9^9,C$1:C282,1))+(INDIRECT("C"&amp;MATCH(9^9,C$1:C282,1))&gt;INDIRECT("D"&amp;MATCH(9^9,C$1:C282,1))),INDIRECT("J"&amp;MATCH(9^9,C$1:C282,1))+(INDIRECT("I"&amp;MATCH(9^9,C$1:C282,1))&gt;INDIRECT("J"&amp;MATCH(9^9,C$1:C282,1))))),"")</f>
        <v/>
      </c>
      <c r="T283" s="44" t="str">
        <f t="shared" si="57"/>
        <v/>
      </c>
      <c r="U283" s="36"/>
    </row>
    <row r="284" spans="1:21" customFormat="1" x14ac:dyDescent="0.25">
      <c r="A284" s="10">
        <f t="shared" si="60"/>
        <v>42287</v>
      </c>
      <c r="B284" s="16" t="s">
        <v>0</v>
      </c>
      <c r="C284" s="4"/>
      <c r="D284" s="4"/>
      <c r="E284" s="38"/>
      <c r="F284" s="8"/>
      <c r="G284" s="3"/>
      <c r="H284" s="9"/>
      <c r="I284" s="4"/>
      <c r="J284" s="4"/>
      <c r="K284" s="5"/>
      <c r="L284" s="8"/>
      <c r="M284" s="2"/>
      <c r="N284" s="6">
        <f t="shared" si="59"/>
        <v>0</v>
      </c>
      <c r="O284" s="8">
        <f t="shared" si="59"/>
        <v>0</v>
      </c>
      <c r="S284" s="37" t="str">
        <f ca="1">IFERROR(IF(C284="","",A284+C284-INDIRECT("A"&amp;MATCH(9^9,C$1:C283,1))-MAX(INDIRECT("D"&amp;MATCH(9^9,C$1:C283,1))+(INDIRECT("C"&amp;MATCH(9^9,C$1:C283,1))&gt;INDIRECT("D"&amp;MATCH(9^9,C$1:C283,1))),INDIRECT("J"&amp;MATCH(9^9,C$1:C283,1))+(INDIRECT("I"&amp;MATCH(9^9,C$1:C283,1))&gt;INDIRECT("J"&amp;MATCH(9^9,C$1:C283,1))))),"")</f>
        <v/>
      </c>
      <c r="T284" s="44" t="str">
        <f t="shared" si="57"/>
        <v/>
      </c>
    </row>
    <row r="285" spans="1:21" customFormat="1" x14ac:dyDescent="0.25">
      <c r="A285" s="10">
        <f t="shared" si="60"/>
        <v>42288</v>
      </c>
      <c r="B285" s="18" t="s">
        <v>0</v>
      </c>
      <c r="C285" s="4"/>
      <c r="D285" s="4"/>
      <c r="E285" s="6"/>
      <c r="F285" s="8"/>
      <c r="G285" s="11"/>
      <c r="H285" s="9"/>
      <c r="I285" s="4"/>
      <c r="J285" s="4"/>
      <c r="K285" s="6"/>
      <c r="L285" s="8"/>
      <c r="M285" s="2"/>
      <c r="N285" s="6">
        <f t="shared" si="59"/>
        <v>0</v>
      </c>
      <c r="O285" s="8">
        <f t="shared" si="59"/>
        <v>0</v>
      </c>
      <c r="S285" s="37" t="str">
        <f ca="1">IFERROR(IF(C285="","",A285+C285-INDIRECT("A"&amp;MATCH(9^9,C$1:C284,1))-MAX(INDIRECT("D"&amp;MATCH(9^9,C$1:C284,1))+(INDIRECT("C"&amp;MATCH(9^9,C$1:C284,1))&gt;INDIRECT("D"&amp;MATCH(9^9,C$1:C284,1))),INDIRECT("J"&amp;MATCH(9^9,C$1:C284,1))+(INDIRECT("I"&amp;MATCH(9^9,C$1:C284,1))&gt;INDIRECT("J"&amp;MATCH(9^9,C$1:C284,1))))),"")</f>
        <v/>
      </c>
      <c r="T285" s="44" t="str">
        <f t="shared" si="57"/>
        <v/>
      </c>
    </row>
    <row r="286" spans="1:21" customFormat="1" x14ac:dyDescent="0.25">
      <c r="A286" s="10">
        <f t="shared" si="60"/>
        <v>42289</v>
      </c>
      <c r="B286" s="9" t="s">
        <v>99</v>
      </c>
      <c r="C286" s="4"/>
      <c r="D286" s="4"/>
      <c r="E286" s="6"/>
      <c r="F286" s="8"/>
      <c r="G286" s="3"/>
      <c r="H286" s="9"/>
      <c r="I286" s="4"/>
      <c r="J286" s="4"/>
      <c r="K286" s="6"/>
      <c r="L286" s="8"/>
      <c r="M286" s="2"/>
      <c r="N286" s="6">
        <f t="shared" si="59"/>
        <v>0</v>
      </c>
      <c r="O286" s="8">
        <f>F286+L286</f>
        <v>0</v>
      </c>
      <c r="S286" s="37" t="str">
        <f ca="1">IFERROR(IF(C286="","",A286+C286-INDIRECT("A"&amp;MATCH(9^9,C$1:C285,1))-MAX(INDIRECT("D"&amp;MATCH(9^9,C$1:C285,1))+(INDIRECT("C"&amp;MATCH(9^9,C$1:C285,1))&gt;INDIRECT("D"&amp;MATCH(9^9,C$1:C285,1))),INDIRECT("J"&amp;MATCH(9^9,C$1:C285,1))+(INDIRECT("I"&amp;MATCH(9^9,C$1:C285,1))&gt;INDIRECT("J"&amp;MATCH(9^9,C$1:C285,1))))),"")</f>
        <v/>
      </c>
      <c r="T286" s="44" t="str">
        <f t="shared" si="57"/>
        <v/>
      </c>
    </row>
    <row r="287" spans="1:21" customFormat="1" x14ac:dyDescent="0.25">
      <c r="A287" s="10">
        <f t="shared" si="60"/>
        <v>42290</v>
      </c>
      <c r="B287" s="9" t="s">
        <v>99</v>
      </c>
      <c r="C287" s="4"/>
      <c r="D287" s="4"/>
      <c r="E287" s="6"/>
      <c r="F287" s="8"/>
      <c r="G287" s="3"/>
      <c r="H287" s="9"/>
      <c r="I287" s="4"/>
      <c r="J287" s="4"/>
      <c r="K287" s="6"/>
      <c r="L287" s="8"/>
      <c r="M287" s="2"/>
      <c r="N287" s="6">
        <f t="shared" si="59"/>
        <v>0</v>
      </c>
      <c r="O287" s="8">
        <f>F287+L287</f>
        <v>0</v>
      </c>
      <c r="S287" s="37" t="str">
        <f ca="1">IFERROR(IF(C287="","",A287+C287-INDIRECT("A"&amp;MATCH(9^9,C$1:C286,1))-MAX(INDIRECT("D"&amp;MATCH(9^9,C$1:C286,1))+(INDIRECT("C"&amp;MATCH(9^9,C$1:C286,1))&gt;INDIRECT("D"&amp;MATCH(9^9,C$1:C286,1))),INDIRECT("J"&amp;MATCH(9^9,C$1:C286,1))+(INDIRECT("I"&amp;MATCH(9^9,C$1:C286,1))&gt;INDIRECT("J"&amp;MATCH(9^9,C$1:C286,1))))),"")</f>
        <v/>
      </c>
      <c r="T287" s="44" t="str">
        <f t="shared" si="57"/>
        <v/>
      </c>
    </row>
    <row r="288" spans="1:21" customFormat="1" x14ac:dyDescent="0.25">
      <c r="A288" s="10">
        <f t="shared" si="60"/>
        <v>42291</v>
      </c>
      <c r="B288" s="9" t="s">
        <v>99</v>
      </c>
      <c r="C288" s="4"/>
      <c r="D288" s="4"/>
      <c r="E288" s="6"/>
      <c r="F288" s="8"/>
      <c r="G288" s="3"/>
      <c r="H288" s="9"/>
      <c r="I288" s="4"/>
      <c r="J288" s="4"/>
      <c r="K288" s="6"/>
      <c r="L288" s="8"/>
      <c r="M288" s="2"/>
      <c r="N288" s="6">
        <f t="shared" si="59"/>
        <v>0</v>
      </c>
      <c r="O288" s="8">
        <f>F288+L288</f>
        <v>0</v>
      </c>
      <c r="S288" s="37" t="str">
        <f ca="1">IFERROR(IF(C288="","",A288+C288-INDIRECT("A"&amp;MATCH(9^9,C$1:C287,1))-MAX(INDIRECT("D"&amp;MATCH(9^9,C$1:C287,1))+(INDIRECT("C"&amp;MATCH(9^9,C$1:C287,1))&gt;INDIRECT("D"&amp;MATCH(9^9,C$1:C287,1))),INDIRECT("J"&amp;MATCH(9^9,C$1:C287,1))+(INDIRECT("I"&amp;MATCH(9^9,C$1:C287,1))&gt;INDIRECT("J"&amp;MATCH(9^9,C$1:C287,1))))),"")</f>
        <v/>
      </c>
      <c r="T288" s="44" t="str">
        <f t="shared" si="57"/>
        <v/>
      </c>
    </row>
    <row r="289" spans="1:21" customFormat="1" x14ac:dyDescent="0.25">
      <c r="A289" s="10">
        <f t="shared" si="60"/>
        <v>42292</v>
      </c>
      <c r="B289" s="9" t="s">
        <v>99</v>
      </c>
      <c r="C289" s="4"/>
      <c r="D289" s="4"/>
      <c r="E289" s="6"/>
      <c r="F289" s="8"/>
      <c r="G289" s="3"/>
      <c r="H289" s="9"/>
      <c r="I289" s="4"/>
      <c r="J289" s="4"/>
      <c r="K289" s="5"/>
      <c r="L289" s="8"/>
      <c r="M289" s="2"/>
      <c r="N289" s="6">
        <f t="shared" si="59"/>
        <v>0</v>
      </c>
      <c r="O289" s="8">
        <f t="shared" si="59"/>
        <v>0</v>
      </c>
      <c r="S289" s="37" t="str">
        <f ca="1">IFERROR(IF(C289="","",A289+C289-INDIRECT("A"&amp;MATCH(9^9,C$1:C288,1))-MAX(INDIRECT("D"&amp;MATCH(9^9,C$1:C288,1))+(INDIRECT("C"&amp;MATCH(9^9,C$1:C288,1))&gt;INDIRECT("D"&amp;MATCH(9^9,C$1:C288,1))),INDIRECT("J"&amp;MATCH(9^9,C$1:C288,1))+(INDIRECT("I"&amp;MATCH(9^9,C$1:C288,1))&gt;INDIRECT("J"&amp;MATCH(9^9,C$1:C288,1))))),"")</f>
        <v/>
      </c>
      <c r="T289" s="44" t="str">
        <f t="shared" si="57"/>
        <v/>
      </c>
    </row>
    <row r="290" spans="1:21" customFormat="1" x14ac:dyDescent="0.25">
      <c r="A290" s="10">
        <f t="shared" si="60"/>
        <v>42293</v>
      </c>
      <c r="B290" s="9" t="s">
        <v>99</v>
      </c>
      <c r="C290" s="4"/>
      <c r="D290" s="4"/>
      <c r="E290" s="6"/>
      <c r="F290" s="8"/>
      <c r="G290" s="3"/>
      <c r="H290" s="9"/>
      <c r="I290" s="4"/>
      <c r="J290" s="4"/>
      <c r="K290" s="6"/>
      <c r="L290" s="8"/>
      <c r="M290" s="2"/>
      <c r="N290" s="6">
        <f t="shared" si="59"/>
        <v>0</v>
      </c>
      <c r="O290" s="8">
        <f t="shared" si="59"/>
        <v>0</v>
      </c>
      <c r="S290" s="37" t="str">
        <f ca="1">IFERROR(IF(C290="","",A290+C290-INDIRECT("A"&amp;MATCH(9^9,C$1:C289,1))-MAX(INDIRECT("D"&amp;MATCH(9^9,C$1:C289,1))+(INDIRECT("C"&amp;MATCH(9^9,C$1:C289,1))&gt;INDIRECT("D"&amp;MATCH(9^9,C$1:C289,1))),INDIRECT("J"&amp;MATCH(9^9,C$1:C289,1))+(INDIRECT("I"&amp;MATCH(9^9,C$1:C289,1))&gt;INDIRECT("J"&amp;MATCH(9^9,C$1:C289,1))))),"")</f>
        <v/>
      </c>
      <c r="T290" s="44" t="str">
        <f t="shared" si="57"/>
        <v/>
      </c>
    </row>
    <row r="291" spans="1:21" customFormat="1" x14ac:dyDescent="0.25">
      <c r="A291" s="10">
        <f t="shared" si="60"/>
        <v>42294</v>
      </c>
      <c r="B291" s="9" t="s">
        <v>99</v>
      </c>
      <c r="C291" s="4"/>
      <c r="D291" s="4"/>
      <c r="E291" s="6"/>
      <c r="F291" s="8"/>
      <c r="G291" s="3"/>
      <c r="H291" s="9"/>
      <c r="I291" s="4"/>
      <c r="J291" s="4"/>
      <c r="K291" s="6"/>
      <c r="L291" s="8"/>
      <c r="M291" s="2"/>
      <c r="N291" s="6">
        <f t="shared" si="59"/>
        <v>0</v>
      </c>
      <c r="O291" s="8">
        <f t="shared" si="59"/>
        <v>0</v>
      </c>
      <c r="S291" s="37" t="str">
        <f ca="1">IFERROR(IF(C291="","",A291+C291-INDIRECT("A"&amp;MATCH(9^9,C$1:C290,1))-MAX(INDIRECT("D"&amp;MATCH(9^9,C$1:C290,1))+(INDIRECT("C"&amp;MATCH(9^9,C$1:C290,1))&gt;INDIRECT("D"&amp;MATCH(9^9,C$1:C290,1))),INDIRECT("J"&amp;MATCH(9^9,C$1:C290,1))+(INDIRECT("I"&amp;MATCH(9^9,C$1:C290,1))&gt;INDIRECT("J"&amp;MATCH(9^9,C$1:C290,1))))),"")</f>
        <v/>
      </c>
      <c r="T291" s="44" t="str">
        <f t="shared" si="57"/>
        <v/>
      </c>
    </row>
    <row r="292" spans="1:21" customFormat="1" x14ac:dyDescent="0.25">
      <c r="A292" s="10">
        <f t="shared" si="60"/>
        <v>42295</v>
      </c>
      <c r="B292" s="9" t="s">
        <v>99</v>
      </c>
      <c r="C292" s="4"/>
      <c r="D292" s="4"/>
      <c r="E292" s="6"/>
      <c r="F292" s="8"/>
      <c r="G292" s="3"/>
      <c r="H292" s="9"/>
      <c r="I292" s="4"/>
      <c r="J292" s="4"/>
      <c r="K292" s="5"/>
      <c r="L292" s="8"/>
      <c r="M292" s="2"/>
      <c r="N292" s="6">
        <f t="shared" si="59"/>
        <v>0</v>
      </c>
      <c r="O292" s="8">
        <f t="shared" si="59"/>
        <v>0</v>
      </c>
      <c r="S292" s="37" t="str">
        <f ca="1">IFERROR(IF(C292="","",A292+C292-INDIRECT("A"&amp;MATCH(9^9,C$1:C291,1))-MAX(INDIRECT("D"&amp;MATCH(9^9,C$1:C291,1))+(INDIRECT("C"&amp;MATCH(9^9,C$1:C291,1))&gt;INDIRECT("D"&amp;MATCH(9^9,C$1:C291,1))),INDIRECT("J"&amp;MATCH(9^9,C$1:C291,1))+(INDIRECT("I"&amp;MATCH(9^9,C$1:C291,1))&gt;INDIRECT("J"&amp;MATCH(9^9,C$1:C291,1))))),"")</f>
        <v/>
      </c>
      <c r="T292" s="44" t="str">
        <f t="shared" si="57"/>
        <v/>
      </c>
    </row>
    <row r="293" spans="1:21" customFormat="1" x14ac:dyDescent="0.25">
      <c r="A293" s="10">
        <f t="shared" si="60"/>
        <v>42296</v>
      </c>
      <c r="B293" s="9" t="s">
        <v>5</v>
      </c>
      <c r="C293" s="4">
        <v>0.83333333333333337</v>
      </c>
      <c r="D293" s="4">
        <v>0.33333333333333331</v>
      </c>
      <c r="E293" s="6">
        <f t="shared" ref="E293:E299" si="62">D293-C293+IF(C293&gt;D293,1)</f>
        <v>0.5</v>
      </c>
      <c r="F293" s="8">
        <v>8.3333333333333329E-2</v>
      </c>
      <c r="G293" s="3"/>
      <c r="H293" s="9"/>
      <c r="I293" s="4"/>
      <c r="J293" s="4"/>
      <c r="K293" s="6"/>
      <c r="L293" s="8"/>
      <c r="M293" s="2"/>
      <c r="N293" s="6">
        <f t="shared" si="59"/>
        <v>0.5</v>
      </c>
      <c r="O293" s="8">
        <f t="shared" si="59"/>
        <v>8.3333333333333329E-2</v>
      </c>
      <c r="Q293">
        <v>1</v>
      </c>
      <c r="S293" s="37">
        <f ca="1">IFERROR(IF(C293="","",A293+C293-INDIRECT("A"&amp;MATCH(9^9,C$1:C292,1))-MAX(INDIRECT("D"&amp;MATCH(9^9,C$1:C292,1))+(INDIRECT("C"&amp;MATCH(9^9,C$1:C292,1))&gt;INDIRECT("D"&amp;MATCH(9^9,C$1:C292,1))),INDIRECT("J"&amp;MATCH(9^9,C$1:C292,1))+(INDIRECT("I"&amp;MATCH(9^9,C$1:C292,1))&gt;INDIRECT("J"&amp;MATCH(9^9,C$1:C292,1))))),"")</f>
        <v>11.500000000002425</v>
      </c>
      <c r="T293" s="44">
        <f t="shared" si="57"/>
        <v>1.8333333333357587</v>
      </c>
    </row>
    <row r="294" spans="1:21" customFormat="1" x14ac:dyDescent="0.25">
      <c r="A294" s="10">
        <f t="shared" si="60"/>
        <v>42297</v>
      </c>
      <c r="B294" s="9" t="s">
        <v>5</v>
      </c>
      <c r="C294" s="4">
        <v>0.83333333333333337</v>
      </c>
      <c r="D294" s="4">
        <v>0.33333333333333331</v>
      </c>
      <c r="E294" s="6">
        <f t="shared" si="62"/>
        <v>0.5</v>
      </c>
      <c r="F294" s="8">
        <v>0.14583333333333334</v>
      </c>
      <c r="G294" s="3"/>
      <c r="H294" s="9"/>
      <c r="I294" s="4"/>
      <c r="J294" s="4"/>
      <c r="K294" s="6"/>
      <c r="L294" s="8"/>
      <c r="M294" s="2"/>
      <c r="N294" s="6">
        <f t="shared" si="59"/>
        <v>0.5</v>
      </c>
      <c r="O294" s="8">
        <f t="shared" si="59"/>
        <v>0.14583333333333334</v>
      </c>
      <c r="Q294">
        <v>1</v>
      </c>
      <c r="S294" s="37">
        <f ca="1">IFERROR(IF(C294="","",A294+C294-INDIRECT("A"&amp;MATCH(9^9,C$1:C293,1))-MAX(INDIRECT("D"&amp;MATCH(9^9,C$1:C293,1))+(INDIRECT("C"&amp;MATCH(9^9,C$1:C293,1))&gt;INDIRECT("D"&amp;MATCH(9^9,C$1:C293,1))),INDIRECT("J"&amp;MATCH(9^9,C$1:C293,1))+(INDIRECT("I"&amp;MATCH(9^9,C$1:C293,1))&gt;INDIRECT("J"&amp;MATCH(9^9,C$1:C293,1))))),"")</f>
        <v>0.50000000000242539</v>
      </c>
      <c r="T294" s="44">
        <f t="shared" si="57"/>
        <v>0.50000000000242539</v>
      </c>
    </row>
    <row r="295" spans="1:21" customFormat="1" x14ac:dyDescent="0.25">
      <c r="A295" s="10">
        <f t="shared" si="60"/>
        <v>42298</v>
      </c>
      <c r="B295" s="9" t="s">
        <v>5</v>
      </c>
      <c r="C295" s="4">
        <v>0.83333333333333337</v>
      </c>
      <c r="D295" s="4">
        <v>0.33333333333333331</v>
      </c>
      <c r="E295" s="6">
        <f t="shared" si="62"/>
        <v>0.5</v>
      </c>
      <c r="F295" s="8">
        <v>0.14583333333333334</v>
      </c>
      <c r="G295" s="3" t="s">
        <v>14</v>
      </c>
      <c r="H295" s="9" t="s">
        <v>12</v>
      </c>
      <c r="I295" s="4">
        <v>0.58333333333333337</v>
      </c>
      <c r="J295" s="4">
        <v>0.70833333333333337</v>
      </c>
      <c r="K295" s="6">
        <f>J295-I295+IF(I295&gt;J295,1)</f>
        <v>0.125</v>
      </c>
      <c r="L295" s="8">
        <v>0.125</v>
      </c>
      <c r="M295" s="2"/>
      <c r="N295" s="6">
        <f t="shared" si="59"/>
        <v>0.625</v>
      </c>
      <c r="O295" s="8">
        <f t="shared" si="59"/>
        <v>0.27083333333333337</v>
      </c>
      <c r="P295" t="s">
        <v>38</v>
      </c>
      <c r="Q295">
        <v>1</v>
      </c>
      <c r="S295" s="37">
        <f ca="1">IFERROR(IF(C295="","",A295+C295-INDIRECT("A"&amp;MATCH(9^9,C$1:C294,1))-MAX(INDIRECT("D"&amp;MATCH(9^9,C$1:C294,1))+(INDIRECT("C"&amp;MATCH(9^9,C$1:C294,1))&gt;INDIRECT("D"&amp;MATCH(9^9,C$1:C294,1))),INDIRECT("J"&amp;MATCH(9^9,C$1:C294,1))+(INDIRECT("I"&amp;MATCH(9^9,C$1:C294,1))&gt;INDIRECT("J"&amp;MATCH(9^9,C$1:C294,1))))),"")</f>
        <v>0.50000000000242539</v>
      </c>
      <c r="T295" s="44">
        <f t="shared" si="57"/>
        <v>0.50000000000242539</v>
      </c>
    </row>
    <row r="296" spans="1:21" customFormat="1" x14ac:dyDescent="0.25">
      <c r="A296" s="10">
        <f t="shared" si="60"/>
        <v>42299</v>
      </c>
      <c r="B296" s="9" t="s">
        <v>5</v>
      </c>
      <c r="C296" s="4">
        <v>0.83333333333333337</v>
      </c>
      <c r="D296" s="4">
        <v>0.33333333333333331</v>
      </c>
      <c r="E296" s="6">
        <f t="shared" si="62"/>
        <v>0.5</v>
      </c>
      <c r="F296" s="8">
        <v>0.14583333333333334</v>
      </c>
      <c r="G296" s="3" t="s">
        <v>14</v>
      </c>
      <c r="H296" s="9" t="s">
        <v>12</v>
      </c>
      <c r="I296" s="4">
        <v>0.58333333333333337</v>
      </c>
      <c r="J296" s="4">
        <v>0.70833333333333337</v>
      </c>
      <c r="K296" s="6">
        <f>J296-I296+IF(I296&gt;J296,1)</f>
        <v>0.125</v>
      </c>
      <c r="L296" s="8">
        <v>0.125</v>
      </c>
      <c r="M296" s="2"/>
      <c r="N296" s="13">
        <f t="shared" si="59"/>
        <v>0.625</v>
      </c>
      <c r="O296" s="8">
        <f t="shared" si="59"/>
        <v>0.27083333333333337</v>
      </c>
      <c r="P296" t="s">
        <v>38</v>
      </c>
      <c r="Q296">
        <v>1</v>
      </c>
      <c r="S296" s="37">
        <f ca="1">IFERROR(IF(C296="","",A296+C296-INDIRECT("A"&amp;MATCH(9^9,C$1:C295,1))-MAX(INDIRECT("D"&amp;MATCH(9^9,C$1:C295,1))+(INDIRECT("C"&amp;MATCH(9^9,C$1:C295,1))&gt;INDIRECT("D"&amp;MATCH(9^9,C$1:C295,1))),INDIRECT("J"&amp;MATCH(9^9,C$1:C295,1))+(INDIRECT("I"&amp;MATCH(9^9,C$1:C295,1))&gt;INDIRECT("J"&amp;MATCH(9^9,C$1:C295,1))))),"")</f>
        <v>0.50000000000242539</v>
      </c>
      <c r="T296" s="44">
        <f t="shared" si="57"/>
        <v>0.50000000000242539</v>
      </c>
    </row>
    <row r="297" spans="1:21" customFormat="1" x14ac:dyDescent="0.25">
      <c r="A297" s="10">
        <f t="shared" si="60"/>
        <v>42300</v>
      </c>
      <c r="B297" s="9" t="s">
        <v>5</v>
      </c>
      <c r="C297" s="4">
        <v>0.83333333333333337</v>
      </c>
      <c r="D297" s="4">
        <v>0.33333333333333331</v>
      </c>
      <c r="E297" s="6">
        <f t="shared" si="62"/>
        <v>0.5</v>
      </c>
      <c r="F297" s="8">
        <v>0.14583333333333334</v>
      </c>
      <c r="G297" s="3"/>
      <c r="H297" s="9"/>
      <c r="I297" s="4"/>
      <c r="J297" s="4"/>
      <c r="K297" s="5"/>
      <c r="L297" s="8"/>
      <c r="M297" s="2"/>
      <c r="N297" s="6">
        <f t="shared" si="59"/>
        <v>0.5</v>
      </c>
      <c r="O297" s="8">
        <f t="shared" si="59"/>
        <v>0.14583333333333334</v>
      </c>
      <c r="Q297">
        <v>1</v>
      </c>
      <c r="S297" s="37">
        <f ca="1">IFERROR(IF(C297="","",A297+C297-INDIRECT("A"&amp;MATCH(9^9,C$1:C296,1))-MAX(INDIRECT("D"&amp;MATCH(9^9,C$1:C296,1))+(INDIRECT("C"&amp;MATCH(9^9,C$1:C296,1))&gt;INDIRECT("D"&amp;MATCH(9^9,C$1:C296,1))),INDIRECT("J"&amp;MATCH(9^9,C$1:C296,1))+(INDIRECT("I"&amp;MATCH(9^9,C$1:C296,1))&gt;INDIRECT("J"&amp;MATCH(9^9,C$1:C296,1))))),"")</f>
        <v>0.50000000000242539</v>
      </c>
      <c r="T297" s="44">
        <f t="shared" si="57"/>
        <v>0.50000000000242539</v>
      </c>
      <c r="U297" s="36"/>
    </row>
    <row r="298" spans="1:21" customFormat="1" x14ac:dyDescent="0.25">
      <c r="A298" s="10">
        <f t="shared" si="60"/>
        <v>42301</v>
      </c>
      <c r="B298" s="16" t="s">
        <v>5</v>
      </c>
      <c r="C298" s="4">
        <v>0.375</v>
      </c>
      <c r="D298" s="4">
        <v>0.33333333333333331</v>
      </c>
      <c r="E298" s="6">
        <f t="shared" si="62"/>
        <v>0.95833333333333326</v>
      </c>
      <c r="F298" s="8">
        <v>0.375</v>
      </c>
      <c r="G298" s="3" t="s">
        <v>14</v>
      </c>
      <c r="H298" s="9" t="s">
        <v>13</v>
      </c>
      <c r="I298" s="4">
        <v>0.375</v>
      </c>
      <c r="J298" s="4">
        <v>0.58333333333333337</v>
      </c>
      <c r="K298" s="6">
        <f>J298-I298+IF(I298&gt;J298,1)</f>
        <v>0.20833333333333337</v>
      </c>
      <c r="L298" s="8">
        <v>0.20833333333333334</v>
      </c>
      <c r="M298" s="2"/>
      <c r="N298" s="6">
        <f t="shared" si="59"/>
        <v>1.1666666666666665</v>
      </c>
      <c r="O298" s="8">
        <f t="shared" si="59"/>
        <v>0.58333333333333337</v>
      </c>
      <c r="P298" t="s">
        <v>38</v>
      </c>
      <c r="Q298">
        <v>1</v>
      </c>
      <c r="S298" s="37">
        <f ca="1">IFERROR(IF(C298="","",A298+C298-INDIRECT("A"&amp;MATCH(9^9,C$1:C297,1))-MAX(INDIRECT("D"&amp;MATCH(9^9,C$1:C297,1))+(INDIRECT("C"&amp;MATCH(9^9,C$1:C297,1))&gt;INDIRECT("D"&amp;MATCH(9^9,C$1:C297,1))),INDIRECT("J"&amp;MATCH(9^9,C$1:C297,1))+(INDIRECT("I"&amp;MATCH(9^9,C$1:C297,1))&gt;INDIRECT("J"&amp;MATCH(9^9,C$1:C297,1))))),"")</f>
        <v>4.1666666666666741E-2</v>
      </c>
      <c r="T298" s="44">
        <f t="shared" si="57"/>
        <v>4.1666666666666741E-2</v>
      </c>
      <c r="U298" s="36"/>
    </row>
    <row r="299" spans="1:21" customFormat="1" x14ac:dyDescent="0.25">
      <c r="A299" s="10">
        <f t="shared" si="60"/>
        <v>42302</v>
      </c>
      <c r="B299" s="18" t="s">
        <v>5</v>
      </c>
      <c r="C299" s="4">
        <v>0.375</v>
      </c>
      <c r="D299" s="4">
        <v>0.33333333333333331</v>
      </c>
      <c r="E299" s="6">
        <f t="shared" si="62"/>
        <v>0.95833333333333326</v>
      </c>
      <c r="F299" s="8">
        <v>0.41666666666666669</v>
      </c>
      <c r="G299" s="3" t="s">
        <v>14</v>
      </c>
      <c r="H299" s="9" t="s">
        <v>13</v>
      </c>
      <c r="I299" s="4">
        <v>0.375</v>
      </c>
      <c r="J299" s="4">
        <v>0.58333333333333337</v>
      </c>
      <c r="K299" s="6">
        <f>J299-I299+IF(I299&gt;J299,1)</f>
        <v>0.20833333333333337</v>
      </c>
      <c r="L299" s="8">
        <v>0.20833333333333334</v>
      </c>
      <c r="M299" s="2"/>
      <c r="N299" s="6">
        <f t="shared" si="59"/>
        <v>1.1666666666666665</v>
      </c>
      <c r="O299" s="8">
        <f t="shared" si="59"/>
        <v>0.625</v>
      </c>
      <c r="P299" t="s">
        <v>38</v>
      </c>
      <c r="Q299">
        <v>1</v>
      </c>
      <c r="S299" s="37">
        <f ca="1">IFERROR(IF(C299="","",A299+C299-INDIRECT("A"&amp;MATCH(9^9,C$1:C298,1))-MAX(INDIRECT("D"&amp;MATCH(9^9,C$1:C298,1))+(INDIRECT("C"&amp;MATCH(9^9,C$1:C298,1))&gt;INDIRECT("D"&amp;MATCH(9^9,C$1:C298,1))),INDIRECT("J"&amp;MATCH(9^9,C$1:C298,1))+(INDIRECT("I"&amp;MATCH(9^9,C$1:C298,1))&gt;INDIRECT("J"&amp;MATCH(9^9,C$1:C298,1))))),"")</f>
        <v>4.1666666666666741E-2</v>
      </c>
      <c r="T299" s="44">
        <f t="shared" si="57"/>
        <v>4.1666666666666741E-2</v>
      </c>
    </row>
    <row r="300" spans="1:21" customFormat="1" x14ac:dyDescent="0.25">
      <c r="A300" s="10">
        <f t="shared" si="60"/>
        <v>42303</v>
      </c>
      <c r="B300" s="9" t="s">
        <v>0</v>
      </c>
      <c r="C300" s="4"/>
      <c r="D300" s="4"/>
      <c r="E300" s="6"/>
      <c r="F300" s="8"/>
      <c r="G300" s="3"/>
      <c r="H300" s="9"/>
      <c r="I300" s="4"/>
      <c r="J300" s="4"/>
      <c r="K300" s="6"/>
      <c r="L300" s="8"/>
      <c r="M300" s="2"/>
      <c r="N300" s="6">
        <f t="shared" si="59"/>
        <v>0</v>
      </c>
      <c r="O300" s="8">
        <f t="shared" si="59"/>
        <v>0</v>
      </c>
      <c r="P300" t="s">
        <v>37</v>
      </c>
      <c r="S300" s="37" t="str">
        <f ca="1">IFERROR(IF(C300="","",A300+C300-INDIRECT("A"&amp;MATCH(9^9,C$1:C299,1))-MAX(INDIRECT("D"&amp;MATCH(9^9,C$1:C299,1))+(INDIRECT("C"&amp;MATCH(9^9,C$1:C299,1))&gt;INDIRECT("D"&amp;MATCH(9^9,C$1:C299,1))),INDIRECT("J"&amp;MATCH(9^9,C$1:C299,1))+(INDIRECT("I"&amp;MATCH(9^9,C$1:C299,1))&gt;INDIRECT("J"&amp;MATCH(9^9,C$1:C299,1))))),"")</f>
        <v/>
      </c>
      <c r="T300" s="44" t="str">
        <f t="shared" si="57"/>
        <v/>
      </c>
    </row>
    <row r="301" spans="1:21" customFormat="1" x14ac:dyDescent="0.25">
      <c r="A301" s="10">
        <f t="shared" si="60"/>
        <v>42304</v>
      </c>
      <c r="B301" s="9" t="s">
        <v>0</v>
      </c>
      <c r="C301" s="4"/>
      <c r="D301" s="4"/>
      <c r="E301" s="6"/>
      <c r="F301" s="8"/>
      <c r="G301" s="3"/>
      <c r="H301" s="9"/>
      <c r="I301" s="4"/>
      <c r="J301" s="4"/>
      <c r="K301" s="6"/>
      <c r="L301" s="8"/>
      <c r="M301" s="2"/>
      <c r="N301" s="6">
        <f t="shared" si="59"/>
        <v>0</v>
      </c>
      <c r="O301" s="8">
        <f t="shared" si="59"/>
        <v>0</v>
      </c>
      <c r="S301" s="37" t="str">
        <f ca="1">IFERROR(IF(C301="","",A301+C301-INDIRECT("A"&amp;MATCH(9^9,C$1:C300,1))-MAX(INDIRECT("D"&amp;MATCH(9^9,C$1:C300,1))+(INDIRECT("C"&amp;MATCH(9^9,C$1:C300,1))&gt;INDIRECT("D"&amp;MATCH(9^9,C$1:C300,1))),INDIRECT("J"&amp;MATCH(9^9,C$1:C300,1))+(INDIRECT("I"&amp;MATCH(9^9,C$1:C300,1))&gt;INDIRECT("J"&amp;MATCH(9^9,C$1:C300,1))))),"")</f>
        <v/>
      </c>
      <c r="T301" s="44" t="str">
        <f t="shared" si="57"/>
        <v/>
      </c>
    </row>
    <row r="302" spans="1:21" customFormat="1" x14ac:dyDescent="0.25">
      <c r="A302" s="10">
        <f t="shared" si="60"/>
        <v>42305</v>
      </c>
      <c r="B302" s="9" t="s">
        <v>12</v>
      </c>
      <c r="C302" s="4">
        <v>0.58333333333333337</v>
      </c>
      <c r="D302" s="4">
        <v>0.70833333333333337</v>
      </c>
      <c r="E302" s="6">
        <f t="shared" ref="E302:E304" si="63">D302-C302+IF(C302&gt;D302,1)</f>
        <v>0.125</v>
      </c>
      <c r="F302" s="8">
        <v>0.125</v>
      </c>
      <c r="G302" s="3"/>
      <c r="H302" s="9"/>
      <c r="I302" s="4"/>
      <c r="J302" s="4"/>
      <c r="K302" s="6"/>
      <c r="L302" s="8"/>
      <c r="M302" s="2"/>
      <c r="N302" s="6">
        <f t="shared" si="59"/>
        <v>0.125</v>
      </c>
      <c r="O302" s="8">
        <f t="shared" si="59"/>
        <v>0.125</v>
      </c>
      <c r="Q302">
        <v>1</v>
      </c>
      <c r="S302" s="37">
        <f ca="1">IFERROR(IF(C302="","",A302+C302-INDIRECT("A"&amp;MATCH(9^9,C$1:C301,1))-MAX(INDIRECT("D"&amp;MATCH(9^9,C$1:C301,1))+(INDIRECT("C"&amp;MATCH(9^9,C$1:C301,1))&gt;INDIRECT("D"&amp;MATCH(9^9,C$1:C301,1))),INDIRECT("J"&amp;MATCH(9^9,C$1:C301,1))+(INDIRECT("I"&amp;MATCH(9^9,C$1:C301,1))&gt;INDIRECT("J"&amp;MATCH(9^9,C$1:C301,1))))),"")</f>
        <v>2.2500000000024256</v>
      </c>
      <c r="T302" s="44">
        <f t="shared" si="57"/>
        <v>1.5833333333357587</v>
      </c>
    </row>
    <row r="303" spans="1:21" customFormat="1" x14ac:dyDescent="0.25">
      <c r="A303" s="10">
        <f t="shared" si="60"/>
        <v>42306</v>
      </c>
      <c r="B303" s="18" t="s">
        <v>100</v>
      </c>
      <c r="C303" s="4">
        <v>0.58333333333333337</v>
      </c>
      <c r="D303" s="4">
        <v>0.70833333333333337</v>
      </c>
      <c r="E303" s="6">
        <f t="shared" si="63"/>
        <v>0.125</v>
      </c>
      <c r="F303" s="8">
        <v>0.125</v>
      </c>
      <c r="G303" s="3"/>
      <c r="H303" s="9"/>
      <c r="I303" s="4"/>
      <c r="J303" s="4"/>
      <c r="K303" s="6"/>
      <c r="L303" s="8"/>
      <c r="M303" s="2"/>
      <c r="N303" s="6">
        <f t="shared" si="59"/>
        <v>0.125</v>
      </c>
      <c r="O303" s="8">
        <f t="shared" si="59"/>
        <v>0.125</v>
      </c>
      <c r="Q303">
        <v>1</v>
      </c>
      <c r="S303" s="37">
        <f ca="1">IFERROR(IF(C303="","",A303+C303-INDIRECT("A"&amp;MATCH(9^9,C$1:C302,1))-MAX(INDIRECT("D"&amp;MATCH(9^9,C$1:C302,1))+(INDIRECT("C"&amp;MATCH(9^9,C$1:C302,1))&gt;INDIRECT("D"&amp;MATCH(9^9,C$1:C302,1))),INDIRECT("J"&amp;MATCH(9^9,C$1:C302,1))+(INDIRECT("I"&amp;MATCH(9^9,C$1:C302,1))&gt;INDIRECT("J"&amp;MATCH(9^9,C$1:C302,1))))),"")</f>
        <v>0.87500000000242528</v>
      </c>
      <c r="T303" s="44">
        <f t="shared" si="57"/>
        <v>0.87500000000242528</v>
      </c>
    </row>
    <row r="304" spans="1:21" customFormat="1" x14ac:dyDescent="0.25">
      <c r="A304" s="10">
        <f t="shared" si="60"/>
        <v>42307</v>
      </c>
      <c r="B304" s="18" t="s">
        <v>10</v>
      </c>
      <c r="C304" s="4">
        <v>0.29166666666666669</v>
      </c>
      <c r="D304" s="4">
        <v>0.375</v>
      </c>
      <c r="E304" s="6">
        <f t="shared" si="63"/>
        <v>8.3333333333333315E-2</v>
      </c>
      <c r="F304" s="8">
        <v>8.3333333333333329E-2</v>
      </c>
      <c r="G304" s="3" t="s">
        <v>14</v>
      </c>
      <c r="H304" s="9" t="s">
        <v>13</v>
      </c>
      <c r="I304" s="4">
        <v>0.375</v>
      </c>
      <c r="J304" s="4">
        <v>0.58333333333333337</v>
      </c>
      <c r="K304" s="6">
        <f>J304-I304+IF(I304&gt;J304,1)</f>
        <v>0.20833333333333337</v>
      </c>
      <c r="L304" s="8">
        <v>0.20833333333333334</v>
      </c>
      <c r="M304" s="2"/>
      <c r="N304" s="6">
        <f t="shared" si="59"/>
        <v>0.29166666666666669</v>
      </c>
      <c r="O304" s="8">
        <f t="shared" si="59"/>
        <v>0.29166666666666669</v>
      </c>
      <c r="Q304">
        <v>1</v>
      </c>
      <c r="S304" s="37">
        <f ca="1">IFERROR(IF(C304="","",A304+C304-INDIRECT("A"&amp;MATCH(9^9,C$1:C303,1))-MAX(INDIRECT("D"&amp;MATCH(9^9,C$1:C303,1))+(INDIRECT("C"&amp;MATCH(9^9,C$1:C303,1))&gt;INDIRECT("D"&amp;MATCH(9^9,C$1:C303,1))),INDIRECT("J"&amp;MATCH(9^9,C$1:C303,1))+(INDIRECT("I"&amp;MATCH(9^9,C$1:C303,1))&gt;INDIRECT("J"&amp;MATCH(9^9,C$1:C303,1))))),"")</f>
        <v>0.58333333333090798</v>
      </c>
      <c r="T304" s="44">
        <f t="shared" si="57"/>
        <v>0.58333333333090798</v>
      </c>
    </row>
    <row r="305" spans="1:21" customFormat="1" x14ac:dyDescent="0.25">
      <c r="A305" s="10">
        <f t="shared" si="60"/>
        <v>42308</v>
      </c>
      <c r="B305" s="9" t="s">
        <v>0</v>
      </c>
      <c r="C305" s="4"/>
      <c r="D305" s="4"/>
      <c r="E305" s="6"/>
      <c r="F305" s="8"/>
      <c r="G305" s="3"/>
      <c r="H305" s="9"/>
      <c r="I305" s="4"/>
      <c r="J305" s="4"/>
      <c r="K305" s="6"/>
      <c r="L305" s="8"/>
      <c r="M305" s="2"/>
      <c r="N305" s="6">
        <f t="shared" si="59"/>
        <v>0</v>
      </c>
      <c r="O305" s="8">
        <f t="shared" si="59"/>
        <v>0</v>
      </c>
      <c r="S305" s="37" t="str">
        <f ca="1">IFERROR(IF(C305="","",A305+C305-INDIRECT("A"&amp;MATCH(9^9,C$1:C304,1))-MAX(INDIRECT("D"&amp;MATCH(9^9,C$1:C304,1))+(INDIRECT("C"&amp;MATCH(9^9,C$1:C304,1))&gt;INDIRECT("D"&amp;MATCH(9^9,C$1:C304,1))),INDIRECT("J"&amp;MATCH(9^9,C$1:C304,1))+(INDIRECT("I"&amp;MATCH(9^9,C$1:C304,1))&gt;INDIRECT("J"&amp;MATCH(9^9,C$1:C304,1))))),"")</f>
        <v/>
      </c>
      <c r="T305" s="44" t="str">
        <f t="shared" si="57"/>
        <v/>
      </c>
    </row>
    <row r="306" spans="1:21" customFormat="1" x14ac:dyDescent="0.25">
      <c r="A306" s="10">
        <f t="shared" si="60"/>
        <v>42309</v>
      </c>
      <c r="B306" s="9" t="s">
        <v>0</v>
      </c>
      <c r="C306" s="4"/>
      <c r="D306" s="4"/>
      <c r="E306" s="38"/>
      <c r="F306" s="8"/>
      <c r="G306" s="11"/>
      <c r="H306" s="9"/>
      <c r="I306" s="4"/>
      <c r="J306" s="4"/>
      <c r="K306" s="6"/>
      <c r="L306" s="8"/>
      <c r="M306" s="2"/>
      <c r="N306" s="13">
        <f>E306+K306</f>
        <v>0</v>
      </c>
      <c r="O306" s="8">
        <f>F306+L306</f>
        <v>0</v>
      </c>
      <c r="S306" s="37" t="str">
        <f ca="1">IFERROR(IF(C306="","",A306+C306-INDIRECT("A"&amp;MATCH(9^9,C$1:C305,1))-MAX(INDIRECT("D"&amp;MATCH(9^9,C$1:C305,1))+(INDIRECT("C"&amp;MATCH(9^9,C$1:C305,1))&gt;INDIRECT("D"&amp;MATCH(9^9,C$1:C305,1))),INDIRECT("J"&amp;MATCH(9^9,C$1:C305,1))+(INDIRECT("I"&amp;MATCH(9^9,C$1:C305,1))&gt;INDIRECT("J"&amp;MATCH(9^9,C$1:C305,1))))),"")</f>
        <v/>
      </c>
      <c r="T306" s="44" t="str">
        <f t="shared" si="57"/>
        <v/>
      </c>
    </row>
    <row r="307" spans="1:21" customFormat="1" x14ac:dyDescent="0.25">
      <c r="A307" s="10">
        <f>A306+1</f>
        <v>42310</v>
      </c>
      <c r="B307" s="9" t="s">
        <v>5</v>
      </c>
      <c r="C307" s="4">
        <v>0.83333333333333337</v>
      </c>
      <c r="D307" s="4">
        <v>0.33333333333333331</v>
      </c>
      <c r="E307" s="6">
        <f t="shared" ref="E307:E313" si="64">D307-C307+IF(C307&gt;D307,1)</f>
        <v>0.5</v>
      </c>
      <c r="F307" s="8">
        <v>8.3333333333333329E-2</v>
      </c>
      <c r="G307" s="3"/>
      <c r="H307" s="9"/>
      <c r="I307" s="4"/>
      <c r="J307" s="4"/>
      <c r="K307" s="6"/>
      <c r="L307" s="8"/>
      <c r="M307" s="2"/>
      <c r="N307" s="6">
        <f t="shared" ref="N307:O335" si="65">E307+K307</f>
        <v>0.5</v>
      </c>
      <c r="O307" s="8">
        <f t="shared" si="65"/>
        <v>8.3333333333333329E-2</v>
      </c>
      <c r="Q307">
        <v>1</v>
      </c>
      <c r="S307" s="37">
        <f ca="1">IFERROR(IF(C307="","",A307+C307-INDIRECT("A"&amp;MATCH(9^9,C$1:C306,1))-MAX(INDIRECT("D"&amp;MATCH(9^9,C$1:C306,1))+(INDIRECT("C"&amp;MATCH(9^9,C$1:C306,1))&gt;INDIRECT("D"&amp;MATCH(9^9,C$1:C306,1))),INDIRECT("J"&amp;MATCH(9^9,C$1:C306,1))+(INDIRECT("I"&amp;MATCH(9^9,C$1:C306,1))&gt;INDIRECT("J"&amp;MATCH(9^9,C$1:C306,1))))),"")</f>
        <v>3.2500000000024252</v>
      </c>
      <c r="T307" s="44">
        <f t="shared" si="57"/>
        <v>1.8333333333357587</v>
      </c>
    </row>
    <row r="308" spans="1:21" customFormat="1" x14ac:dyDescent="0.25">
      <c r="A308" s="10">
        <f t="shared" ref="A308:A336" si="66">A307+1</f>
        <v>42311</v>
      </c>
      <c r="B308" s="9" t="s">
        <v>5</v>
      </c>
      <c r="C308" s="4">
        <v>0.83333333333333337</v>
      </c>
      <c r="D308" s="4">
        <v>0.33333333333333331</v>
      </c>
      <c r="E308" s="6">
        <f t="shared" si="64"/>
        <v>0.5</v>
      </c>
      <c r="F308" s="8">
        <v>0.14583333333333334</v>
      </c>
      <c r="G308" s="3"/>
      <c r="H308" s="9"/>
      <c r="I308" s="4"/>
      <c r="J308" s="4"/>
      <c r="K308" s="5"/>
      <c r="L308" s="8"/>
      <c r="M308" s="2"/>
      <c r="N308" s="13">
        <f t="shared" si="65"/>
        <v>0.5</v>
      </c>
      <c r="O308" s="8">
        <f t="shared" si="65"/>
        <v>0.14583333333333334</v>
      </c>
      <c r="Q308">
        <v>1</v>
      </c>
      <c r="S308" s="37">
        <f ca="1">IFERROR(IF(C308="","",A308+C308-INDIRECT("A"&amp;MATCH(9^9,C$1:C307,1))-MAX(INDIRECT("D"&amp;MATCH(9^9,C$1:C307,1))+(INDIRECT("C"&amp;MATCH(9^9,C$1:C307,1))&gt;INDIRECT("D"&amp;MATCH(9^9,C$1:C307,1))),INDIRECT("J"&amp;MATCH(9^9,C$1:C307,1))+(INDIRECT("I"&amp;MATCH(9^9,C$1:C307,1))&gt;INDIRECT("J"&amp;MATCH(9^9,C$1:C307,1))))),"")</f>
        <v>0.50000000000242539</v>
      </c>
      <c r="T308" s="44">
        <f t="shared" si="57"/>
        <v>0.50000000000242539</v>
      </c>
    </row>
    <row r="309" spans="1:21" customFormat="1" x14ac:dyDescent="0.25">
      <c r="A309" s="10">
        <f t="shared" si="66"/>
        <v>42312</v>
      </c>
      <c r="B309" s="9" t="s">
        <v>5</v>
      </c>
      <c r="C309" s="4">
        <v>0.83333333333333337</v>
      </c>
      <c r="D309" s="4">
        <v>0.33333333333333331</v>
      </c>
      <c r="E309" s="6">
        <f t="shared" si="64"/>
        <v>0.5</v>
      </c>
      <c r="F309" s="8">
        <v>0.14583333333333334</v>
      </c>
      <c r="G309" s="3"/>
      <c r="H309" s="9"/>
      <c r="I309" s="4"/>
      <c r="J309" s="4"/>
      <c r="K309" s="6"/>
      <c r="L309" s="8"/>
      <c r="M309" s="2"/>
      <c r="N309" s="13">
        <f t="shared" si="65"/>
        <v>0.5</v>
      </c>
      <c r="O309" s="8">
        <f t="shared" si="65"/>
        <v>0.14583333333333334</v>
      </c>
      <c r="Q309">
        <v>1</v>
      </c>
      <c r="S309" s="37">
        <f ca="1">IFERROR(IF(C309="","",A309+C309-INDIRECT("A"&amp;MATCH(9^9,C$1:C308,1))-MAX(INDIRECT("D"&amp;MATCH(9^9,C$1:C308,1))+(INDIRECT("C"&amp;MATCH(9^9,C$1:C308,1))&gt;INDIRECT("D"&amp;MATCH(9^9,C$1:C308,1))),INDIRECT("J"&amp;MATCH(9^9,C$1:C308,1))+(INDIRECT("I"&amp;MATCH(9^9,C$1:C308,1))&gt;INDIRECT("J"&amp;MATCH(9^9,C$1:C308,1))))),"")</f>
        <v>0.50000000000242539</v>
      </c>
      <c r="T309" s="44">
        <f t="shared" si="57"/>
        <v>0.50000000000242539</v>
      </c>
    </row>
    <row r="310" spans="1:21" customFormat="1" x14ac:dyDescent="0.25">
      <c r="A310" s="10">
        <f t="shared" si="66"/>
        <v>42313</v>
      </c>
      <c r="B310" s="9" t="s">
        <v>5</v>
      </c>
      <c r="C310" s="4">
        <v>0.83333333333333337</v>
      </c>
      <c r="D310" s="4">
        <v>0.33333333333333331</v>
      </c>
      <c r="E310" s="6">
        <f t="shared" si="64"/>
        <v>0.5</v>
      </c>
      <c r="F310" s="8">
        <v>0.14583333333333334</v>
      </c>
      <c r="G310" s="3" t="s">
        <v>14</v>
      </c>
      <c r="H310" s="9" t="s">
        <v>9</v>
      </c>
      <c r="I310" s="4">
        <v>0.58333333333333337</v>
      </c>
      <c r="J310" s="4">
        <v>0.75</v>
      </c>
      <c r="K310" s="6">
        <f t="shared" ref="K310:K313" si="67">J310-I310+IF(I310&gt;J310,1)</f>
        <v>0.16666666666666663</v>
      </c>
      <c r="L310" s="8">
        <v>0.16666666666666666</v>
      </c>
      <c r="M310" s="2"/>
      <c r="N310" s="6">
        <f t="shared" si="65"/>
        <v>0.66666666666666663</v>
      </c>
      <c r="O310" s="8">
        <f t="shared" si="65"/>
        <v>0.3125</v>
      </c>
      <c r="P310" t="s">
        <v>38</v>
      </c>
      <c r="Q310">
        <v>1</v>
      </c>
      <c r="S310" s="37">
        <f ca="1">IFERROR(IF(C310="","",A310+C310-INDIRECT("A"&amp;MATCH(9^9,C$1:C309,1))-MAX(INDIRECT("D"&amp;MATCH(9^9,C$1:C309,1))+(INDIRECT("C"&amp;MATCH(9^9,C$1:C309,1))&gt;INDIRECT("D"&amp;MATCH(9^9,C$1:C309,1))),INDIRECT("J"&amp;MATCH(9^9,C$1:C309,1))+(INDIRECT("I"&amp;MATCH(9^9,C$1:C309,1))&gt;INDIRECT("J"&amp;MATCH(9^9,C$1:C309,1))))),"")</f>
        <v>0.50000000000242539</v>
      </c>
      <c r="T310" s="44">
        <f t="shared" si="57"/>
        <v>0.50000000000242539</v>
      </c>
      <c r="U310" s="36"/>
    </row>
    <row r="311" spans="1:21" customFormat="1" x14ac:dyDescent="0.25">
      <c r="A311" s="10">
        <f t="shared" si="66"/>
        <v>42314</v>
      </c>
      <c r="B311" s="9" t="s">
        <v>5</v>
      </c>
      <c r="C311" s="4">
        <v>0.83333333333333337</v>
      </c>
      <c r="D311" s="4">
        <v>0.33333333333333331</v>
      </c>
      <c r="E311" s="6">
        <f t="shared" si="64"/>
        <v>0.5</v>
      </c>
      <c r="F311" s="8">
        <v>0.14583333333333334</v>
      </c>
      <c r="G311" s="3" t="s">
        <v>14</v>
      </c>
      <c r="H311" s="9" t="s">
        <v>9</v>
      </c>
      <c r="I311" s="4">
        <v>0.58333333333333337</v>
      </c>
      <c r="J311" s="4">
        <v>0.75</v>
      </c>
      <c r="K311" s="6">
        <f t="shared" si="67"/>
        <v>0.16666666666666663</v>
      </c>
      <c r="L311" s="8">
        <v>0.16666666666666666</v>
      </c>
      <c r="M311" s="2"/>
      <c r="N311" s="6">
        <f t="shared" si="65"/>
        <v>0.66666666666666663</v>
      </c>
      <c r="O311" s="8">
        <f t="shared" si="65"/>
        <v>0.3125</v>
      </c>
      <c r="P311" t="s">
        <v>38</v>
      </c>
      <c r="Q311">
        <v>1</v>
      </c>
      <c r="S311" s="37">
        <f ca="1">IFERROR(IF(C311="","",A311+C311-INDIRECT("A"&amp;MATCH(9^9,C$1:C310,1))-MAX(INDIRECT("D"&amp;MATCH(9^9,C$1:C310,1))+(INDIRECT("C"&amp;MATCH(9^9,C$1:C310,1))&gt;INDIRECT("D"&amp;MATCH(9^9,C$1:C310,1))),INDIRECT("J"&amp;MATCH(9^9,C$1:C310,1))+(INDIRECT("I"&amp;MATCH(9^9,C$1:C310,1))&gt;INDIRECT("J"&amp;MATCH(9^9,C$1:C310,1))))),"")</f>
        <v>0.50000000000242539</v>
      </c>
      <c r="T311" s="44">
        <f t="shared" si="57"/>
        <v>0.50000000000242539</v>
      </c>
      <c r="U311" s="36"/>
    </row>
    <row r="312" spans="1:21" customFormat="1" x14ac:dyDescent="0.25">
      <c r="A312" s="10">
        <f t="shared" si="66"/>
        <v>42315</v>
      </c>
      <c r="B312" s="9" t="s">
        <v>5</v>
      </c>
      <c r="C312" s="4">
        <v>0.58333333333333337</v>
      </c>
      <c r="D312" s="4">
        <v>0.33333333333333331</v>
      </c>
      <c r="E312" s="6">
        <f t="shared" si="64"/>
        <v>0.75</v>
      </c>
      <c r="F312" s="8">
        <v>0.375</v>
      </c>
      <c r="G312" s="3"/>
      <c r="H312" s="9"/>
      <c r="I312" s="4"/>
      <c r="J312" s="4"/>
      <c r="K312" s="6"/>
      <c r="L312" s="8"/>
      <c r="M312" s="2"/>
      <c r="N312" s="6">
        <f t="shared" si="65"/>
        <v>0.75</v>
      </c>
      <c r="O312" s="8">
        <f t="shared" si="65"/>
        <v>0.375</v>
      </c>
      <c r="P312" t="s">
        <v>38</v>
      </c>
      <c r="Q312">
        <v>1</v>
      </c>
      <c r="S312" s="37">
        <f ca="1">IFERROR(IF(C312="","",A312+C312-INDIRECT("A"&amp;MATCH(9^9,C$1:C311,1))-MAX(INDIRECT("D"&amp;MATCH(9^9,C$1:C311,1))+(INDIRECT("C"&amp;MATCH(9^9,C$1:C311,1))&gt;INDIRECT("D"&amp;MATCH(9^9,C$1:C311,1))),INDIRECT("J"&amp;MATCH(9^9,C$1:C311,1))+(INDIRECT("I"&amp;MATCH(9^9,C$1:C311,1))&gt;INDIRECT("J"&amp;MATCH(9^9,C$1:C311,1))))),"")</f>
        <v>0.25000000000242539</v>
      </c>
      <c r="T312" s="44">
        <f t="shared" si="57"/>
        <v>0.25000000000242539</v>
      </c>
      <c r="U312" s="36"/>
    </row>
    <row r="313" spans="1:21" customFormat="1" x14ac:dyDescent="0.25">
      <c r="A313" s="10">
        <f t="shared" si="66"/>
        <v>42316</v>
      </c>
      <c r="B313" s="9" t="s">
        <v>5</v>
      </c>
      <c r="C313" s="4">
        <v>0.375</v>
      </c>
      <c r="D313" s="4">
        <v>0.33333333333333331</v>
      </c>
      <c r="E313" s="6">
        <f t="shared" si="64"/>
        <v>0.95833333333333326</v>
      </c>
      <c r="F313" s="8">
        <v>0.41666666666666669</v>
      </c>
      <c r="G313" s="3"/>
      <c r="H313" s="9" t="s">
        <v>13</v>
      </c>
      <c r="I313" s="4">
        <v>0.375</v>
      </c>
      <c r="J313" s="4">
        <v>0.58333333333333337</v>
      </c>
      <c r="K313" s="6">
        <f t="shared" si="67"/>
        <v>0.20833333333333337</v>
      </c>
      <c r="L313" s="8">
        <v>0.20833333333333334</v>
      </c>
      <c r="M313" s="2"/>
      <c r="N313" s="6">
        <f t="shared" si="65"/>
        <v>1.1666666666666665</v>
      </c>
      <c r="O313" s="8">
        <f t="shared" si="65"/>
        <v>0.625</v>
      </c>
      <c r="P313" t="s">
        <v>38</v>
      </c>
      <c r="Q313">
        <v>1</v>
      </c>
      <c r="S313" s="37">
        <f ca="1">IFERROR(IF(C313="","",A313+C313-INDIRECT("A"&amp;MATCH(9^9,C$1:C312,1))-MAX(INDIRECT("D"&amp;MATCH(9^9,C$1:C312,1))+(INDIRECT("C"&amp;MATCH(9^9,C$1:C312,1))&gt;INDIRECT("D"&amp;MATCH(9^9,C$1:C312,1))),INDIRECT("J"&amp;MATCH(9^9,C$1:C312,1))+(INDIRECT("I"&amp;MATCH(9^9,C$1:C312,1))&gt;INDIRECT("J"&amp;MATCH(9^9,C$1:C312,1))))),"")</f>
        <v>4.1666666666666741E-2</v>
      </c>
      <c r="T313" s="44">
        <f t="shared" si="57"/>
        <v>4.1666666666666741E-2</v>
      </c>
      <c r="U313" s="36"/>
    </row>
    <row r="314" spans="1:21" customFormat="1" x14ac:dyDescent="0.25">
      <c r="A314" s="10">
        <f t="shared" si="66"/>
        <v>42317</v>
      </c>
      <c r="B314" s="18" t="s">
        <v>0</v>
      </c>
      <c r="C314" s="4"/>
      <c r="D314" s="4"/>
      <c r="E314" s="6"/>
      <c r="F314" s="8"/>
      <c r="G314" s="3"/>
      <c r="H314" s="9"/>
      <c r="I314" s="4"/>
      <c r="J314" s="4"/>
      <c r="K314" s="6"/>
      <c r="L314" s="8"/>
      <c r="M314" s="2"/>
      <c r="N314" s="6">
        <f t="shared" si="65"/>
        <v>0</v>
      </c>
      <c r="O314" s="8">
        <f t="shared" si="65"/>
        <v>0</v>
      </c>
      <c r="P314" t="s">
        <v>37</v>
      </c>
      <c r="S314" s="37" t="str">
        <f ca="1">IFERROR(IF(C314="","",A314+C314-INDIRECT("A"&amp;MATCH(9^9,C$1:C313,1))-MAX(INDIRECT("D"&amp;MATCH(9^9,C$1:C313,1))+(INDIRECT("C"&amp;MATCH(9^9,C$1:C313,1))&gt;INDIRECT("D"&amp;MATCH(9^9,C$1:C313,1))),INDIRECT("J"&amp;MATCH(9^9,C$1:C313,1))+(INDIRECT("I"&amp;MATCH(9^9,C$1:C313,1))&gt;INDIRECT("J"&amp;MATCH(9^9,C$1:C313,1))))),"")</f>
        <v/>
      </c>
      <c r="T314" s="44" t="str">
        <f t="shared" si="57"/>
        <v/>
      </c>
    </row>
    <row r="315" spans="1:21" customFormat="1" x14ac:dyDescent="0.25">
      <c r="A315" s="10">
        <f t="shared" si="66"/>
        <v>42318</v>
      </c>
      <c r="B315" s="18" t="s">
        <v>0</v>
      </c>
      <c r="C315" s="4"/>
      <c r="D315" s="4"/>
      <c r="E315" s="6"/>
      <c r="F315" s="8"/>
      <c r="G315" s="3"/>
      <c r="H315" s="9"/>
      <c r="I315" s="4"/>
      <c r="J315" s="4"/>
      <c r="K315" s="6"/>
      <c r="L315" s="8"/>
      <c r="M315" s="2"/>
      <c r="N315" s="6">
        <f t="shared" si="65"/>
        <v>0</v>
      </c>
      <c r="O315" s="8">
        <f t="shared" si="65"/>
        <v>0</v>
      </c>
      <c r="S315" s="37" t="str">
        <f ca="1">IFERROR(IF(C315="","",A315+C315-INDIRECT("A"&amp;MATCH(9^9,C$1:C314,1))-MAX(INDIRECT("D"&amp;MATCH(9^9,C$1:C314,1))+(INDIRECT("C"&amp;MATCH(9^9,C$1:C314,1))&gt;INDIRECT("D"&amp;MATCH(9^9,C$1:C314,1))),INDIRECT("J"&amp;MATCH(9^9,C$1:C314,1))+(INDIRECT("I"&amp;MATCH(9^9,C$1:C314,1))&gt;INDIRECT("J"&amp;MATCH(9^9,C$1:C314,1))))),"")</f>
        <v/>
      </c>
      <c r="T315" s="44" t="str">
        <f t="shared" si="57"/>
        <v/>
      </c>
    </row>
    <row r="316" spans="1:21" customFormat="1" x14ac:dyDescent="0.25">
      <c r="A316" s="10">
        <f t="shared" si="66"/>
        <v>42319</v>
      </c>
      <c r="B316" s="18" t="s">
        <v>0</v>
      </c>
      <c r="C316" s="4"/>
      <c r="D316" s="4"/>
      <c r="E316" s="6"/>
      <c r="F316" s="8"/>
      <c r="G316" s="3"/>
      <c r="H316" s="9"/>
      <c r="I316" s="4"/>
      <c r="J316" s="4"/>
      <c r="K316" s="6"/>
      <c r="L316" s="8"/>
      <c r="M316" s="2"/>
      <c r="N316" s="6">
        <f t="shared" si="65"/>
        <v>0</v>
      </c>
      <c r="O316" s="8">
        <f t="shared" si="65"/>
        <v>0</v>
      </c>
      <c r="S316" s="37" t="str">
        <f ca="1">IFERROR(IF(C316="","",A316+C316-INDIRECT("A"&amp;MATCH(9^9,C$1:C315,1))-MAX(INDIRECT("D"&amp;MATCH(9^9,C$1:C315,1))+(INDIRECT("C"&amp;MATCH(9^9,C$1:C315,1))&gt;INDIRECT("D"&amp;MATCH(9^9,C$1:C315,1))),INDIRECT("J"&amp;MATCH(9^9,C$1:C315,1))+(INDIRECT("I"&amp;MATCH(9^9,C$1:C315,1))&gt;INDIRECT("J"&amp;MATCH(9^9,C$1:C315,1))))),"")</f>
        <v/>
      </c>
      <c r="T316" s="44" t="str">
        <f t="shared" si="57"/>
        <v/>
      </c>
    </row>
    <row r="317" spans="1:21" customFormat="1" x14ac:dyDescent="0.25">
      <c r="A317" s="10">
        <f t="shared" si="66"/>
        <v>42320</v>
      </c>
      <c r="B317" s="18" t="s">
        <v>13</v>
      </c>
      <c r="C317" s="4">
        <v>0.375</v>
      </c>
      <c r="D317" s="4">
        <v>0.58333333333333337</v>
      </c>
      <c r="E317" s="6">
        <f t="shared" ref="E317:E318" si="68">D317-C317+IF(C317&gt;D317,1)</f>
        <v>0.20833333333333337</v>
      </c>
      <c r="F317" s="8">
        <v>0.20833333333333334</v>
      </c>
      <c r="G317" s="3" t="s">
        <v>14</v>
      </c>
      <c r="H317" s="9" t="s">
        <v>12</v>
      </c>
      <c r="I317" s="4">
        <v>0.58333333333333337</v>
      </c>
      <c r="J317" s="4">
        <v>0.70833333333333337</v>
      </c>
      <c r="K317" s="6">
        <f>J317-I317+IF(I317&gt;J317,1)</f>
        <v>0.125</v>
      </c>
      <c r="L317" s="8">
        <v>0.125</v>
      </c>
      <c r="M317" s="2"/>
      <c r="N317" s="6">
        <f t="shared" si="65"/>
        <v>0.33333333333333337</v>
      </c>
      <c r="O317" s="8">
        <f>F317+L317</f>
        <v>0.33333333333333337</v>
      </c>
      <c r="Q317">
        <v>1</v>
      </c>
      <c r="S317" s="37">
        <f ca="1">IFERROR(IF(C317="","",A317+C317-INDIRECT("A"&amp;MATCH(9^9,C$1:C316,1))-MAX(INDIRECT("D"&amp;MATCH(9^9,C$1:C316,1))+(INDIRECT("C"&amp;MATCH(9^9,C$1:C316,1))&gt;INDIRECT("D"&amp;MATCH(9^9,C$1:C316,1))),INDIRECT("J"&amp;MATCH(9^9,C$1:C316,1))+(INDIRECT("I"&amp;MATCH(9^9,C$1:C316,1))&gt;INDIRECT("J"&amp;MATCH(9^9,C$1:C316,1))))),"")</f>
        <v>3.041666666666667</v>
      </c>
      <c r="T317" s="44">
        <f t="shared" si="57"/>
        <v>1.375</v>
      </c>
    </row>
    <row r="318" spans="1:21" customFormat="1" x14ac:dyDescent="0.25">
      <c r="A318" s="10">
        <f t="shared" si="66"/>
        <v>42321</v>
      </c>
      <c r="B318" s="18" t="s">
        <v>13</v>
      </c>
      <c r="C318" s="4">
        <v>0.375</v>
      </c>
      <c r="D318" s="4">
        <v>0.58333333333333337</v>
      </c>
      <c r="E318" s="6">
        <f t="shared" si="68"/>
        <v>0.20833333333333337</v>
      </c>
      <c r="F318" s="8">
        <v>0.20833333333333334</v>
      </c>
      <c r="G318" s="3"/>
      <c r="H318" s="9"/>
      <c r="I318" s="4"/>
      <c r="J318" s="4"/>
      <c r="K318" s="6"/>
      <c r="L318" s="8"/>
      <c r="M318" s="2"/>
      <c r="N318" s="6">
        <f t="shared" si="65"/>
        <v>0.20833333333333337</v>
      </c>
      <c r="O318" s="8">
        <f>F318+L318</f>
        <v>0.20833333333333334</v>
      </c>
      <c r="Q318">
        <v>1</v>
      </c>
      <c r="S318" s="37">
        <f ca="1">IFERROR(IF(C318="","",A318+C318-INDIRECT("A"&amp;MATCH(9^9,C$1:C317,1))-MAX(INDIRECT("D"&amp;MATCH(9^9,C$1:C317,1))+(INDIRECT("C"&amp;MATCH(9^9,C$1:C317,1))&gt;INDIRECT("D"&amp;MATCH(9^9,C$1:C317,1))),INDIRECT("J"&amp;MATCH(9^9,C$1:C317,1))+(INDIRECT("I"&amp;MATCH(9^9,C$1:C317,1))&gt;INDIRECT("J"&amp;MATCH(9^9,C$1:C317,1))))),"")</f>
        <v>0.66666666666666663</v>
      </c>
      <c r="T318" s="44">
        <f t="shared" si="57"/>
        <v>0.66666666666666663</v>
      </c>
    </row>
    <row r="319" spans="1:21" customFormat="1" x14ac:dyDescent="0.25">
      <c r="A319" s="10">
        <f t="shared" si="66"/>
        <v>42322</v>
      </c>
      <c r="B319" s="18" t="s">
        <v>0</v>
      </c>
      <c r="C319" s="4"/>
      <c r="D319" s="4"/>
      <c r="E319" s="6"/>
      <c r="F319" s="8"/>
      <c r="G319" s="3"/>
      <c r="H319" s="9"/>
      <c r="I319" s="4"/>
      <c r="J319" s="4"/>
      <c r="K319" s="6"/>
      <c r="L319" s="8"/>
      <c r="M319" s="2"/>
      <c r="N319" s="6">
        <f t="shared" si="65"/>
        <v>0</v>
      </c>
      <c r="O319" s="8">
        <f>F319+L319</f>
        <v>0</v>
      </c>
      <c r="S319" s="37" t="str">
        <f ca="1">IFERROR(IF(C319="","",A319+C319-INDIRECT("A"&amp;MATCH(9^9,C$1:C318,1))-MAX(INDIRECT("D"&amp;MATCH(9^9,C$1:C318,1))+(INDIRECT("C"&amp;MATCH(9^9,C$1:C318,1))&gt;INDIRECT("D"&amp;MATCH(9^9,C$1:C318,1))),INDIRECT("J"&amp;MATCH(9^9,C$1:C318,1))+(INDIRECT("I"&amp;MATCH(9^9,C$1:C318,1))&gt;INDIRECT("J"&amp;MATCH(9^9,C$1:C318,1))))),"")</f>
        <v/>
      </c>
      <c r="T319" s="44" t="str">
        <f t="shared" si="57"/>
        <v/>
      </c>
    </row>
    <row r="320" spans="1:21" customFormat="1" x14ac:dyDescent="0.25">
      <c r="A320" s="10">
        <f t="shared" si="66"/>
        <v>42323</v>
      </c>
      <c r="B320" s="18" t="s">
        <v>0</v>
      </c>
      <c r="C320" s="4"/>
      <c r="D320" s="4"/>
      <c r="E320" s="6"/>
      <c r="F320" s="8"/>
      <c r="G320" s="3"/>
      <c r="H320" s="9"/>
      <c r="I320" s="4"/>
      <c r="J320" s="4"/>
      <c r="K320" s="5"/>
      <c r="L320" s="8"/>
      <c r="M320" s="2"/>
      <c r="N320" s="6">
        <f t="shared" si="65"/>
        <v>0</v>
      </c>
      <c r="O320" s="8">
        <f t="shared" si="65"/>
        <v>0</v>
      </c>
      <c r="S320" s="37" t="str">
        <f ca="1">IFERROR(IF(C320="","",A320+C320-INDIRECT("A"&amp;MATCH(9^9,C$1:C319,1))-MAX(INDIRECT("D"&amp;MATCH(9^9,C$1:C319,1))+(INDIRECT("C"&amp;MATCH(9^9,C$1:C319,1))&gt;INDIRECT("D"&amp;MATCH(9^9,C$1:C319,1))),INDIRECT("J"&amp;MATCH(9^9,C$1:C319,1))+(INDIRECT("I"&amp;MATCH(9^9,C$1:C319,1))&gt;INDIRECT("J"&amp;MATCH(9^9,C$1:C319,1))))),"")</f>
        <v/>
      </c>
      <c r="T320" s="44" t="str">
        <f t="shared" si="57"/>
        <v/>
      </c>
    </row>
    <row r="321" spans="1:20" customFormat="1" x14ac:dyDescent="0.25">
      <c r="A321" s="10">
        <f t="shared" si="66"/>
        <v>42324</v>
      </c>
      <c r="B321" s="9" t="s">
        <v>5</v>
      </c>
      <c r="C321" s="4">
        <v>0.83333333333333337</v>
      </c>
      <c r="D321" s="4">
        <v>0.33333333333333331</v>
      </c>
      <c r="E321" s="6">
        <f t="shared" ref="E321:E323" si="69">D321-C321+IF(C321&gt;D321,1)</f>
        <v>0.5</v>
      </c>
      <c r="F321" s="8">
        <v>8.3333333333333329E-2</v>
      </c>
      <c r="G321" s="3"/>
      <c r="H321" s="9"/>
      <c r="I321" s="4"/>
      <c r="J321" s="4"/>
      <c r="K321" s="6"/>
      <c r="L321" s="8"/>
      <c r="M321" s="2"/>
      <c r="N321" s="13">
        <f t="shared" si="65"/>
        <v>0.5</v>
      </c>
      <c r="O321" s="8">
        <f t="shared" si="65"/>
        <v>8.3333333333333329E-2</v>
      </c>
      <c r="Q321">
        <v>1</v>
      </c>
      <c r="S321" s="37">
        <f ca="1">IFERROR(IF(C321="","",A321+C321-INDIRECT("A"&amp;MATCH(9^9,C$1:C320,1))-MAX(INDIRECT("D"&amp;MATCH(9^9,C$1:C320,1))+(INDIRECT("C"&amp;MATCH(9^9,C$1:C320,1))&gt;INDIRECT("D"&amp;MATCH(9^9,C$1:C320,1))),INDIRECT("J"&amp;MATCH(9^9,C$1:C320,1))+(INDIRECT("I"&amp;MATCH(9^9,C$1:C320,1))&gt;INDIRECT("J"&amp;MATCH(9^9,C$1:C320,1))))),"")</f>
        <v>3.2500000000024252</v>
      </c>
      <c r="T321" s="44">
        <f t="shared" si="57"/>
        <v>1.8333333333357587</v>
      </c>
    </row>
    <row r="322" spans="1:20" customFormat="1" x14ac:dyDescent="0.25">
      <c r="A322" s="10">
        <f t="shared" si="66"/>
        <v>42325</v>
      </c>
      <c r="B322" s="9" t="s">
        <v>5</v>
      </c>
      <c r="C322" s="4">
        <v>0.83333333333333337</v>
      </c>
      <c r="D322" s="4">
        <v>0.33333333333333331</v>
      </c>
      <c r="E322" s="6">
        <f t="shared" si="69"/>
        <v>0.5</v>
      </c>
      <c r="F322" s="8">
        <v>0.14583333333333334</v>
      </c>
      <c r="G322" s="3"/>
      <c r="H322" s="9" t="s">
        <v>12</v>
      </c>
      <c r="I322" s="4">
        <v>0.58333333333333337</v>
      </c>
      <c r="J322" s="4">
        <v>0.70833333333333337</v>
      </c>
      <c r="K322" s="6">
        <f>J322-I322+IF(I322&gt;J322,1)</f>
        <v>0.125</v>
      </c>
      <c r="L322" s="8">
        <v>0.125</v>
      </c>
      <c r="M322" s="2"/>
      <c r="N322" s="6">
        <f t="shared" si="65"/>
        <v>0.625</v>
      </c>
      <c r="O322" s="8">
        <f t="shared" si="65"/>
        <v>0.27083333333333337</v>
      </c>
      <c r="P322" t="s">
        <v>38</v>
      </c>
      <c r="Q322">
        <v>1</v>
      </c>
      <c r="S322" s="37">
        <f ca="1">IFERROR(IF(C322="","",A322+C322-INDIRECT("A"&amp;MATCH(9^9,C$1:C321,1))-MAX(INDIRECT("D"&amp;MATCH(9^9,C$1:C321,1))+(INDIRECT("C"&amp;MATCH(9^9,C$1:C321,1))&gt;INDIRECT("D"&amp;MATCH(9^9,C$1:C321,1))),INDIRECT("J"&amp;MATCH(9^9,C$1:C321,1))+(INDIRECT("I"&amp;MATCH(9^9,C$1:C321,1))&gt;INDIRECT("J"&amp;MATCH(9^9,C$1:C321,1))))),"")</f>
        <v>0.50000000000242539</v>
      </c>
      <c r="T322" s="44">
        <f t="shared" si="57"/>
        <v>0.50000000000242539</v>
      </c>
    </row>
    <row r="323" spans="1:20" customFormat="1" x14ac:dyDescent="0.25">
      <c r="A323" s="10">
        <f t="shared" si="66"/>
        <v>42326</v>
      </c>
      <c r="B323" s="9" t="s">
        <v>5</v>
      </c>
      <c r="C323" s="4">
        <v>0.83333333333333337</v>
      </c>
      <c r="D323" s="4">
        <v>0.33333333333333331</v>
      </c>
      <c r="E323" s="6">
        <f t="shared" si="69"/>
        <v>0.5</v>
      </c>
      <c r="F323" s="8">
        <v>0.14583333333333334</v>
      </c>
      <c r="G323" s="3"/>
      <c r="H323" s="9"/>
      <c r="I323" s="4"/>
      <c r="J323" s="4"/>
      <c r="K323" s="5"/>
      <c r="L323" s="8"/>
      <c r="M323" s="2"/>
      <c r="N323" s="6">
        <f t="shared" si="65"/>
        <v>0.5</v>
      </c>
      <c r="O323" s="8">
        <f t="shared" si="65"/>
        <v>0.14583333333333334</v>
      </c>
      <c r="Q323">
        <v>1</v>
      </c>
      <c r="S323" s="37">
        <f ca="1">IFERROR(IF(C323="","",A323+C323-INDIRECT("A"&amp;MATCH(9^9,C$1:C322,1))-MAX(INDIRECT("D"&amp;MATCH(9^9,C$1:C322,1))+(INDIRECT("C"&amp;MATCH(9^9,C$1:C322,1))&gt;INDIRECT("D"&amp;MATCH(9^9,C$1:C322,1))),INDIRECT("J"&amp;MATCH(9^9,C$1:C322,1))+(INDIRECT("I"&amp;MATCH(9^9,C$1:C322,1))&gt;INDIRECT("J"&amp;MATCH(9^9,C$1:C322,1))))),"")</f>
        <v>0.50000000000242539</v>
      </c>
      <c r="T323" s="44">
        <f t="shared" si="57"/>
        <v>0.50000000000242539</v>
      </c>
    </row>
    <row r="324" spans="1:20" customFormat="1" x14ac:dyDescent="0.25">
      <c r="A324" s="10">
        <f t="shared" si="66"/>
        <v>42327</v>
      </c>
      <c r="B324" s="9" t="s">
        <v>5</v>
      </c>
      <c r="C324" s="4">
        <v>0.83333333333333337</v>
      </c>
      <c r="D324" s="4">
        <v>0.33333333333333331</v>
      </c>
      <c r="E324" s="6">
        <f>D324-C324+IF(C324&gt;D324,1)</f>
        <v>0.5</v>
      </c>
      <c r="F324" s="8">
        <v>0.14583333333333334</v>
      </c>
      <c r="G324" s="3"/>
      <c r="H324" s="9"/>
      <c r="I324" s="4"/>
      <c r="J324" s="4"/>
      <c r="K324" s="6"/>
      <c r="L324" s="8"/>
      <c r="M324" s="2"/>
      <c r="N324" s="6">
        <f t="shared" si="65"/>
        <v>0.5</v>
      </c>
      <c r="O324" s="8">
        <f t="shared" si="65"/>
        <v>0.14583333333333334</v>
      </c>
      <c r="Q324">
        <v>1</v>
      </c>
      <c r="S324" s="37">
        <f ca="1">IFERROR(IF(C324="","",A324+C324-INDIRECT("A"&amp;MATCH(9^9,C$1:C323,1))-MAX(INDIRECT("D"&amp;MATCH(9^9,C$1:C323,1))+(INDIRECT("C"&amp;MATCH(9^9,C$1:C323,1))&gt;INDIRECT("D"&amp;MATCH(9^9,C$1:C323,1))),INDIRECT("J"&amp;MATCH(9^9,C$1:C323,1))+(INDIRECT("I"&amp;MATCH(9^9,C$1:C323,1))&gt;INDIRECT("J"&amp;MATCH(9^9,C$1:C323,1))))),"")</f>
        <v>0.50000000000242539</v>
      </c>
      <c r="T324" s="44">
        <f t="shared" si="57"/>
        <v>0.50000000000242539</v>
      </c>
    </row>
    <row r="325" spans="1:20" customFormat="1" x14ac:dyDescent="0.25">
      <c r="A325" s="10">
        <f t="shared" si="66"/>
        <v>42328</v>
      </c>
      <c r="B325" s="9" t="s">
        <v>5</v>
      </c>
      <c r="C325" s="4">
        <v>0.83333333333333337</v>
      </c>
      <c r="D325" s="4">
        <v>0.33333333333333331</v>
      </c>
      <c r="E325" s="6">
        <f>D325-C325+IF(C325&gt;D325,1)</f>
        <v>0.5</v>
      </c>
      <c r="F325" s="8">
        <v>0.14583333333333334</v>
      </c>
      <c r="G325" s="11"/>
      <c r="H325" s="9"/>
      <c r="I325" s="4"/>
      <c r="J325" s="4"/>
      <c r="K325" s="6"/>
      <c r="L325" s="8"/>
      <c r="M325" s="2"/>
      <c r="N325" s="13">
        <f t="shared" si="65"/>
        <v>0.5</v>
      </c>
      <c r="O325" s="8">
        <f t="shared" si="65"/>
        <v>0.14583333333333334</v>
      </c>
      <c r="Q325">
        <v>1</v>
      </c>
      <c r="S325" s="37">
        <f ca="1">IFERROR(IF(C325="","",A325+C325-INDIRECT("A"&amp;MATCH(9^9,C$1:C324,1))-MAX(INDIRECT("D"&amp;MATCH(9^9,C$1:C324,1))+(INDIRECT("C"&amp;MATCH(9^9,C$1:C324,1))&gt;INDIRECT("D"&amp;MATCH(9^9,C$1:C324,1))),INDIRECT("J"&amp;MATCH(9^9,C$1:C324,1))+(INDIRECT("I"&amp;MATCH(9^9,C$1:C324,1))&gt;INDIRECT("J"&amp;MATCH(9^9,C$1:C324,1))))),"")</f>
        <v>0.50000000000242539</v>
      </c>
      <c r="T325" s="44">
        <f t="shared" si="57"/>
        <v>0.50000000000242539</v>
      </c>
    </row>
    <row r="326" spans="1:20" customFormat="1" x14ac:dyDescent="0.25">
      <c r="A326" s="10">
        <f t="shared" si="66"/>
        <v>42329</v>
      </c>
      <c r="B326" s="9" t="s">
        <v>5</v>
      </c>
      <c r="C326" s="4">
        <v>0.375</v>
      </c>
      <c r="D326" s="4">
        <v>0.33333333333333331</v>
      </c>
      <c r="E326" s="6">
        <f>D326-C326+IF(C326&gt;D326,1)</f>
        <v>0.95833333333333326</v>
      </c>
      <c r="F326" s="8">
        <v>0.375</v>
      </c>
      <c r="G326" s="11" t="s">
        <v>14</v>
      </c>
      <c r="H326" s="9" t="s">
        <v>13</v>
      </c>
      <c r="I326" s="4">
        <v>0.375</v>
      </c>
      <c r="J326" s="4">
        <v>0.58333333333333337</v>
      </c>
      <c r="K326" s="6">
        <f>J326-I326+IF(I326&gt;J326,1)</f>
        <v>0.20833333333333337</v>
      </c>
      <c r="L326" s="8">
        <v>0.20833333333333334</v>
      </c>
      <c r="M326" s="2"/>
      <c r="N326" s="6">
        <f t="shared" si="65"/>
        <v>1.1666666666666665</v>
      </c>
      <c r="O326" s="8">
        <f t="shared" si="65"/>
        <v>0.58333333333333337</v>
      </c>
      <c r="P326" t="s">
        <v>38</v>
      </c>
      <c r="Q326">
        <v>1</v>
      </c>
      <c r="S326" s="37">
        <f ca="1">IFERROR(IF(C326="","",A326+C326-INDIRECT("A"&amp;MATCH(9^9,C$1:C325,1))-MAX(INDIRECT("D"&amp;MATCH(9^9,C$1:C325,1))+(INDIRECT("C"&amp;MATCH(9^9,C$1:C325,1))&gt;INDIRECT("D"&amp;MATCH(9^9,C$1:C325,1))),INDIRECT("J"&amp;MATCH(9^9,C$1:C325,1))+(INDIRECT("I"&amp;MATCH(9^9,C$1:C325,1))&gt;INDIRECT("J"&amp;MATCH(9^9,C$1:C325,1))))),"")</f>
        <v>4.1666666666666741E-2</v>
      </c>
      <c r="T326" s="44">
        <f t="shared" si="57"/>
        <v>4.1666666666666741E-2</v>
      </c>
    </row>
    <row r="327" spans="1:20" customFormat="1" x14ac:dyDescent="0.25">
      <c r="A327" s="10">
        <f t="shared" si="66"/>
        <v>42330</v>
      </c>
      <c r="B327" s="9" t="s">
        <v>5</v>
      </c>
      <c r="C327" s="4">
        <v>0.375</v>
      </c>
      <c r="D327" s="4">
        <v>0.33333333333333331</v>
      </c>
      <c r="E327" s="6">
        <f>D327-C327+IF(C327&gt;D327,1)</f>
        <v>0.95833333333333326</v>
      </c>
      <c r="F327" s="8">
        <v>0.41666666666666669</v>
      </c>
      <c r="G327" s="11" t="s">
        <v>14</v>
      </c>
      <c r="H327" s="9" t="s">
        <v>13</v>
      </c>
      <c r="I327" s="4">
        <v>0.375</v>
      </c>
      <c r="J327" s="4">
        <v>0.58333333333333337</v>
      </c>
      <c r="K327" s="6">
        <f>J327-I327+IF(I327&gt;J327,1)</f>
        <v>0.20833333333333337</v>
      </c>
      <c r="L327" s="8">
        <v>0.20833333333333334</v>
      </c>
      <c r="M327" s="2"/>
      <c r="N327" s="6">
        <f t="shared" si="65"/>
        <v>1.1666666666666665</v>
      </c>
      <c r="O327" s="8">
        <f t="shared" si="65"/>
        <v>0.625</v>
      </c>
      <c r="P327" t="s">
        <v>38</v>
      </c>
      <c r="Q327">
        <v>1</v>
      </c>
      <c r="S327" s="37">
        <f ca="1">IFERROR(IF(C327="","",A327+C327-INDIRECT("A"&amp;MATCH(9^9,C$1:C326,1))-MAX(INDIRECT("D"&amp;MATCH(9^9,C$1:C326,1))+(INDIRECT("C"&amp;MATCH(9^9,C$1:C326,1))&gt;INDIRECT("D"&amp;MATCH(9^9,C$1:C326,1))),INDIRECT("J"&amp;MATCH(9^9,C$1:C326,1))+(INDIRECT("I"&amp;MATCH(9^9,C$1:C326,1))&gt;INDIRECT("J"&amp;MATCH(9^9,C$1:C326,1))))),"")</f>
        <v>4.1666666666666741E-2</v>
      </c>
      <c r="T327" s="44">
        <f t="shared" si="57"/>
        <v>4.1666666666666741E-2</v>
      </c>
    </row>
    <row r="328" spans="1:20" customFormat="1" x14ac:dyDescent="0.25">
      <c r="A328" s="10">
        <f t="shared" si="66"/>
        <v>42331</v>
      </c>
      <c r="B328" s="18" t="s">
        <v>0</v>
      </c>
      <c r="C328" s="4"/>
      <c r="D328" s="4"/>
      <c r="E328" s="6"/>
      <c r="F328" s="8"/>
      <c r="G328" s="3"/>
      <c r="H328" s="9"/>
      <c r="I328" s="4"/>
      <c r="J328" s="4"/>
      <c r="K328" s="6"/>
      <c r="L328" s="8"/>
      <c r="M328" s="2"/>
      <c r="N328" s="6">
        <f t="shared" si="65"/>
        <v>0</v>
      </c>
      <c r="O328" s="8">
        <f t="shared" si="65"/>
        <v>0</v>
      </c>
      <c r="P328" t="s">
        <v>37</v>
      </c>
      <c r="S328" s="37" t="str">
        <f ca="1">IFERROR(IF(C328="","",A328+C328-INDIRECT("A"&amp;MATCH(9^9,C$1:C327,1))-MAX(INDIRECT("D"&amp;MATCH(9^9,C$1:C327,1))+(INDIRECT("C"&amp;MATCH(9^9,C$1:C327,1))&gt;INDIRECT("D"&amp;MATCH(9^9,C$1:C327,1))),INDIRECT("J"&amp;MATCH(9^9,C$1:C327,1))+(INDIRECT("I"&amp;MATCH(9^9,C$1:C327,1))&gt;INDIRECT("J"&amp;MATCH(9^9,C$1:C327,1))))),"")</f>
        <v/>
      </c>
      <c r="T328" s="44" t="str">
        <f t="shared" si="57"/>
        <v/>
      </c>
    </row>
    <row r="329" spans="1:20" customFormat="1" x14ac:dyDescent="0.25">
      <c r="A329" s="10">
        <f t="shared" si="66"/>
        <v>42332</v>
      </c>
      <c r="B329" s="18" t="s">
        <v>0</v>
      </c>
      <c r="C329" s="4"/>
      <c r="D329" s="4"/>
      <c r="E329" s="6"/>
      <c r="F329" s="8"/>
      <c r="G329" s="3"/>
      <c r="H329" s="9"/>
      <c r="I329" s="4"/>
      <c r="J329" s="4"/>
      <c r="K329" s="5"/>
      <c r="L329" s="8"/>
      <c r="M329" s="2"/>
      <c r="N329" s="6">
        <f t="shared" si="65"/>
        <v>0</v>
      </c>
      <c r="O329" s="8">
        <f t="shared" si="65"/>
        <v>0</v>
      </c>
      <c r="S329" s="37" t="str">
        <f ca="1">IFERROR(IF(C329="","",A329+C329-INDIRECT("A"&amp;MATCH(9^9,C$1:C328,1))-MAX(INDIRECT("D"&amp;MATCH(9^9,C$1:C328,1))+(INDIRECT("C"&amp;MATCH(9^9,C$1:C328,1))&gt;INDIRECT("D"&amp;MATCH(9^9,C$1:C328,1))),INDIRECT("J"&amp;MATCH(9^9,C$1:C328,1))+(INDIRECT("I"&amp;MATCH(9^9,C$1:C328,1))&gt;INDIRECT("J"&amp;MATCH(9^9,C$1:C328,1))))),"")</f>
        <v/>
      </c>
      <c r="T329" s="44" t="str">
        <f t="shared" si="57"/>
        <v/>
      </c>
    </row>
    <row r="330" spans="1:20" customFormat="1" x14ac:dyDescent="0.25">
      <c r="A330" s="10">
        <f t="shared" si="66"/>
        <v>42333</v>
      </c>
      <c r="B330" s="9" t="s">
        <v>12</v>
      </c>
      <c r="C330" s="4">
        <v>0.58333333333333337</v>
      </c>
      <c r="D330" s="4">
        <v>0.70833333333333337</v>
      </c>
      <c r="E330" s="6">
        <f t="shared" ref="E330:E332" si="70">D330-C330+IF(C330&gt;D330,1)</f>
        <v>0.125</v>
      </c>
      <c r="F330" s="8">
        <v>0.125</v>
      </c>
      <c r="G330" s="11"/>
      <c r="H330" s="9"/>
      <c r="I330" s="4"/>
      <c r="J330" s="4"/>
      <c r="K330" s="6"/>
      <c r="L330" s="8"/>
      <c r="M330" s="2"/>
      <c r="N330" s="6">
        <f t="shared" si="65"/>
        <v>0.125</v>
      </c>
      <c r="O330" s="8">
        <f t="shared" si="65"/>
        <v>0.125</v>
      </c>
      <c r="Q330">
        <v>1</v>
      </c>
      <c r="S330" s="37">
        <f ca="1">IFERROR(IF(C330="","",A330+C330-INDIRECT("A"&amp;MATCH(9^9,C$1:C329,1))-MAX(INDIRECT("D"&amp;MATCH(9^9,C$1:C329,1))+(INDIRECT("C"&amp;MATCH(9^9,C$1:C329,1))&gt;INDIRECT("D"&amp;MATCH(9^9,C$1:C329,1))),INDIRECT("J"&amp;MATCH(9^9,C$1:C329,1))+(INDIRECT("I"&amp;MATCH(9^9,C$1:C329,1))&gt;INDIRECT("J"&amp;MATCH(9^9,C$1:C329,1))))),"")</f>
        <v>2.2500000000024256</v>
      </c>
      <c r="T330" s="44">
        <f t="shared" si="57"/>
        <v>1.5833333333357587</v>
      </c>
    </row>
    <row r="331" spans="1:20" customFormat="1" x14ac:dyDescent="0.25">
      <c r="A331" s="10">
        <f t="shared" si="66"/>
        <v>42334</v>
      </c>
      <c r="B331" s="9" t="s">
        <v>12</v>
      </c>
      <c r="C331" s="4">
        <v>0.58333333333333337</v>
      </c>
      <c r="D331" s="4">
        <v>0.70833333333333337</v>
      </c>
      <c r="E331" s="6">
        <f t="shared" si="70"/>
        <v>0.125</v>
      </c>
      <c r="F331" s="8">
        <v>0.125</v>
      </c>
      <c r="G331" s="3"/>
      <c r="H331" s="9"/>
      <c r="I331" s="4"/>
      <c r="J331" s="4"/>
      <c r="K331" s="6"/>
      <c r="L331" s="8"/>
      <c r="M331" s="2"/>
      <c r="N331" s="6">
        <f t="shared" si="65"/>
        <v>0.125</v>
      </c>
      <c r="O331" s="8">
        <f t="shared" ref="O331:O336" si="71">F331+L331</f>
        <v>0.125</v>
      </c>
      <c r="Q331">
        <v>1</v>
      </c>
      <c r="S331" s="37">
        <f ca="1">IFERROR(IF(C331="","",A331+C331-INDIRECT("A"&amp;MATCH(9^9,C$1:C330,1))-MAX(INDIRECT("D"&amp;MATCH(9^9,C$1:C330,1))+(INDIRECT("C"&amp;MATCH(9^9,C$1:C330,1))&gt;INDIRECT("D"&amp;MATCH(9^9,C$1:C330,1))),INDIRECT("J"&amp;MATCH(9^9,C$1:C330,1))+(INDIRECT("I"&amp;MATCH(9^9,C$1:C330,1))&gt;INDIRECT("J"&amp;MATCH(9^9,C$1:C330,1))))),"")</f>
        <v>0.87500000000242528</v>
      </c>
      <c r="T331" s="44">
        <f t="shared" si="57"/>
        <v>0.87500000000242528</v>
      </c>
    </row>
    <row r="332" spans="1:20" customFormat="1" x14ac:dyDescent="0.25">
      <c r="A332" s="10">
        <f t="shared" si="66"/>
        <v>42335</v>
      </c>
      <c r="B332" s="16" t="s">
        <v>10</v>
      </c>
      <c r="C332" s="4">
        <v>0.25</v>
      </c>
      <c r="D332" s="4">
        <v>0.45833333333333331</v>
      </c>
      <c r="E332" s="6">
        <f t="shared" si="70"/>
        <v>0.20833333333333331</v>
      </c>
      <c r="F332" s="8">
        <v>0.20833333333333334</v>
      </c>
      <c r="G332" s="3"/>
      <c r="H332" s="9"/>
      <c r="I332" s="4"/>
      <c r="J332" s="4"/>
      <c r="K332" s="5"/>
      <c r="L332" s="8"/>
      <c r="M332" s="2"/>
      <c r="N332" s="6">
        <f t="shared" si="65"/>
        <v>0.20833333333333331</v>
      </c>
      <c r="O332" s="8">
        <f t="shared" si="71"/>
        <v>0.20833333333333334</v>
      </c>
      <c r="Q332">
        <v>1</v>
      </c>
      <c r="S332" s="37">
        <f ca="1">IFERROR(IF(C332="","",A332+C332-INDIRECT("A"&amp;MATCH(9^9,C$1:C331,1))-MAX(INDIRECT("D"&amp;MATCH(9^9,C$1:C331,1))+(INDIRECT("C"&amp;MATCH(9^9,C$1:C331,1))&gt;INDIRECT("D"&amp;MATCH(9^9,C$1:C331,1))),INDIRECT("J"&amp;MATCH(9^9,C$1:C331,1))+(INDIRECT("I"&amp;MATCH(9^9,C$1:C331,1))&gt;INDIRECT("J"&amp;MATCH(9^9,C$1:C331,1))))),"")</f>
        <v>0.54166666666666663</v>
      </c>
      <c r="T332" s="44">
        <f t="shared" si="57"/>
        <v>0.54166666666666663</v>
      </c>
    </row>
    <row r="333" spans="1:20" customFormat="1" x14ac:dyDescent="0.25">
      <c r="A333" s="10">
        <f t="shared" si="66"/>
        <v>42336</v>
      </c>
      <c r="B333" s="9" t="s">
        <v>0</v>
      </c>
      <c r="C333" s="4"/>
      <c r="D333" s="4"/>
      <c r="E333" s="6"/>
      <c r="F333" s="8"/>
      <c r="G333" s="3"/>
      <c r="H333" s="9"/>
      <c r="I333" s="4"/>
      <c r="J333" s="4"/>
      <c r="K333" s="5"/>
      <c r="L333" s="8"/>
      <c r="M333" s="2"/>
      <c r="N333" s="6">
        <f t="shared" si="65"/>
        <v>0</v>
      </c>
      <c r="O333" s="8">
        <f t="shared" si="71"/>
        <v>0</v>
      </c>
      <c r="S333" s="37" t="str">
        <f ca="1">IFERROR(IF(C333="","",A333+C333-INDIRECT("A"&amp;MATCH(9^9,C$1:C332,1))-MAX(INDIRECT("D"&amp;MATCH(9^9,C$1:C332,1))+(INDIRECT("C"&amp;MATCH(9^9,C$1:C332,1))&gt;INDIRECT("D"&amp;MATCH(9^9,C$1:C332,1))),INDIRECT("J"&amp;MATCH(9^9,C$1:C332,1))+(INDIRECT("I"&amp;MATCH(9^9,C$1:C332,1))&gt;INDIRECT("J"&amp;MATCH(9^9,C$1:C332,1))))),"")</f>
        <v/>
      </c>
      <c r="T333" s="44" t="str">
        <f t="shared" si="57"/>
        <v/>
      </c>
    </row>
    <row r="334" spans="1:20" customFormat="1" x14ac:dyDescent="0.25">
      <c r="A334" s="10">
        <f t="shared" si="66"/>
        <v>42337</v>
      </c>
      <c r="B334" s="9" t="s">
        <v>0</v>
      </c>
      <c r="C334" s="4"/>
      <c r="D334" s="4"/>
      <c r="E334" s="6"/>
      <c r="F334" s="8"/>
      <c r="G334" s="3"/>
      <c r="H334" s="9"/>
      <c r="I334" s="4"/>
      <c r="J334" s="4"/>
      <c r="K334" s="6"/>
      <c r="L334" s="8"/>
      <c r="M334" s="2"/>
      <c r="N334" s="6">
        <f t="shared" si="65"/>
        <v>0</v>
      </c>
      <c r="O334" s="8">
        <f t="shared" si="71"/>
        <v>0</v>
      </c>
      <c r="S334" s="37" t="str">
        <f ca="1">IFERROR(IF(C334="","",A334+C334-INDIRECT("A"&amp;MATCH(9^9,C$1:C333,1))-MAX(INDIRECT("D"&amp;MATCH(9^9,C$1:C333,1))+(INDIRECT("C"&amp;MATCH(9^9,C$1:C333,1))&gt;INDIRECT("D"&amp;MATCH(9^9,C$1:C333,1))),INDIRECT("J"&amp;MATCH(9^9,C$1:C333,1))+(INDIRECT("I"&amp;MATCH(9^9,C$1:C333,1))&gt;INDIRECT("J"&amp;MATCH(9^9,C$1:C333,1))))),"")</f>
        <v/>
      </c>
      <c r="T334" s="44" t="str">
        <f t="shared" si="57"/>
        <v/>
      </c>
    </row>
    <row r="335" spans="1:20" customFormat="1" x14ac:dyDescent="0.25">
      <c r="A335" s="10">
        <f t="shared" si="66"/>
        <v>42338</v>
      </c>
      <c r="B335" s="9" t="s">
        <v>5</v>
      </c>
      <c r="C335" s="4">
        <v>0.83333333333333337</v>
      </c>
      <c r="D335" s="4">
        <v>0.33333333333333331</v>
      </c>
      <c r="E335" s="6">
        <f t="shared" ref="E335:E341" si="72">D335-C335+IF(C335&gt;D335,1)</f>
        <v>0.5</v>
      </c>
      <c r="F335" s="8">
        <v>8.3333333333333329E-2</v>
      </c>
      <c r="G335" s="3"/>
      <c r="H335" s="9"/>
      <c r="I335" s="4"/>
      <c r="J335" s="4"/>
      <c r="K335" s="6"/>
      <c r="L335" s="8"/>
      <c r="M335" s="2"/>
      <c r="N335" s="6">
        <f t="shared" si="65"/>
        <v>0.5</v>
      </c>
      <c r="O335" s="8">
        <f t="shared" si="71"/>
        <v>8.3333333333333329E-2</v>
      </c>
      <c r="Q335">
        <v>1</v>
      </c>
      <c r="S335" s="37">
        <f ca="1">IFERROR(IF(C335="","",A335+C335-INDIRECT("A"&amp;MATCH(9^9,C$1:C334,1))-MAX(INDIRECT("D"&amp;MATCH(9^9,C$1:C334,1))+(INDIRECT("C"&amp;MATCH(9^9,C$1:C334,1))&gt;INDIRECT("D"&amp;MATCH(9^9,C$1:C334,1))),INDIRECT("J"&amp;MATCH(9^9,C$1:C334,1))+(INDIRECT("I"&amp;MATCH(9^9,C$1:C334,1))&gt;INDIRECT("J"&amp;MATCH(9^9,C$1:C334,1))))),"")</f>
        <v>3.3750000000024252</v>
      </c>
      <c r="T335" s="44">
        <f t="shared" si="57"/>
        <v>1.8333333333357587</v>
      </c>
    </row>
    <row r="336" spans="1:20" customFormat="1" x14ac:dyDescent="0.25">
      <c r="A336" s="10">
        <f t="shared" si="66"/>
        <v>42339</v>
      </c>
      <c r="B336" s="9" t="s">
        <v>5</v>
      </c>
      <c r="C336" s="4">
        <v>0.83333333333333337</v>
      </c>
      <c r="D336" s="4">
        <v>0.33333333333333331</v>
      </c>
      <c r="E336" s="6">
        <f t="shared" si="72"/>
        <v>0.5</v>
      </c>
      <c r="F336" s="8">
        <v>0.14583333333333334</v>
      </c>
      <c r="G336" s="3"/>
      <c r="H336" s="9"/>
      <c r="I336" s="4"/>
      <c r="J336" s="4"/>
      <c r="K336" s="6"/>
      <c r="L336" s="8"/>
      <c r="M336" s="2"/>
      <c r="N336" s="6">
        <f>E336+K336</f>
        <v>0.5</v>
      </c>
      <c r="O336" s="8">
        <f t="shared" si="71"/>
        <v>0.14583333333333334</v>
      </c>
      <c r="Q336">
        <v>1</v>
      </c>
      <c r="S336" s="37">
        <f ca="1">IFERROR(IF(C336="","",A336+C336-INDIRECT("A"&amp;MATCH(9^9,C$1:C335,1))-MAX(INDIRECT("D"&amp;MATCH(9^9,C$1:C335,1))+(INDIRECT("C"&amp;MATCH(9^9,C$1:C335,1))&gt;INDIRECT("D"&amp;MATCH(9^9,C$1:C335,1))),INDIRECT("J"&amp;MATCH(9^9,C$1:C335,1))+(INDIRECT("I"&amp;MATCH(9^9,C$1:C335,1))&gt;INDIRECT("J"&amp;MATCH(9^9,C$1:C335,1))))),"")</f>
        <v>0.50000000000242539</v>
      </c>
      <c r="T336" s="44">
        <f t="shared" si="57"/>
        <v>0.50000000000242539</v>
      </c>
    </row>
    <row r="337" spans="1:21" customFormat="1" x14ac:dyDescent="0.25">
      <c r="A337" s="10">
        <f>A336+1</f>
        <v>42340</v>
      </c>
      <c r="B337" s="9" t="s">
        <v>5</v>
      </c>
      <c r="C337" s="4">
        <v>0.83333333333333337</v>
      </c>
      <c r="D337" s="4">
        <v>0.33333333333333331</v>
      </c>
      <c r="E337" s="6">
        <f t="shared" si="72"/>
        <v>0.5</v>
      </c>
      <c r="F337" s="8">
        <v>0.14583333333333334</v>
      </c>
      <c r="G337" s="3"/>
      <c r="H337" s="9"/>
      <c r="I337" s="4"/>
      <c r="J337" s="4"/>
      <c r="K337" s="6"/>
      <c r="L337" s="8"/>
      <c r="M337" s="2"/>
      <c r="N337" s="6">
        <f t="shared" ref="N337:O366" si="73">E337+K337</f>
        <v>0.5</v>
      </c>
      <c r="O337" s="8">
        <f t="shared" si="73"/>
        <v>0.14583333333333334</v>
      </c>
      <c r="Q337">
        <v>1</v>
      </c>
      <c r="S337" s="37">
        <f ca="1">IFERROR(IF(C337="","",A337+C337-INDIRECT("A"&amp;MATCH(9^9,C$1:C336,1))-MAX(INDIRECT("D"&amp;MATCH(9^9,C$1:C336,1))+(INDIRECT("C"&amp;MATCH(9^9,C$1:C336,1))&gt;INDIRECT("D"&amp;MATCH(9^9,C$1:C336,1))),INDIRECT("J"&amp;MATCH(9^9,C$1:C336,1))+(INDIRECT("I"&amp;MATCH(9^9,C$1:C336,1))&gt;INDIRECT("J"&amp;MATCH(9^9,C$1:C336,1))))),"")</f>
        <v>0.50000000000242539</v>
      </c>
      <c r="T337" s="44">
        <f t="shared" ref="T337:T400" si="74">IF(C337="","",A337+C337-A336-MAX(D336+(C336&gt;D336),J336+(I336&gt;J336)))</f>
        <v>0.50000000000242539</v>
      </c>
    </row>
    <row r="338" spans="1:21" customFormat="1" x14ac:dyDescent="0.25">
      <c r="A338" s="10">
        <f t="shared" ref="A338:A401" si="75">A337+1</f>
        <v>42341</v>
      </c>
      <c r="B338" s="9" t="s">
        <v>5</v>
      </c>
      <c r="C338" s="4">
        <v>0.83333333333333337</v>
      </c>
      <c r="D338" s="4">
        <v>0.33333333333333331</v>
      </c>
      <c r="E338" s="6">
        <f t="shared" si="72"/>
        <v>0.5</v>
      </c>
      <c r="F338" s="8">
        <v>0.14583333333333334</v>
      </c>
      <c r="G338" s="3"/>
      <c r="H338" s="9" t="s">
        <v>12</v>
      </c>
      <c r="I338" s="4">
        <v>0.58333333333333337</v>
      </c>
      <c r="J338" s="4">
        <v>0.70833333333333337</v>
      </c>
      <c r="K338" s="6">
        <f t="shared" ref="K338:K339" si="76">J338-I338+IF(I338&gt;J338,1)</f>
        <v>0.125</v>
      </c>
      <c r="L338" s="8">
        <v>0.125</v>
      </c>
      <c r="M338" s="2"/>
      <c r="N338" s="6">
        <f t="shared" si="73"/>
        <v>0.625</v>
      </c>
      <c r="O338" s="8">
        <f t="shared" si="73"/>
        <v>0.27083333333333337</v>
      </c>
      <c r="Q338">
        <v>1</v>
      </c>
      <c r="S338" s="37">
        <f ca="1">IFERROR(IF(C338="","",A338+C338-INDIRECT("A"&amp;MATCH(9^9,C$1:C337,1))-MAX(INDIRECT("D"&amp;MATCH(9^9,C$1:C337,1))+(INDIRECT("C"&amp;MATCH(9^9,C$1:C337,1))&gt;INDIRECT("D"&amp;MATCH(9^9,C$1:C337,1))),INDIRECT("J"&amp;MATCH(9^9,C$1:C337,1))+(INDIRECT("I"&amp;MATCH(9^9,C$1:C337,1))&gt;INDIRECT("J"&amp;MATCH(9^9,C$1:C337,1))))),"")</f>
        <v>0.50000000000242539</v>
      </c>
      <c r="T338" s="44">
        <f t="shared" si="74"/>
        <v>0.50000000000242539</v>
      </c>
    </row>
    <row r="339" spans="1:21" customFormat="1" x14ac:dyDescent="0.25">
      <c r="A339" s="10">
        <f t="shared" si="75"/>
        <v>42342</v>
      </c>
      <c r="B339" s="9" t="s">
        <v>5</v>
      </c>
      <c r="C339" s="4">
        <v>0.83333333333333337</v>
      </c>
      <c r="D339" s="4">
        <v>0.33333333333333331</v>
      </c>
      <c r="E339" s="6">
        <f t="shared" si="72"/>
        <v>0.5</v>
      </c>
      <c r="F339" s="8">
        <v>0.14583333333333334</v>
      </c>
      <c r="G339" s="3"/>
      <c r="H339" s="9" t="s">
        <v>43</v>
      </c>
      <c r="I339" s="4">
        <v>0.33333333333333331</v>
      </c>
      <c r="J339" s="4">
        <v>0.75</v>
      </c>
      <c r="K339" s="6">
        <f t="shared" si="76"/>
        <v>0.41666666666666669</v>
      </c>
      <c r="L339" s="8">
        <v>0.41666666666666669</v>
      </c>
      <c r="M339" s="2"/>
      <c r="N339" s="6">
        <f t="shared" si="73"/>
        <v>0.91666666666666674</v>
      </c>
      <c r="O339" s="8">
        <f t="shared" si="73"/>
        <v>0.5625</v>
      </c>
      <c r="Q339">
        <v>1</v>
      </c>
      <c r="S339" s="37">
        <f ca="1">IFERROR(IF(C339="","",A339+C339-INDIRECT("A"&amp;MATCH(9^9,C$1:C338,1))-MAX(INDIRECT("D"&amp;MATCH(9^9,C$1:C338,1))+(INDIRECT("C"&amp;MATCH(9^9,C$1:C338,1))&gt;INDIRECT("D"&amp;MATCH(9^9,C$1:C338,1))),INDIRECT("J"&amp;MATCH(9^9,C$1:C338,1))+(INDIRECT("I"&amp;MATCH(9^9,C$1:C338,1))&gt;INDIRECT("J"&amp;MATCH(9^9,C$1:C338,1))))),"")</f>
        <v>0.50000000000242539</v>
      </c>
      <c r="T339" s="44">
        <f t="shared" si="74"/>
        <v>0.50000000000242539</v>
      </c>
    </row>
    <row r="340" spans="1:21" customFormat="1" x14ac:dyDescent="0.25">
      <c r="A340" s="10">
        <f t="shared" si="75"/>
        <v>42343</v>
      </c>
      <c r="B340" s="9" t="s">
        <v>5</v>
      </c>
      <c r="C340" s="4">
        <v>0.58333333333333337</v>
      </c>
      <c r="D340" s="4">
        <v>0.33333333333333331</v>
      </c>
      <c r="E340" s="6">
        <f t="shared" si="72"/>
        <v>0.75</v>
      </c>
      <c r="F340" s="8">
        <v>0.375</v>
      </c>
      <c r="G340" s="3"/>
      <c r="H340" s="9"/>
      <c r="I340" s="4"/>
      <c r="J340" s="4"/>
      <c r="K340" s="6"/>
      <c r="L340" s="8"/>
      <c r="M340" s="2"/>
      <c r="N340" s="6">
        <f t="shared" si="73"/>
        <v>0.75</v>
      </c>
      <c r="O340" s="8">
        <f t="shared" si="73"/>
        <v>0.375</v>
      </c>
      <c r="P340" t="s">
        <v>38</v>
      </c>
      <c r="Q340">
        <v>1</v>
      </c>
      <c r="S340" s="37">
        <f ca="1">IFERROR(IF(C340="","",A340+C340-INDIRECT("A"&amp;MATCH(9^9,C$1:C339,1))-MAX(INDIRECT("D"&amp;MATCH(9^9,C$1:C339,1))+(INDIRECT("C"&amp;MATCH(9^9,C$1:C339,1))&gt;INDIRECT("D"&amp;MATCH(9^9,C$1:C339,1))),INDIRECT("J"&amp;MATCH(9^9,C$1:C339,1))+(INDIRECT("I"&amp;MATCH(9^9,C$1:C339,1))&gt;INDIRECT("J"&amp;MATCH(9^9,C$1:C339,1))))),"")</f>
        <v>0.25000000000242539</v>
      </c>
      <c r="T340" s="44">
        <f t="shared" si="74"/>
        <v>0.25000000000242539</v>
      </c>
    </row>
    <row r="341" spans="1:21" customFormat="1" x14ac:dyDescent="0.25">
      <c r="A341" s="10">
        <f t="shared" si="75"/>
        <v>42344</v>
      </c>
      <c r="B341" s="9" t="s">
        <v>5</v>
      </c>
      <c r="C341" s="4">
        <v>0.58333333333333337</v>
      </c>
      <c r="D341" s="4">
        <v>0.33333333333333331</v>
      </c>
      <c r="E341" s="6">
        <f t="shared" si="72"/>
        <v>0.75</v>
      </c>
      <c r="F341" s="8">
        <v>0.41666666666666669</v>
      </c>
      <c r="G341" s="3"/>
      <c r="H341" s="9"/>
      <c r="I341" s="4"/>
      <c r="J341" s="4"/>
      <c r="K341" s="6"/>
      <c r="L341" s="8"/>
      <c r="M341" s="2"/>
      <c r="N341" s="6">
        <f t="shared" si="73"/>
        <v>0.75</v>
      </c>
      <c r="O341" s="8">
        <f t="shared" si="73"/>
        <v>0.41666666666666669</v>
      </c>
      <c r="P341" t="s">
        <v>38</v>
      </c>
      <c r="Q341">
        <v>1</v>
      </c>
      <c r="S341" s="37">
        <f ca="1">IFERROR(IF(C341="","",A341+C341-INDIRECT("A"&amp;MATCH(9^9,C$1:C340,1))-MAX(INDIRECT("D"&amp;MATCH(9^9,C$1:C340,1))+(INDIRECT("C"&amp;MATCH(9^9,C$1:C340,1))&gt;INDIRECT("D"&amp;MATCH(9^9,C$1:C340,1))),INDIRECT("J"&amp;MATCH(9^9,C$1:C340,1))+(INDIRECT("I"&amp;MATCH(9^9,C$1:C340,1))&gt;INDIRECT("J"&amp;MATCH(9^9,C$1:C340,1))))),"")</f>
        <v>0.25000000000242539</v>
      </c>
      <c r="T341" s="44">
        <f t="shared" si="74"/>
        <v>0.25000000000242539</v>
      </c>
    </row>
    <row r="342" spans="1:21" customFormat="1" x14ac:dyDescent="0.25">
      <c r="A342" s="10">
        <f t="shared" si="75"/>
        <v>42345</v>
      </c>
      <c r="B342" s="9" t="s">
        <v>0</v>
      </c>
      <c r="C342" s="4"/>
      <c r="D342" s="4"/>
      <c r="E342" s="6"/>
      <c r="F342" s="8"/>
      <c r="G342" s="3"/>
      <c r="H342" s="9"/>
      <c r="I342" s="4"/>
      <c r="J342" s="4"/>
      <c r="K342" s="6"/>
      <c r="L342" s="8"/>
      <c r="M342" s="2"/>
      <c r="N342" s="6">
        <f t="shared" si="73"/>
        <v>0</v>
      </c>
      <c r="O342" s="8">
        <f t="shared" si="73"/>
        <v>0</v>
      </c>
      <c r="P342" t="s">
        <v>37</v>
      </c>
      <c r="S342" s="37" t="str">
        <f ca="1">IFERROR(IF(C342="","",A342+C342-INDIRECT("A"&amp;MATCH(9^9,C$1:C341,1))-MAX(INDIRECT("D"&amp;MATCH(9^9,C$1:C341,1))+(INDIRECT("C"&amp;MATCH(9^9,C$1:C341,1))&gt;INDIRECT("D"&amp;MATCH(9^9,C$1:C341,1))),INDIRECT("J"&amp;MATCH(9^9,C$1:C341,1))+(INDIRECT("I"&amp;MATCH(9^9,C$1:C341,1))&gt;INDIRECT("J"&amp;MATCH(9^9,C$1:C341,1))))),"")</f>
        <v/>
      </c>
      <c r="T342" s="44" t="str">
        <f t="shared" si="74"/>
        <v/>
      </c>
    </row>
    <row r="343" spans="1:21" customFormat="1" x14ac:dyDescent="0.25">
      <c r="A343" s="10">
        <f t="shared" si="75"/>
        <v>42346</v>
      </c>
      <c r="B343" s="9" t="s">
        <v>0</v>
      </c>
      <c r="C343" s="4"/>
      <c r="D343" s="4"/>
      <c r="E343" s="6"/>
      <c r="F343" s="8"/>
      <c r="G343" s="3"/>
      <c r="H343" s="9"/>
      <c r="I343" s="4"/>
      <c r="J343" s="4"/>
      <c r="K343" s="5"/>
      <c r="L343" s="8"/>
      <c r="M343" s="2"/>
      <c r="N343" s="6">
        <f t="shared" si="73"/>
        <v>0</v>
      </c>
      <c r="O343" s="8">
        <f t="shared" si="73"/>
        <v>0</v>
      </c>
      <c r="S343" s="37" t="str">
        <f ca="1">IFERROR(IF(C343="","",A343+C343-INDIRECT("A"&amp;MATCH(9^9,C$1:C342,1))-MAX(INDIRECT("D"&amp;MATCH(9^9,C$1:C342,1))+(INDIRECT("C"&amp;MATCH(9^9,C$1:C342,1))&gt;INDIRECT("D"&amp;MATCH(9^9,C$1:C342,1))),INDIRECT("J"&amp;MATCH(9^9,C$1:C342,1))+(INDIRECT("I"&amp;MATCH(9^9,C$1:C342,1))&gt;INDIRECT("J"&amp;MATCH(9^9,C$1:C342,1))))),"")</f>
        <v/>
      </c>
      <c r="T343" s="44" t="str">
        <f t="shared" si="74"/>
        <v/>
      </c>
      <c r="U343" s="41"/>
    </row>
    <row r="344" spans="1:21" customFormat="1" x14ac:dyDescent="0.25">
      <c r="A344" s="10">
        <f t="shared" si="75"/>
        <v>42347</v>
      </c>
      <c r="B344" s="9" t="s">
        <v>101</v>
      </c>
      <c r="C344" s="4">
        <v>0.58333333333333337</v>
      </c>
      <c r="D344" s="4">
        <v>0.75</v>
      </c>
      <c r="E344" s="6">
        <f t="shared" ref="E344" si="77">D344-C344+IF(C344&gt;D344,1)</f>
        <v>0.16666666666666663</v>
      </c>
      <c r="F344" s="8">
        <v>0.16666666666666666</v>
      </c>
      <c r="G344" s="3" t="s">
        <v>14</v>
      </c>
      <c r="H344" s="9" t="s">
        <v>100</v>
      </c>
      <c r="I344" s="4">
        <v>0.375</v>
      </c>
      <c r="J344" s="4">
        <v>0.45833333333333331</v>
      </c>
      <c r="K344" s="6">
        <f t="shared" ref="K344:K346" si="78">J344-I344+IF(I344&gt;J344,1)</f>
        <v>8.3333333333333315E-2</v>
      </c>
      <c r="L344" s="8">
        <v>8.3333333333333329E-2</v>
      </c>
      <c r="M344" s="2"/>
      <c r="N344" s="6">
        <f t="shared" si="73"/>
        <v>0.24999999999999994</v>
      </c>
      <c r="O344" s="8">
        <f t="shared" si="73"/>
        <v>0.25</v>
      </c>
      <c r="Q344">
        <v>1</v>
      </c>
      <c r="S344" s="37">
        <f ca="1">IFERROR(IF(C344="","",A344+C344-INDIRECT("A"&amp;MATCH(9^9,C$1:C343,1))-MAX(INDIRECT("D"&amp;MATCH(9^9,C$1:C343,1))+(INDIRECT("C"&amp;MATCH(9^9,C$1:C343,1))&gt;INDIRECT("D"&amp;MATCH(9^9,C$1:C343,1))),INDIRECT("J"&amp;MATCH(9^9,C$1:C343,1))+(INDIRECT("I"&amp;MATCH(9^9,C$1:C343,1))&gt;INDIRECT("J"&amp;MATCH(9^9,C$1:C343,1))))),"")</f>
        <v>2.2500000000024256</v>
      </c>
      <c r="T344" s="44">
        <f t="shared" si="74"/>
        <v>1.5833333333357587</v>
      </c>
      <c r="U344" s="41"/>
    </row>
    <row r="345" spans="1:21" customFormat="1" x14ac:dyDescent="0.25">
      <c r="A345" s="10">
        <f t="shared" si="75"/>
        <v>42348</v>
      </c>
      <c r="B345" s="9" t="s">
        <v>102</v>
      </c>
      <c r="C345" s="4">
        <v>0.58333333333333337</v>
      </c>
      <c r="D345" s="4">
        <v>0.75</v>
      </c>
      <c r="E345" s="6">
        <f>D345-C345+IF(C345&gt;D345,1)</f>
        <v>0.16666666666666663</v>
      </c>
      <c r="F345" s="8">
        <v>0.16666666666666666</v>
      </c>
      <c r="G345" s="3"/>
      <c r="H345" s="9"/>
      <c r="I345" s="4"/>
      <c r="J345" s="4"/>
      <c r="K345" s="5"/>
      <c r="L345" s="8"/>
      <c r="M345" s="2"/>
      <c r="N345" s="6">
        <f t="shared" si="73"/>
        <v>0.16666666666666663</v>
      </c>
      <c r="O345" s="8">
        <f t="shared" si="73"/>
        <v>0.16666666666666666</v>
      </c>
      <c r="Q345">
        <v>1</v>
      </c>
      <c r="S345" s="37">
        <f ca="1">IFERROR(IF(C345="","",A345+C345-INDIRECT("A"&amp;MATCH(9^9,C$1:C344,1))-MAX(INDIRECT("D"&amp;MATCH(9^9,C$1:C344,1))+(INDIRECT("C"&amp;MATCH(9^9,C$1:C344,1))&gt;INDIRECT("D"&amp;MATCH(9^9,C$1:C344,1))),INDIRECT("J"&amp;MATCH(9^9,C$1:C344,1))+(INDIRECT("I"&amp;MATCH(9^9,C$1:C344,1))&gt;INDIRECT("J"&amp;MATCH(9^9,C$1:C344,1))))),"")</f>
        <v>0.83333333333575865</v>
      </c>
      <c r="T345" s="44">
        <f t="shared" si="74"/>
        <v>0.83333333333575865</v>
      </c>
    </row>
    <row r="346" spans="1:21" customFormat="1" x14ac:dyDescent="0.25">
      <c r="A346" s="10">
        <f t="shared" si="75"/>
        <v>42349</v>
      </c>
      <c r="B346" s="9" t="s">
        <v>10</v>
      </c>
      <c r="C346" s="4">
        <v>0.29166666666666669</v>
      </c>
      <c r="D346" s="4">
        <v>0.375</v>
      </c>
      <c r="E346" s="6">
        <f>D346-C346+IF(C346&gt;D346,1)</f>
        <v>8.3333333333333315E-2</v>
      </c>
      <c r="F346" s="8">
        <v>8.3333333333333329E-2</v>
      </c>
      <c r="G346" s="11"/>
      <c r="H346" s="9" t="s">
        <v>43</v>
      </c>
      <c r="I346" s="4">
        <v>0.375</v>
      </c>
      <c r="J346" s="4">
        <v>0.58333333333333337</v>
      </c>
      <c r="K346" s="6">
        <f t="shared" si="78"/>
        <v>0.20833333333333337</v>
      </c>
      <c r="L346" s="8">
        <v>0.20833333333333334</v>
      </c>
      <c r="M346" s="2"/>
      <c r="N346" s="6">
        <f t="shared" si="73"/>
        <v>0.29166666666666669</v>
      </c>
      <c r="O346" s="8">
        <f t="shared" si="73"/>
        <v>0.29166666666666669</v>
      </c>
      <c r="Q346">
        <v>1</v>
      </c>
      <c r="S346" s="37">
        <f ca="1">IFERROR(IF(C346="","",A346+C346-INDIRECT("A"&amp;MATCH(9^9,C$1:C345,1))-MAX(INDIRECT("D"&amp;MATCH(9^9,C$1:C345,1))+(INDIRECT("C"&amp;MATCH(9^9,C$1:C345,1))&gt;INDIRECT("D"&amp;MATCH(9^9,C$1:C345,1))),INDIRECT("J"&amp;MATCH(9^9,C$1:C345,1))+(INDIRECT("I"&amp;MATCH(9^9,C$1:C345,1))&gt;INDIRECT("J"&amp;MATCH(9^9,C$1:C345,1))))),"")</f>
        <v>0.54166666666424135</v>
      </c>
      <c r="T346" s="44">
        <f t="shared" si="74"/>
        <v>0.54166666666424135</v>
      </c>
    </row>
    <row r="347" spans="1:21" customFormat="1" x14ac:dyDescent="0.25">
      <c r="A347" s="10">
        <f t="shared" si="75"/>
        <v>42350</v>
      </c>
      <c r="B347" s="9" t="s">
        <v>41</v>
      </c>
      <c r="C347" s="4"/>
      <c r="D347" s="4"/>
      <c r="E347" s="6"/>
      <c r="F347" s="8"/>
      <c r="G347" s="3"/>
      <c r="H347" s="9"/>
      <c r="I347" s="4"/>
      <c r="J347" s="4"/>
      <c r="K347" s="6"/>
      <c r="L347" s="8"/>
      <c r="M347" s="2"/>
      <c r="N347" s="6">
        <f t="shared" si="73"/>
        <v>0</v>
      </c>
      <c r="O347" s="8">
        <f>F347+L347</f>
        <v>0</v>
      </c>
      <c r="S347" s="37" t="str">
        <f ca="1">IFERROR(IF(C347="","",A347+C347-INDIRECT("A"&amp;MATCH(9^9,C$1:C346,1))-MAX(INDIRECT("D"&amp;MATCH(9^9,C$1:C346,1))+(INDIRECT("C"&amp;MATCH(9^9,C$1:C346,1))&gt;INDIRECT("D"&amp;MATCH(9^9,C$1:C346,1))),INDIRECT("J"&amp;MATCH(9^9,C$1:C346,1))+(INDIRECT("I"&amp;MATCH(9^9,C$1:C346,1))&gt;INDIRECT("J"&amp;MATCH(9^9,C$1:C346,1))))),"")</f>
        <v/>
      </c>
      <c r="T347" s="44" t="str">
        <f t="shared" si="74"/>
        <v/>
      </c>
    </row>
    <row r="348" spans="1:21" customFormat="1" x14ac:dyDescent="0.25">
      <c r="A348" s="10">
        <f t="shared" si="75"/>
        <v>42351</v>
      </c>
      <c r="B348" s="9" t="s">
        <v>41</v>
      </c>
      <c r="C348" s="4"/>
      <c r="D348" s="4"/>
      <c r="E348" s="6"/>
      <c r="F348" s="8"/>
      <c r="G348" s="3"/>
      <c r="H348" s="9"/>
      <c r="I348" s="4"/>
      <c r="J348" s="4"/>
      <c r="K348" s="6"/>
      <c r="L348" s="8"/>
      <c r="M348" s="2"/>
      <c r="N348" s="6">
        <f t="shared" si="73"/>
        <v>0</v>
      </c>
      <c r="O348" s="8">
        <f>F348+L348</f>
        <v>0</v>
      </c>
      <c r="S348" s="37" t="str">
        <f ca="1">IFERROR(IF(C348="","",A348+C348-INDIRECT("A"&amp;MATCH(9^9,C$1:C347,1))-MAX(INDIRECT("D"&amp;MATCH(9^9,C$1:C347,1))+(INDIRECT("C"&amp;MATCH(9^9,C$1:C347,1))&gt;INDIRECT("D"&amp;MATCH(9^9,C$1:C347,1))),INDIRECT("J"&amp;MATCH(9^9,C$1:C347,1))+(INDIRECT("I"&amp;MATCH(9^9,C$1:C347,1))&gt;INDIRECT("J"&amp;MATCH(9^9,C$1:C347,1))))),"")</f>
        <v/>
      </c>
      <c r="T348" s="44" t="str">
        <f t="shared" si="74"/>
        <v/>
      </c>
    </row>
    <row r="349" spans="1:21" customFormat="1" x14ac:dyDescent="0.25">
      <c r="A349" s="10">
        <f t="shared" si="75"/>
        <v>42352</v>
      </c>
      <c r="B349" s="9" t="s">
        <v>5</v>
      </c>
      <c r="C349" s="4">
        <v>0.83333333333333337</v>
      </c>
      <c r="D349" s="4">
        <v>0.33333333333333331</v>
      </c>
      <c r="E349" s="6">
        <f t="shared" ref="E349:E351" si="79">D349-C349+IF(C349&gt;D349,1)</f>
        <v>0.5</v>
      </c>
      <c r="F349" s="8">
        <v>8.3333333333333329E-2</v>
      </c>
      <c r="G349" s="3"/>
      <c r="H349" s="9"/>
      <c r="I349" s="4"/>
      <c r="J349" s="4"/>
      <c r="K349" s="6"/>
      <c r="L349" s="8"/>
      <c r="M349" s="2"/>
      <c r="N349" s="6">
        <f t="shared" si="73"/>
        <v>0.5</v>
      </c>
      <c r="O349" s="8">
        <f>F349+L349</f>
        <v>8.3333333333333329E-2</v>
      </c>
      <c r="Q349">
        <v>1</v>
      </c>
      <c r="S349" s="37">
        <f ca="1">IFERROR(IF(C349="","",A349+C349-INDIRECT("A"&amp;MATCH(9^9,C$1:C348,1))-MAX(INDIRECT("D"&amp;MATCH(9^9,C$1:C348,1))+(INDIRECT("C"&amp;MATCH(9^9,C$1:C348,1))&gt;INDIRECT("D"&amp;MATCH(9^9,C$1:C348,1))),INDIRECT("J"&amp;MATCH(9^9,C$1:C348,1))+(INDIRECT("I"&amp;MATCH(9^9,C$1:C348,1))&gt;INDIRECT("J"&amp;MATCH(9^9,C$1:C348,1))))),"")</f>
        <v>3.2500000000024252</v>
      </c>
      <c r="T349" s="44">
        <f t="shared" si="74"/>
        <v>1.8333333333357587</v>
      </c>
    </row>
    <row r="350" spans="1:21" customFormat="1" x14ac:dyDescent="0.25">
      <c r="A350" s="10">
        <f t="shared" si="75"/>
        <v>42353</v>
      </c>
      <c r="B350" s="9" t="s">
        <v>5</v>
      </c>
      <c r="C350" s="4">
        <v>0.83333333333333337</v>
      </c>
      <c r="D350" s="4">
        <v>0.33333333333333331</v>
      </c>
      <c r="E350" s="6">
        <f t="shared" si="79"/>
        <v>0.5</v>
      </c>
      <c r="F350" s="8">
        <v>0.14583333333333334</v>
      </c>
      <c r="G350" s="3" t="s">
        <v>14</v>
      </c>
      <c r="H350" s="9" t="s">
        <v>31</v>
      </c>
      <c r="I350" s="4">
        <v>0.41666666666666669</v>
      </c>
      <c r="J350" s="4">
        <v>0.625</v>
      </c>
      <c r="K350" s="6">
        <f t="shared" ref="K350:K353" si="80">J350-I350+IF(I350&gt;J350,1)</f>
        <v>0.20833333333333331</v>
      </c>
      <c r="L350" s="8">
        <v>0.20833333333333334</v>
      </c>
      <c r="M350" s="2"/>
      <c r="N350" s="6">
        <f t="shared" si="73"/>
        <v>0.70833333333333326</v>
      </c>
      <c r="O350" s="8">
        <f t="shared" si="73"/>
        <v>0.35416666666666669</v>
      </c>
      <c r="P350" t="s">
        <v>38</v>
      </c>
      <c r="Q350">
        <v>1</v>
      </c>
      <c r="S350" s="37">
        <f ca="1">IFERROR(IF(C350="","",A350+C350-INDIRECT("A"&amp;MATCH(9^9,C$1:C349,1))-MAX(INDIRECT("D"&amp;MATCH(9^9,C$1:C349,1))+(INDIRECT("C"&amp;MATCH(9^9,C$1:C349,1))&gt;INDIRECT("D"&amp;MATCH(9^9,C$1:C349,1))),INDIRECT("J"&amp;MATCH(9^9,C$1:C349,1))+(INDIRECT("I"&amp;MATCH(9^9,C$1:C349,1))&gt;INDIRECT("J"&amp;MATCH(9^9,C$1:C349,1))))),"")</f>
        <v>0.50000000000242539</v>
      </c>
      <c r="T350" s="44">
        <f t="shared" si="74"/>
        <v>0.50000000000242539</v>
      </c>
      <c r="U350" s="36"/>
    </row>
    <row r="351" spans="1:21" customFormat="1" x14ac:dyDescent="0.25">
      <c r="A351" s="10">
        <f t="shared" si="75"/>
        <v>42354</v>
      </c>
      <c r="B351" s="9" t="s">
        <v>5</v>
      </c>
      <c r="C351" s="4">
        <v>0.83333333333333337</v>
      </c>
      <c r="D351" s="4">
        <v>0.33333333333333331</v>
      </c>
      <c r="E351" s="6">
        <f t="shared" si="79"/>
        <v>0.5</v>
      </c>
      <c r="F351" s="8">
        <v>0.14583333333333334</v>
      </c>
      <c r="G351" s="3"/>
      <c r="H351" s="9"/>
      <c r="I351" s="4"/>
      <c r="J351" s="4"/>
      <c r="K351" s="6"/>
      <c r="L351" s="8"/>
      <c r="M351" s="2"/>
      <c r="N351" s="6">
        <f t="shared" si="73"/>
        <v>0.5</v>
      </c>
      <c r="O351" s="8">
        <f t="shared" si="73"/>
        <v>0.14583333333333334</v>
      </c>
      <c r="Q351">
        <v>1</v>
      </c>
      <c r="S351" s="37">
        <f ca="1">IFERROR(IF(C351="","",A351+C351-INDIRECT("A"&amp;MATCH(9^9,C$1:C350,1))-MAX(INDIRECT("D"&amp;MATCH(9^9,C$1:C350,1))+(INDIRECT("C"&amp;MATCH(9^9,C$1:C350,1))&gt;INDIRECT("D"&amp;MATCH(9^9,C$1:C350,1))),INDIRECT("J"&amp;MATCH(9^9,C$1:C350,1))+(INDIRECT("I"&amp;MATCH(9^9,C$1:C350,1))&gt;INDIRECT("J"&amp;MATCH(9^9,C$1:C350,1))))),"")</f>
        <v>0.50000000000242539</v>
      </c>
      <c r="T351" s="44">
        <f t="shared" si="74"/>
        <v>0.50000000000242539</v>
      </c>
      <c r="U351" s="36"/>
    </row>
    <row r="352" spans="1:21" customFormat="1" x14ac:dyDescent="0.25">
      <c r="A352" s="10">
        <f t="shared" si="75"/>
        <v>42355</v>
      </c>
      <c r="B352" s="9" t="s">
        <v>5</v>
      </c>
      <c r="C352" s="4">
        <v>0.83333333333333337</v>
      </c>
      <c r="D352" s="4">
        <v>0.33333333333333331</v>
      </c>
      <c r="E352" s="6">
        <f>D352-C352+IF(C352&gt;D352,1)</f>
        <v>0.5</v>
      </c>
      <c r="F352" s="8">
        <v>0.14583333333333334</v>
      </c>
      <c r="G352" s="3"/>
      <c r="H352" s="9" t="s">
        <v>12</v>
      </c>
      <c r="I352" s="4">
        <v>0.58333333333333337</v>
      </c>
      <c r="J352" s="4">
        <v>0.70833333333333337</v>
      </c>
      <c r="K352" s="6">
        <f t="shared" si="80"/>
        <v>0.125</v>
      </c>
      <c r="L352" s="8">
        <v>0.125</v>
      </c>
      <c r="M352" s="2"/>
      <c r="N352" s="6">
        <f t="shared" si="73"/>
        <v>0.625</v>
      </c>
      <c r="O352" s="8">
        <f t="shared" si="73"/>
        <v>0.27083333333333337</v>
      </c>
      <c r="P352" t="s">
        <v>38</v>
      </c>
      <c r="Q352">
        <v>1</v>
      </c>
      <c r="S352" s="37">
        <f ca="1">IFERROR(IF(C352="","",A352+C352-INDIRECT("A"&amp;MATCH(9^9,C$1:C351,1))-MAX(INDIRECT("D"&amp;MATCH(9^9,C$1:C351,1))+(INDIRECT("C"&amp;MATCH(9^9,C$1:C351,1))&gt;INDIRECT("D"&amp;MATCH(9^9,C$1:C351,1))),INDIRECT("J"&amp;MATCH(9^9,C$1:C351,1))+(INDIRECT("I"&amp;MATCH(9^9,C$1:C351,1))&gt;INDIRECT("J"&amp;MATCH(9^9,C$1:C351,1))))),"")</f>
        <v>0.50000000000242539</v>
      </c>
      <c r="T352" s="44">
        <f t="shared" si="74"/>
        <v>0.50000000000242539</v>
      </c>
    </row>
    <row r="353" spans="1:20" customFormat="1" x14ac:dyDescent="0.25">
      <c r="A353" s="10">
        <f t="shared" si="75"/>
        <v>42356</v>
      </c>
      <c r="B353" s="9" t="s">
        <v>5</v>
      </c>
      <c r="C353" s="4">
        <v>0.83333333333333337</v>
      </c>
      <c r="D353" s="4">
        <v>0.33333333333333331</v>
      </c>
      <c r="E353" s="6">
        <f>D353-C353+IF(C353&gt;D353,1)</f>
        <v>0.5</v>
      </c>
      <c r="F353" s="8">
        <v>0.14583333333333334</v>
      </c>
      <c r="G353" s="3"/>
      <c r="H353" s="9" t="s">
        <v>43</v>
      </c>
      <c r="I353" s="4">
        <v>0.33333333333333331</v>
      </c>
      <c r="J353" s="4">
        <v>0.75</v>
      </c>
      <c r="K353" s="6">
        <f t="shared" si="80"/>
        <v>0.41666666666666669</v>
      </c>
      <c r="L353" s="8">
        <v>0.41666666666666669</v>
      </c>
      <c r="M353" s="2"/>
      <c r="N353" s="6">
        <f t="shared" si="73"/>
        <v>0.91666666666666674</v>
      </c>
      <c r="O353" s="8">
        <f t="shared" si="73"/>
        <v>0.5625</v>
      </c>
      <c r="P353" t="s">
        <v>38</v>
      </c>
      <c r="Q353">
        <v>1</v>
      </c>
      <c r="S353" s="37">
        <f ca="1">IFERROR(IF(C353="","",A353+C353-INDIRECT("A"&amp;MATCH(9^9,C$1:C352,1))-MAX(INDIRECT("D"&amp;MATCH(9^9,C$1:C352,1))+(INDIRECT("C"&amp;MATCH(9^9,C$1:C352,1))&gt;INDIRECT("D"&amp;MATCH(9^9,C$1:C352,1))),INDIRECT("J"&amp;MATCH(9^9,C$1:C352,1))+(INDIRECT("I"&amp;MATCH(9^9,C$1:C352,1))&gt;INDIRECT("J"&amp;MATCH(9^9,C$1:C352,1))))),"")</f>
        <v>0.50000000000242539</v>
      </c>
      <c r="T353" s="44">
        <f t="shared" si="74"/>
        <v>0.50000000000242539</v>
      </c>
    </row>
    <row r="354" spans="1:20" customFormat="1" x14ac:dyDescent="0.25">
      <c r="A354" s="10">
        <f t="shared" si="75"/>
        <v>42357</v>
      </c>
      <c r="B354" s="9" t="s">
        <v>5</v>
      </c>
      <c r="C354" s="4">
        <v>0.58333333333333337</v>
      </c>
      <c r="D354" s="4">
        <v>0.33333333333333331</v>
      </c>
      <c r="E354" s="6">
        <f t="shared" ref="E354:E359" si="81">D354-C354+IF(C354&gt;D354,1)</f>
        <v>0.75</v>
      </c>
      <c r="F354" s="8">
        <v>0.375</v>
      </c>
      <c r="G354" s="3"/>
      <c r="H354" s="9"/>
      <c r="I354" s="4"/>
      <c r="J354" s="4"/>
      <c r="K354" s="6"/>
      <c r="L354" s="8"/>
      <c r="M354" s="2"/>
      <c r="N354" s="6">
        <f t="shared" si="73"/>
        <v>0.75</v>
      </c>
      <c r="O354" s="8">
        <f t="shared" si="73"/>
        <v>0.375</v>
      </c>
      <c r="P354" t="s">
        <v>38</v>
      </c>
      <c r="Q354">
        <v>1</v>
      </c>
      <c r="S354" s="37">
        <f ca="1">IFERROR(IF(C354="","",A354+C354-INDIRECT("A"&amp;MATCH(9^9,C$1:C353,1))-MAX(INDIRECT("D"&amp;MATCH(9^9,C$1:C353,1))+(INDIRECT("C"&amp;MATCH(9^9,C$1:C353,1))&gt;INDIRECT("D"&amp;MATCH(9^9,C$1:C353,1))),INDIRECT("J"&amp;MATCH(9^9,C$1:C353,1))+(INDIRECT("I"&amp;MATCH(9^9,C$1:C353,1))&gt;INDIRECT("J"&amp;MATCH(9^9,C$1:C353,1))))),"")</f>
        <v>0.25000000000242539</v>
      </c>
      <c r="T354" s="44">
        <f t="shared" si="74"/>
        <v>0.25000000000242539</v>
      </c>
    </row>
    <row r="355" spans="1:20" customFormat="1" x14ac:dyDescent="0.25">
      <c r="A355" s="10">
        <f t="shared" si="75"/>
        <v>42358</v>
      </c>
      <c r="B355" s="9" t="s">
        <v>5</v>
      </c>
      <c r="C355" s="4">
        <v>0.58333333333333337</v>
      </c>
      <c r="D355" s="4">
        <v>0.33333333333333331</v>
      </c>
      <c r="E355" s="6">
        <f t="shared" si="81"/>
        <v>0.75</v>
      </c>
      <c r="F355" s="8">
        <v>0.41666666666666669</v>
      </c>
      <c r="G355" s="3"/>
      <c r="H355" s="9"/>
      <c r="I355" s="4"/>
      <c r="J355" s="4"/>
      <c r="K355" s="6"/>
      <c r="L355" s="8"/>
      <c r="M355" s="2"/>
      <c r="N355" s="6">
        <f t="shared" si="73"/>
        <v>0.75</v>
      </c>
      <c r="O355" s="8">
        <f t="shared" si="73"/>
        <v>0.41666666666666669</v>
      </c>
      <c r="P355" t="s">
        <v>38</v>
      </c>
      <c r="Q355">
        <v>1</v>
      </c>
      <c r="S355" s="37">
        <f ca="1">IFERROR(IF(C355="","",A355+C355-INDIRECT("A"&amp;MATCH(9^9,C$1:C354,1))-MAX(INDIRECT("D"&amp;MATCH(9^9,C$1:C354,1))+(INDIRECT("C"&amp;MATCH(9^9,C$1:C354,1))&gt;INDIRECT("D"&amp;MATCH(9^9,C$1:C354,1))),INDIRECT("J"&amp;MATCH(9^9,C$1:C354,1))+(INDIRECT("I"&amp;MATCH(9^9,C$1:C354,1))&gt;INDIRECT("J"&amp;MATCH(9^9,C$1:C354,1))))),"")</f>
        <v>0.25000000000242539</v>
      </c>
      <c r="T355" s="44">
        <f t="shared" si="74"/>
        <v>0.25000000000242539</v>
      </c>
    </row>
    <row r="356" spans="1:20" customFormat="1" x14ac:dyDescent="0.25">
      <c r="A356" s="10">
        <f t="shared" si="75"/>
        <v>42359</v>
      </c>
      <c r="B356" s="9" t="s">
        <v>0</v>
      </c>
      <c r="C356" s="4"/>
      <c r="D356" s="4"/>
      <c r="E356" s="6"/>
      <c r="F356" s="8"/>
      <c r="G356" s="3"/>
      <c r="H356" s="9"/>
      <c r="I356" s="4"/>
      <c r="J356" s="4"/>
      <c r="K356" s="6"/>
      <c r="L356" s="8"/>
      <c r="M356" s="2"/>
      <c r="N356" s="6">
        <f t="shared" si="73"/>
        <v>0</v>
      </c>
      <c r="O356" s="8">
        <f t="shared" si="73"/>
        <v>0</v>
      </c>
      <c r="P356" t="s">
        <v>37</v>
      </c>
      <c r="S356" s="37" t="str">
        <f ca="1">IFERROR(IF(C356="","",A356+C356-INDIRECT("A"&amp;MATCH(9^9,C$1:C355,1))-MAX(INDIRECT("D"&amp;MATCH(9^9,C$1:C355,1))+(INDIRECT("C"&amp;MATCH(9^9,C$1:C355,1))&gt;INDIRECT("D"&amp;MATCH(9^9,C$1:C355,1))),INDIRECT("J"&amp;MATCH(9^9,C$1:C355,1))+(INDIRECT("I"&amp;MATCH(9^9,C$1:C355,1))&gt;INDIRECT("J"&amp;MATCH(9^9,C$1:C355,1))))),"")</f>
        <v/>
      </c>
      <c r="T356" s="44" t="str">
        <f t="shared" si="74"/>
        <v/>
      </c>
    </row>
    <row r="357" spans="1:20" customFormat="1" x14ac:dyDescent="0.25">
      <c r="A357" s="10">
        <f t="shared" si="75"/>
        <v>42360</v>
      </c>
      <c r="B357" s="9" t="s">
        <v>0</v>
      </c>
      <c r="C357" s="4"/>
      <c r="D357" s="4"/>
      <c r="E357" s="6"/>
      <c r="F357" s="8"/>
      <c r="G357" s="3"/>
      <c r="H357" s="9"/>
      <c r="I357" s="4"/>
      <c r="J357" s="4"/>
      <c r="K357" s="5"/>
      <c r="L357" s="8"/>
      <c r="M357" s="2"/>
      <c r="N357" s="6">
        <f t="shared" si="73"/>
        <v>0</v>
      </c>
      <c r="O357" s="8">
        <f t="shared" si="73"/>
        <v>0</v>
      </c>
      <c r="S357" s="37" t="str">
        <f ca="1">IFERROR(IF(C357="","",A357+C357-INDIRECT("A"&amp;MATCH(9^9,C$1:C356,1))-MAX(INDIRECT("D"&amp;MATCH(9^9,C$1:C356,1))+(INDIRECT("C"&amp;MATCH(9^9,C$1:C356,1))&gt;INDIRECT("D"&amp;MATCH(9^9,C$1:C356,1))),INDIRECT("J"&amp;MATCH(9^9,C$1:C356,1))+(INDIRECT("I"&amp;MATCH(9^9,C$1:C356,1))&gt;INDIRECT("J"&amp;MATCH(9^9,C$1:C356,1))))),"")</f>
        <v/>
      </c>
      <c r="T357" s="44" t="str">
        <f t="shared" si="74"/>
        <v/>
      </c>
    </row>
    <row r="358" spans="1:20" customFormat="1" x14ac:dyDescent="0.25">
      <c r="A358" s="10">
        <f t="shared" si="75"/>
        <v>42361</v>
      </c>
      <c r="B358" s="9" t="s">
        <v>13</v>
      </c>
      <c r="C358" s="4">
        <v>0.375</v>
      </c>
      <c r="D358" s="4">
        <v>0.58333333333333337</v>
      </c>
      <c r="E358" s="6">
        <f t="shared" si="81"/>
        <v>0.20833333333333337</v>
      </c>
      <c r="F358" s="8">
        <v>0.20833333333333334</v>
      </c>
      <c r="G358" s="3"/>
      <c r="H358" s="9"/>
      <c r="I358" s="4"/>
      <c r="J358" s="4"/>
      <c r="K358" s="5"/>
      <c r="L358" s="8"/>
      <c r="M358" s="2"/>
      <c r="N358" s="6">
        <f t="shared" si="73"/>
        <v>0.20833333333333337</v>
      </c>
      <c r="O358" s="8">
        <f t="shared" si="73"/>
        <v>0.20833333333333334</v>
      </c>
      <c r="Q358">
        <v>1</v>
      </c>
      <c r="S358" s="37">
        <f ca="1">IFERROR(IF(C358="","",A358+C358-INDIRECT("A"&amp;MATCH(9^9,C$1:C357,1))-MAX(INDIRECT("D"&amp;MATCH(9^9,C$1:C357,1))+(INDIRECT("C"&amp;MATCH(9^9,C$1:C357,1))&gt;INDIRECT("D"&amp;MATCH(9^9,C$1:C357,1))),INDIRECT("J"&amp;MATCH(9^9,C$1:C357,1))+(INDIRECT("I"&amp;MATCH(9^9,C$1:C357,1))&gt;INDIRECT("J"&amp;MATCH(9^9,C$1:C357,1))))),"")</f>
        <v>2.041666666666667</v>
      </c>
      <c r="T358" s="44">
        <f t="shared" si="74"/>
        <v>1.375</v>
      </c>
    </row>
    <row r="359" spans="1:20" customFormat="1" x14ac:dyDescent="0.25">
      <c r="A359" s="10">
        <f t="shared" si="75"/>
        <v>42362</v>
      </c>
      <c r="B359" s="9" t="s">
        <v>13</v>
      </c>
      <c r="C359" s="4">
        <v>0.375</v>
      </c>
      <c r="D359" s="4">
        <v>0.58333333333333337</v>
      </c>
      <c r="E359" s="6">
        <f t="shared" si="81"/>
        <v>0.20833333333333337</v>
      </c>
      <c r="F359" s="8">
        <v>0.20833333333333334</v>
      </c>
      <c r="G359" s="3"/>
      <c r="H359" s="9"/>
      <c r="I359" s="4"/>
      <c r="J359" s="4"/>
      <c r="K359" s="5"/>
      <c r="L359" s="8"/>
      <c r="M359" s="2"/>
      <c r="N359" s="6">
        <f t="shared" si="73"/>
        <v>0.20833333333333337</v>
      </c>
      <c r="O359" s="8">
        <f t="shared" si="73"/>
        <v>0.20833333333333334</v>
      </c>
      <c r="Q359">
        <v>1</v>
      </c>
      <c r="S359" s="37">
        <f ca="1">IFERROR(IF(C359="","",A359+C359-INDIRECT("A"&amp;MATCH(9^9,C$1:C358,1))-MAX(INDIRECT("D"&amp;MATCH(9^9,C$1:C358,1))+(INDIRECT("C"&amp;MATCH(9^9,C$1:C358,1))&gt;INDIRECT("D"&amp;MATCH(9^9,C$1:C358,1))),INDIRECT("J"&amp;MATCH(9^9,C$1:C358,1))+(INDIRECT("I"&amp;MATCH(9^9,C$1:C358,1))&gt;INDIRECT("J"&amp;MATCH(9^9,C$1:C358,1))))),"")</f>
        <v>0.79166666666666663</v>
      </c>
      <c r="T359" s="44">
        <f t="shared" si="74"/>
        <v>0.79166666666666663</v>
      </c>
    </row>
    <row r="360" spans="1:20" customFormat="1" x14ac:dyDescent="0.25">
      <c r="A360" s="10">
        <f t="shared" si="75"/>
        <v>42363</v>
      </c>
      <c r="B360" s="16" t="s">
        <v>0</v>
      </c>
      <c r="C360" s="4"/>
      <c r="D360" s="4"/>
      <c r="E360" s="38"/>
      <c r="F360" s="8"/>
      <c r="G360" s="11"/>
      <c r="H360" s="9"/>
      <c r="I360" s="4"/>
      <c r="J360" s="4"/>
      <c r="K360" s="6"/>
      <c r="L360" s="8"/>
      <c r="M360" s="2"/>
      <c r="N360" s="6">
        <f t="shared" si="73"/>
        <v>0</v>
      </c>
      <c r="O360" s="8">
        <f t="shared" si="73"/>
        <v>0</v>
      </c>
      <c r="S360" s="37" t="str">
        <f ca="1">IFERROR(IF(C360="","",A360+C360-INDIRECT("A"&amp;MATCH(9^9,C$1:C359,1))-MAX(INDIRECT("D"&amp;MATCH(9^9,C$1:C359,1))+(INDIRECT("C"&amp;MATCH(9^9,C$1:C359,1))&gt;INDIRECT("D"&amp;MATCH(9^9,C$1:C359,1))),INDIRECT("J"&amp;MATCH(9^9,C$1:C359,1))+(INDIRECT("I"&amp;MATCH(9^9,C$1:C359,1))&gt;INDIRECT("J"&amp;MATCH(9^9,C$1:C359,1))))),"")</f>
        <v/>
      </c>
      <c r="T360" s="44" t="str">
        <f t="shared" si="74"/>
        <v/>
      </c>
    </row>
    <row r="361" spans="1:20" customFormat="1" x14ac:dyDescent="0.25">
      <c r="A361" s="10">
        <f t="shared" si="75"/>
        <v>42364</v>
      </c>
      <c r="B361" s="16" t="s">
        <v>0</v>
      </c>
      <c r="C361" s="4"/>
      <c r="D361" s="4"/>
      <c r="E361" s="6"/>
      <c r="F361" s="8"/>
      <c r="G361" s="3"/>
      <c r="H361" s="9"/>
      <c r="I361" s="4"/>
      <c r="J361" s="4"/>
      <c r="K361" s="6"/>
      <c r="L361" s="8"/>
      <c r="M361" s="2"/>
      <c r="N361" s="6">
        <f t="shared" si="73"/>
        <v>0</v>
      </c>
      <c r="O361" s="8">
        <f t="shared" si="73"/>
        <v>0</v>
      </c>
      <c r="S361" s="37" t="str">
        <f ca="1">IFERROR(IF(C361="","",A361+C361-INDIRECT("A"&amp;MATCH(9^9,C$1:C360,1))-MAX(INDIRECT("D"&amp;MATCH(9^9,C$1:C360,1))+(INDIRECT("C"&amp;MATCH(9^9,C$1:C360,1))&gt;INDIRECT("D"&amp;MATCH(9^9,C$1:C360,1))),INDIRECT("J"&amp;MATCH(9^9,C$1:C360,1))+(INDIRECT("I"&amp;MATCH(9^9,C$1:C360,1))&gt;INDIRECT("J"&amp;MATCH(9^9,C$1:C360,1))))),"")</f>
        <v/>
      </c>
      <c r="T361" s="44" t="str">
        <f t="shared" si="74"/>
        <v/>
      </c>
    </row>
    <row r="362" spans="1:20" customFormat="1" x14ac:dyDescent="0.25">
      <c r="A362" s="10">
        <f t="shared" si="75"/>
        <v>42365</v>
      </c>
      <c r="B362" s="16" t="s">
        <v>0</v>
      </c>
      <c r="C362" s="4"/>
      <c r="D362" s="4"/>
      <c r="E362" s="6"/>
      <c r="F362" s="8"/>
      <c r="G362" s="3"/>
      <c r="H362" s="9"/>
      <c r="I362" s="4"/>
      <c r="J362" s="4"/>
      <c r="K362" s="5"/>
      <c r="L362" s="8"/>
      <c r="M362" s="2"/>
      <c r="N362" s="6">
        <f t="shared" si="73"/>
        <v>0</v>
      </c>
      <c r="O362" s="8">
        <f t="shared" si="73"/>
        <v>0</v>
      </c>
      <c r="S362" s="37" t="str">
        <f ca="1">IFERROR(IF(C362="","",A362+C362-INDIRECT("A"&amp;MATCH(9^9,C$1:C361,1))-MAX(INDIRECT("D"&amp;MATCH(9^9,C$1:C361,1))+(INDIRECT("C"&amp;MATCH(9^9,C$1:C361,1))&gt;INDIRECT("D"&amp;MATCH(9^9,C$1:C361,1))),INDIRECT("J"&amp;MATCH(9^9,C$1:C361,1))+(INDIRECT("I"&amp;MATCH(9^9,C$1:C361,1))&gt;INDIRECT("J"&amp;MATCH(9^9,C$1:C361,1))))),"")</f>
        <v/>
      </c>
      <c r="T362" s="44" t="str">
        <f t="shared" si="74"/>
        <v/>
      </c>
    </row>
    <row r="363" spans="1:20" customFormat="1" x14ac:dyDescent="0.25">
      <c r="A363" s="10">
        <f t="shared" si="75"/>
        <v>42366</v>
      </c>
      <c r="B363" s="9" t="s">
        <v>5</v>
      </c>
      <c r="C363" s="4">
        <v>0.83333333333333337</v>
      </c>
      <c r="D363" s="4">
        <v>0.33333333333333331</v>
      </c>
      <c r="E363" s="6">
        <f t="shared" ref="E363:E365" si="82">D363-C363+IF(C363&gt;D363,1)</f>
        <v>0.5</v>
      </c>
      <c r="F363" s="8">
        <v>8.3333333333333329E-2</v>
      </c>
      <c r="G363" s="3"/>
      <c r="H363" s="9"/>
      <c r="I363" s="4"/>
      <c r="J363" s="4"/>
      <c r="K363" s="6"/>
      <c r="L363" s="8"/>
      <c r="M363" s="2"/>
      <c r="N363" s="6">
        <f t="shared" si="73"/>
        <v>0.5</v>
      </c>
      <c r="O363" s="8">
        <f t="shared" si="73"/>
        <v>8.3333333333333329E-2</v>
      </c>
      <c r="Q363">
        <v>1</v>
      </c>
      <c r="S363" s="37">
        <f ca="1">IFERROR(IF(C363="","",A363+C363-INDIRECT("A"&amp;MATCH(9^9,C$1:C362,1))-MAX(INDIRECT("D"&amp;MATCH(9^9,C$1:C362,1))+(INDIRECT("C"&amp;MATCH(9^9,C$1:C362,1))&gt;INDIRECT("D"&amp;MATCH(9^9,C$1:C362,1))),INDIRECT("J"&amp;MATCH(9^9,C$1:C362,1))+(INDIRECT("I"&amp;MATCH(9^9,C$1:C362,1))&gt;INDIRECT("J"&amp;MATCH(9^9,C$1:C362,1))))),"")</f>
        <v>4.2500000000024256</v>
      </c>
      <c r="T363" s="44">
        <f t="shared" si="74"/>
        <v>1.8333333333357587</v>
      </c>
    </row>
    <row r="364" spans="1:20" customFormat="1" x14ac:dyDescent="0.25">
      <c r="A364" s="10">
        <f t="shared" si="75"/>
        <v>42367</v>
      </c>
      <c r="B364" s="9" t="s">
        <v>5</v>
      </c>
      <c r="C364" s="4">
        <v>0.83333333333333337</v>
      </c>
      <c r="D364" s="4">
        <v>0.33333333333333331</v>
      </c>
      <c r="E364" s="6">
        <f t="shared" si="82"/>
        <v>0.5</v>
      </c>
      <c r="F364" s="8">
        <v>0.14583333333333334</v>
      </c>
      <c r="G364" s="3"/>
      <c r="H364" s="9"/>
      <c r="I364" s="4"/>
      <c r="J364" s="4"/>
      <c r="K364" s="6"/>
      <c r="L364" s="8"/>
      <c r="M364" s="2"/>
      <c r="N364" s="6">
        <f t="shared" si="73"/>
        <v>0.5</v>
      </c>
      <c r="O364" s="8">
        <f t="shared" si="73"/>
        <v>0.14583333333333334</v>
      </c>
      <c r="Q364">
        <v>1</v>
      </c>
      <c r="S364" s="37">
        <f ca="1">IFERROR(IF(C364="","",A364+C364-INDIRECT("A"&amp;MATCH(9^9,C$1:C363,1))-MAX(INDIRECT("D"&amp;MATCH(9^9,C$1:C363,1))+(INDIRECT("C"&amp;MATCH(9^9,C$1:C363,1))&gt;INDIRECT("D"&amp;MATCH(9^9,C$1:C363,1))),INDIRECT("J"&amp;MATCH(9^9,C$1:C363,1))+(INDIRECT("I"&amp;MATCH(9^9,C$1:C363,1))&gt;INDIRECT("J"&amp;MATCH(9^9,C$1:C363,1))))),"")</f>
        <v>0.50000000000242539</v>
      </c>
      <c r="T364" s="44">
        <f t="shared" si="74"/>
        <v>0.50000000000242539</v>
      </c>
    </row>
    <row r="365" spans="1:20" customFormat="1" x14ac:dyDescent="0.25">
      <c r="A365" s="10">
        <f t="shared" si="75"/>
        <v>42368</v>
      </c>
      <c r="B365" s="9" t="s">
        <v>5</v>
      </c>
      <c r="C365" s="4">
        <v>0.83333333333333337</v>
      </c>
      <c r="D365" s="4">
        <v>0.33333333333333331</v>
      </c>
      <c r="E365" s="6">
        <f t="shared" si="82"/>
        <v>0.5</v>
      </c>
      <c r="F365" s="8">
        <v>0.14583333333333334</v>
      </c>
      <c r="G365" s="3"/>
      <c r="H365" s="9"/>
      <c r="I365" s="4"/>
      <c r="J365" s="4"/>
      <c r="K365" s="6"/>
      <c r="L365" s="8"/>
      <c r="M365" s="2"/>
      <c r="N365" s="6">
        <f t="shared" si="73"/>
        <v>0.5</v>
      </c>
      <c r="O365" s="8">
        <f t="shared" si="73"/>
        <v>0.14583333333333334</v>
      </c>
      <c r="Q365">
        <v>1</v>
      </c>
      <c r="S365" s="37">
        <f ca="1">IFERROR(IF(C365="","",A365+C365-INDIRECT("A"&amp;MATCH(9^9,C$1:C364,1))-MAX(INDIRECT("D"&amp;MATCH(9^9,C$1:C364,1))+(INDIRECT("C"&amp;MATCH(9^9,C$1:C364,1))&gt;INDIRECT("D"&amp;MATCH(9^9,C$1:C364,1))),INDIRECT("J"&amp;MATCH(9^9,C$1:C364,1))+(INDIRECT("I"&amp;MATCH(9^9,C$1:C364,1))&gt;INDIRECT("J"&amp;MATCH(9^9,C$1:C364,1))))),"")</f>
        <v>0.50000000000242539</v>
      </c>
      <c r="T365" s="44">
        <f t="shared" si="74"/>
        <v>0.50000000000242539</v>
      </c>
    </row>
    <row r="366" spans="1:20" customFormat="1" x14ac:dyDescent="0.25">
      <c r="A366" s="10">
        <f t="shared" si="75"/>
        <v>42369</v>
      </c>
      <c r="B366" s="9" t="s">
        <v>5</v>
      </c>
      <c r="C366" s="4">
        <v>0.83333333333333337</v>
      </c>
      <c r="D366" s="4">
        <v>0.33333333333333331</v>
      </c>
      <c r="E366" s="6">
        <f>D366-C366+IF(C366&gt;D366,1)</f>
        <v>0.5</v>
      </c>
      <c r="F366" s="8">
        <v>0.14583333333333334</v>
      </c>
      <c r="G366" s="3"/>
      <c r="H366" s="9"/>
      <c r="I366" s="4"/>
      <c r="J366" s="4"/>
      <c r="K366" s="6"/>
      <c r="L366" s="8"/>
      <c r="M366" s="2"/>
      <c r="N366" s="6">
        <f t="shared" si="73"/>
        <v>0.5</v>
      </c>
      <c r="O366" s="8">
        <f t="shared" si="73"/>
        <v>0.14583333333333334</v>
      </c>
      <c r="Q366">
        <v>1</v>
      </c>
      <c r="S366" s="37">
        <f ca="1">IFERROR(IF(C366="","",A366+C366-INDIRECT("A"&amp;MATCH(9^9,C$1:C365,1))-MAX(INDIRECT("D"&amp;MATCH(9^9,C$1:C365,1))+(INDIRECT("C"&amp;MATCH(9^9,C$1:C365,1))&gt;INDIRECT("D"&amp;MATCH(9^9,C$1:C365,1))),INDIRECT("J"&amp;MATCH(9^9,C$1:C365,1))+(INDIRECT("I"&amp;MATCH(9^9,C$1:C365,1))&gt;INDIRECT("J"&amp;MATCH(9^9,C$1:C365,1))))),"")</f>
        <v>0.50000000000242539</v>
      </c>
      <c r="T366" s="44">
        <f t="shared" si="74"/>
        <v>0.50000000000242539</v>
      </c>
    </row>
    <row r="367" spans="1:20" customFormat="1" x14ac:dyDescent="0.25">
      <c r="A367" s="10">
        <f t="shared" si="75"/>
        <v>42370</v>
      </c>
      <c r="B367" s="9" t="s">
        <v>2</v>
      </c>
      <c r="C367" s="4"/>
      <c r="D367" s="4"/>
      <c r="E367" s="7">
        <f>D367-C367+IF(C367&gt;D367,1,0)</f>
        <v>0</v>
      </c>
      <c r="F367" s="8"/>
      <c r="G367" s="3"/>
      <c r="H367" s="9"/>
      <c r="I367" s="4"/>
      <c r="J367" s="4"/>
      <c r="K367" s="5"/>
      <c r="L367" s="8"/>
      <c r="M367" s="2"/>
      <c r="N367" s="6">
        <f t="shared" ref="N367:N397" si="83">K367+E367</f>
        <v>0</v>
      </c>
      <c r="O367" s="8">
        <f t="shared" ref="O367:O397" si="84">F367+L367</f>
        <v>0</v>
      </c>
      <c r="S367" s="37" t="str">
        <f ca="1">IFERROR(IF(C367="","",A367+C367-INDIRECT("A"&amp;MATCH(9^9,C$1:C366,1))-MAX(INDIRECT("D"&amp;MATCH(9^9,C$1:C366,1))+(INDIRECT("C"&amp;MATCH(9^9,C$1:C366,1))&gt;INDIRECT("D"&amp;MATCH(9^9,C$1:C366,1))),INDIRECT("J"&amp;MATCH(9^9,C$1:C366,1))+(INDIRECT("I"&amp;MATCH(9^9,C$1:C366,1))&gt;INDIRECT("J"&amp;MATCH(9^9,C$1:C366,1))))),"")</f>
        <v/>
      </c>
      <c r="T367" s="44" t="str">
        <f t="shared" si="74"/>
        <v/>
      </c>
    </row>
    <row r="368" spans="1:20" customFormat="1" x14ac:dyDescent="0.25">
      <c r="A368" s="10">
        <f t="shared" si="75"/>
        <v>42371</v>
      </c>
      <c r="B368" s="9" t="s">
        <v>2</v>
      </c>
      <c r="C368" s="4"/>
      <c r="D368" s="4"/>
      <c r="E368" s="7">
        <f t="shared" ref="E368:E430" si="85">D368-C368+IF(C368&gt;D368,1)</f>
        <v>0</v>
      </c>
      <c r="F368" s="8"/>
      <c r="G368" s="3"/>
      <c r="H368" s="9"/>
      <c r="I368" s="4"/>
      <c r="J368" s="4"/>
      <c r="K368" s="5"/>
      <c r="L368" s="8"/>
      <c r="M368" s="2"/>
      <c r="N368" s="6">
        <f t="shared" si="83"/>
        <v>0</v>
      </c>
      <c r="O368" s="8">
        <f t="shared" si="84"/>
        <v>0</v>
      </c>
      <c r="S368" s="37" t="str">
        <f ca="1">IFERROR(IF(C368="","",A368+C368-INDIRECT("A"&amp;MATCH(9^9,C$1:C367,1))-MAX(INDIRECT("D"&amp;MATCH(9^9,C$1:C367,1))+(INDIRECT("C"&amp;MATCH(9^9,C$1:C367,1))&gt;INDIRECT("D"&amp;MATCH(9^9,C$1:C367,1))),INDIRECT("J"&amp;MATCH(9^9,C$1:C367,1))+(INDIRECT("I"&amp;MATCH(9^9,C$1:C367,1))&gt;INDIRECT("J"&amp;MATCH(9^9,C$1:C367,1))))),"")</f>
        <v/>
      </c>
      <c r="T368" s="44" t="str">
        <f t="shared" si="74"/>
        <v/>
      </c>
    </row>
    <row r="369" spans="1:20" customFormat="1" x14ac:dyDescent="0.25">
      <c r="A369" s="10">
        <f t="shared" si="75"/>
        <v>42372</v>
      </c>
      <c r="B369" s="9" t="s">
        <v>2</v>
      </c>
      <c r="C369" s="4"/>
      <c r="D369" s="4"/>
      <c r="E369" s="7">
        <f t="shared" si="85"/>
        <v>0</v>
      </c>
      <c r="F369" s="8"/>
      <c r="G369" s="3"/>
      <c r="H369" s="9"/>
      <c r="I369" s="4"/>
      <c r="J369" s="4"/>
      <c r="K369" s="5"/>
      <c r="L369" s="8"/>
      <c r="M369" s="2"/>
      <c r="N369" s="6">
        <f t="shared" si="83"/>
        <v>0</v>
      </c>
      <c r="O369" s="8">
        <f t="shared" si="84"/>
        <v>0</v>
      </c>
      <c r="S369" s="37" t="str">
        <f ca="1">IFERROR(IF(C369="","",A369+C369-INDIRECT("A"&amp;MATCH(9^9,C$1:C368,1))-MAX(INDIRECT("D"&amp;MATCH(9^9,C$1:C368,1))+(INDIRECT("C"&amp;MATCH(9^9,C$1:C368,1))&gt;INDIRECT("D"&amp;MATCH(9^9,C$1:C368,1))),INDIRECT("J"&amp;MATCH(9^9,C$1:C368,1))+(INDIRECT("I"&amp;MATCH(9^9,C$1:C368,1))&gt;INDIRECT("J"&amp;MATCH(9^9,C$1:C368,1))))),"")</f>
        <v/>
      </c>
      <c r="T369" s="44" t="str">
        <f t="shared" si="74"/>
        <v/>
      </c>
    </row>
    <row r="370" spans="1:20" customFormat="1" x14ac:dyDescent="0.25">
      <c r="A370" s="10">
        <f t="shared" si="75"/>
        <v>42373</v>
      </c>
      <c r="B370" s="9" t="s">
        <v>2</v>
      </c>
      <c r="C370" s="4"/>
      <c r="D370" s="4"/>
      <c r="E370" s="7">
        <f t="shared" si="85"/>
        <v>0</v>
      </c>
      <c r="F370" s="8"/>
      <c r="G370" s="3"/>
      <c r="H370" s="9"/>
      <c r="I370" s="4"/>
      <c r="J370" s="4"/>
      <c r="K370" s="5"/>
      <c r="L370" s="8"/>
      <c r="M370" s="2"/>
      <c r="N370" s="6">
        <f t="shared" si="83"/>
        <v>0</v>
      </c>
      <c r="O370" s="8">
        <f t="shared" si="84"/>
        <v>0</v>
      </c>
      <c r="S370" s="37" t="str">
        <f ca="1">IFERROR(IF(C370="","",A370+C370-INDIRECT("A"&amp;MATCH(9^9,C$1:C369,1))-MAX(INDIRECT("D"&amp;MATCH(9^9,C$1:C369,1))+(INDIRECT("C"&amp;MATCH(9^9,C$1:C369,1))&gt;INDIRECT("D"&amp;MATCH(9^9,C$1:C369,1))),INDIRECT("J"&amp;MATCH(9^9,C$1:C369,1))+(INDIRECT("I"&amp;MATCH(9^9,C$1:C369,1))&gt;INDIRECT("J"&amp;MATCH(9^9,C$1:C369,1))))),"")</f>
        <v/>
      </c>
      <c r="T370" s="44" t="str">
        <f t="shared" si="74"/>
        <v/>
      </c>
    </row>
    <row r="371" spans="1:20" customFormat="1" x14ac:dyDescent="0.25">
      <c r="A371" s="10">
        <f t="shared" si="75"/>
        <v>42374</v>
      </c>
      <c r="B371" s="9" t="s">
        <v>2</v>
      </c>
      <c r="C371" s="4"/>
      <c r="D371" s="4"/>
      <c r="E371" s="7">
        <f t="shared" si="85"/>
        <v>0</v>
      </c>
      <c r="F371" s="8"/>
      <c r="G371" s="3"/>
      <c r="H371" s="9"/>
      <c r="I371" s="4"/>
      <c r="J371" s="4"/>
      <c r="K371" s="5"/>
      <c r="L371" s="8"/>
      <c r="M371" s="2"/>
      <c r="N371" s="6">
        <f t="shared" si="83"/>
        <v>0</v>
      </c>
      <c r="O371" s="8">
        <f t="shared" si="84"/>
        <v>0</v>
      </c>
      <c r="S371" s="37" t="str">
        <f ca="1">IFERROR(IF(C371="","",A371+C371-INDIRECT("A"&amp;MATCH(9^9,C$1:C370,1))-MAX(INDIRECT("D"&amp;MATCH(9^9,C$1:C370,1))+(INDIRECT("C"&amp;MATCH(9^9,C$1:C370,1))&gt;INDIRECT("D"&amp;MATCH(9^9,C$1:C370,1))),INDIRECT("J"&amp;MATCH(9^9,C$1:C370,1))+(INDIRECT("I"&amp;MATCH(9^9,C$1:C370,1))&gt;INDIRECT("J"&amp;MATCH(9^9,C$1:C370,1))))),"")</f>
        <v/>
      </c>
      <c r="T371" s="44" t="str">
        <f t="shared" si="74"/>
        <v/>
      </c>
    </row>
    <row r="372" spans="1:20" customFormat="1" x14ac:dyDescent="0.25">
      <c r="A372" s="10">
        <f t="shared" si="75"/>
        <v>42375</v>
      </c>
      <c r="B372" s="9" t="s">
        <v>2</v>
      </c>
      <c r="C372" s="4"/>
      <c r="D372" s="4"/>
      <c r="E372" s="7">
        <f t="shared" si="85"/>
        <v>0</v>
      </c>
      <c r="F372" s="8"/>
      <c r="G372" s="3"/>
      <c r="H372" s="9"/>
      <c r="I372" s="4"/>
      <c r="J372" s="4"/>
      <c r="K372" s="5"/>
      <c r="L372" s="8"/>
      <c r="M372" s="2"/>
      <c r="N372" s="6">
        <f t="shared" si="83"/>
        <v>0</v>
      </c>
      <c r="O372" s="8">
        <f t="shared" si="84"/>
        <v>0</v>
      </c>
      <c r="S372" s="37" t="str">
        <f ca="1">IFERROR(IF(C372="","",A372+C372-INDIRECT("A"&amp;MATCH(9^9,C$1:C371,1))-MAX(INDIRECT("D"&amp;MATCH(9^9,C$1:C371,1))+(INDIRECT("C"&amp;MATCH(9^9,C$1:C371,1))&gt;INDIRECT("D"&amp;MATCH(9^9,C$1:C371,1))),INDIRECT("J"&amp;MATCH(9^9,C$1:C371,1))+(INDIRECT("I"&amp;MATCH(9^9,C$1:C371,1))&gt;INDIRECT("J"&amp;MATCH(9^9,C$1:C371,1))))),"")</f>
        <v/>
      </c>
      <c r="T372" s="44" t="str">
        <f t="shared" si="74"/>
        <v/>
      </c>
    </row>
    <row r="373" spans="1:20" customFormat="1" x14ac:dyDescent="0.25">
      <c r="A373" s="10">
        <f t="shared" si="75"/>
        <v>42376</v>
      </c>
      <c r="B373" s="9" t="s">
        <v>2</v>
      </c>
      <c r="C373" s="4"/>
      <c r="D373" s="4"/>
      <c r="E373" s="7">
        <f t="shared" si="85"/>
        <v>0</v>
      </c>
      <c r="F373" s="8"/>
      <c r="G373" s="3"/>
      <c r="H373" s="9"/>
      <c r="I373" s="4"/>
      <c r="J373" s="4"/>
      <c r="K373" s="5"/>
      <c r="L373" s="8"/>
      <c r="M373" s="2"/>
      <c r="N373" s="6">
        <f t="shared" si="83"/>
        <v>0</v>
      </c>
      <c r="O373" s="8">
        <f t="shared" si="84"/>
        <v>0</v>
      </c>
      <c r="S373" s="37" t="str">
        <f ca="1">IFERROR(IF(C373="","",A373+C373-INDIRECT("A"&amp;MATCH(9^9,C$1:C372,1))-MAX(INDIRECT("D"&amp;MATCH(9^9,C$1:C372,1))+(INDIRECT("C"&amp;MATCH(9^9,C$1:C372,1))&gt;INDIRECT("D"&amp;MATCH(9^9,C$1:C372,1))),INDIRECT("J"&amp;MATCH(9^9,C$1:C372,1))+(INDIRECT("I"&amp;MATCH(9^9,C$1:C372,1))&gt;INDIRECT("J"&amp;MATCH(9^9,C$1:C372,1))))),"")</f>
        <v/>
      </c>
      <c r="T373" s="44" t="str">
        <f t="shared" si="74"/>
        <v/>
      </c>
    </row>
    <row r="374" spans="1:20" customFormat="1" x14ac:dyDescent="0.25">
      <c r="A374" s="10">
        <f t="shared" si="75"/>
        <v>42377</v>
      </c>
      <c r="B374" s="9" t="s">
        <v>2</v>
      </c>
      <c r="C374" s="4"/>
      <c r="D374" s="4"/>
      <c r="E374" s="7">
        <f t="shared" si="85"/>
        <v>0</v>
      </c>
      <c r="F374" s="8"/>
      <c r="G374" s="3"/>
      <c r="H374" s="9"/>
      <c r="I374" s="4"/>
      <c r="J374" s="4"/>
      <c r="K374" s="5"/>
      <c r="L374" s="8"/>
      <c r="M374" s="2"/>
      <c r="N374" s="6">
        <f t="shared" si="83"/>
        <v>0</v>
      </c>
      <c r="O374" s="8">
        <f t="shared" si="84"/>
        <v>0</v>
      </c>
      <c r="S374" s="37" t="str">
        <f ca="1">IFERROR(IF(C374="","",A374+C374-INDIRECT("A"&amp;MATCH(9^9,C$1:C373,1))-MAX(INDIRECT("D"&amp;MATCH(9^9,C$1:C373,1))+(INDIRECT("C"&amp;MATCH(9^9,C$1:C373,1))&gt;INDIRECT("D"&amp;MATCH(9^9,C$1:C373,1))),INDIRECT("J"&amp;MATCH(9^9,C$1:C373,1))+(INDIRECT("I"&amp;MATCH(9^9,C$1:C373,1))&gt;INDIRECT("J"&amp;MATCH(9^9,C$1:C373,1))))),"")</f>
        <v/>
      </c>
      <c r="T374" s="44" t="str">
        <f t="shared" si="74"/>
        <v/>
      </c>
    </row>
    <row r="375" spans="1:20" customFormat="1" x14ac:dyDescent="0.25">
      <c r="A375" s="10">
        <f t="shared" si="75"/>
        <v>42378</v>
      </c>
      <c r="B375" s="18" t="s">
        <v>0</v>
      </c>
      <c r="C375" s="4"/>
      <c r="D375" s="4"/>
      <c r="E375" s="7">
        <f t="shared" si="85"/>
        <v>0</v>
      </c>
      <c r="F375" s="8"/>
      <c r="G375" s="3"/>
      <c r="H375" s="9"/>
      <c r="I375" s="4"/>
      <c r="J375" s="4"/>
      <c r="K375" s="5"/>
      <c r="L375" s="8"/>
      <c r="M375" s="2"/>
      <c r="N375" s="6">
        <f t="shared" si="83"/>
        <v>0</v>
      </c>
      <c r="O375" s="8">
        <f t="shared" si="84"/>
        <v>0</v>
      </c>
      <c r="S375" s="37" t="str">
        <f ca="1">IFERROR(IF(C375="","",A375+C375-INDIRECT("A"&amp;MATCH(9^9,C$1:C374,1))-MAX(INDIRECT("D"&amp;MATCH(9^9,C$1:C374,1))+(INDIRECT("C"&amp;MATCH(9^9,C$1:C374,1))&gt;INDIRECT("D"&amp;MATCH(9^9,C$1:C374,1))),INDIRECT("J"&amp;MATCH(9^9,C$1:C374,1))+(INDIRECT("I"&amp;MATCH(9^9,C$1:C374,1))&gt;INDIRECT("J"&amp;MATCH(9^9,C$1:C374,1))))),"")</f>
        <v/>
      </c>
      <c r="T375" s="44" t="str">
        <f t="shared" si="74"/>
        <v/>
      </c>
    </row>
    <row r="376" spans="1:20" customFormat="1" x14ac:dyDescent="0.25">
      <c r="A376" s="10">
        <f t="shared" si="75"/>
        <v>42379</v>
      </c>
      <c r="B376" s="18" t="s">
        <v>0</v>
      </c>
      <c r="C376" s="4"/>
      <c r="D376" s="4"/>
      <c r="E376" s="7">
        <f t="shared" si="85"/>
        <v>0</v>
      </c>
      <c r="F376" s="8"/>
      <c r="G376" s="3"/>
      <c r="H376" s="9"/>
      <c r="I376" s="4"/>
      <c r="J376" s="4"/>
      <c r="K376" s="5"/>
      <c r="L376" s="8"/>
      <c r="M376" s="2"/>
      <c r="N376" s="6">
        <f t="shared" si="83"/>
        <v>0</v>
      </c>
      <c r="O376" s="8">
        <f t="shared" si="84"/>
        <v>0</v>
      </c>
      <c r="S376" s="37" t="str">
        <f ca="1">IFERROR(IF(C376="","",A376+C376-INDIRECT("A"&amp;MATCH(9^9,C$1:C375,1))-MAX(INDIRECT("D"&amp;MATCH(9^9,C$1:C375,1))+(INDIRECT("C"&amp;MATCH(9^9,C$1:C375,1))&gt;INDIRECT("D"&amp;MATCH(9^9,C$1:C375,1))),INDIRECT("J"&amp;MATCH(9^9,C$1:C375,1))+(INDIRECT("I"&amp;MATCH(9^9,C$1:C375,1))&gt;INDIRECT("J"&amp;MATCH(9^9,C$1:C375,1))))),"")</f>
        <v/>
      </c>
      <c r="T376" s="44" t="str">
        <f t="shared" si="74"/>
        <v/>
      </c>
    </row>
    <row r="377" spans="1:20" customFormat="1" x14ac:dyDescent="0.25">
      <c r="A377" s="10">
        <f t="shared" si="75"/>
        <v>42380</v>
      </c>
      <c r="B377" s="9" t="s">
        <v>9</v>
      </c>
      <c r="C377" s="4">
        <v>0.625</v>
      </c>
      <c r="D377" s="4">
        <v>0.83333333333333337</v>
      </c>
      <c r="E377" s="7">
        <f t="shared" si="85"/>
        <v>0.20833333333333337</v>
      </c>
      <c r="F377" s="8">
        <v>0.20833333333333334</v>
      </c>
      <c r="G377" s="11" t="s">
        <v>14</v>
      </c>
      <c r="H377" s="9" t="s">
        <v>5</v>
      </c>
      <c r="I377" s="4">
        <v>0.83333333333333337</v>
      </c>
      <c r="J377" s="4">
        <v>0.33333333333333331</v>
      </c>
      <c r="K377" s="6">
        <f>J377-I377+IF(I377&gt;J377,1)</f>
        <v>0.5</v>
      </c>
      <c r="L377" s="8">
        <v>8.3333333333333329E-2</v>
      </c>
      <c r="M377" s="2" t="s">
        <v>15</v>
      </c>
      <c r="N377" s="6">
        <f t="shared" si="83"/>
        <v>0.70833333333333337</v>
      </c>
      <c r="O377" s="8">
        <f t="shared" si="84"/>
        <v>0.29166666666666669</v>
      </c>
      <c r="Q377">
        <v>1</v>
      </c>
      <c r="S377" s="37">
        <f ca="1">IFERROR(IF(C377="","",A377+C377-INDIRECT("A"&amp;MATCH(9^9,C$1:C376,1))-MAX(INDIRECT("D"&amp;MATCH(9^9,C$1:C376,1))+(INDIRECT("C"&amp;MATCH(9^9,C$1:C376,1))&gt;INDIRECT("D"&amp;MATCH(9^9,C$1:C376,1))),INDIRECT("J"&amp;MATCH(9^9,C$1:C376,1))+(INDIRECT("I"&amp;MATCH(9^9,C$1:C376,1))&gt;INDIRECT("J"&amp;MATCH(9^9,C$1:C376,1))))),"")</f>
        <v>10.291666666666666</v>
      </c>
      <c r="T377" s="44">
        <f t="shared" si="74"/>
        <v>1.625</v>
      </c>
    </row>
    <row r="378" spans="1:20" customFormat="1" x14ac:dyDescent="0.25">
      <c r="A378" s="10">
        <f t="shared" si="75"/>
        <v>42381</v>
      </c>
      <c r="B378" s="9" t="s">
        <v>9</v>
      </c>
      <c r="C378" s="4">
        <v>0.625</v>
      </c>
      <c r="D378" s="4">
        <v>0.79166666666666663</v>
      </c>
      <c r="E378" s="7">
        <f t="shared" si="85"/>
        <v>0.16666666666666663</v>
      </c>
      <c r="F378" s="8">
        <v>0.16666666666666666</v>
      </c>
      <c r="G378" s="3"/>
      <c r="H378" s="9"/>
      <c r="I378" s="4"/>
      <c r="J378" s="4"/>
      <c r="K378" s="5"/>
      <c r="L378" s="8"/>
      <c r="M378" s="2"/>
      <c r="N378" s="6">
        <f t="shared" si="83"/>
        <v>0.16666666666666663</v>
      </c>
      <c r="O378" s="8">
        <f t="shared" si="84"/>
        <v>0.16666666666666666</v>
      </c>
      <c r="Q378">
        <v>1</v>
      </c>
      <c r="S378" s="37">
        <f ca="1">IFERROR(IF(C378="","",A378+C378-INDIRECT("A"&amp;MATCH(9^9,C$1:C377,1))-MAX(INDIRECT("D"&amp;MATCH(9^9,C$1:C377,1))+(INDIRECT("C"&amp;MATCH(9^9,C$1:C377,1))&gt;INDIRECT("D"&amp;MATCH(9^9,C$1:C377,1))),INDIRECT("J"&amp;MATCH(9^9,C$1:C377,1))+(INDIRECT("I"&amp;MATCH(9^9,C$1:C377,1))&gt;INDIRECT("J"&amp;MATCH(9^9,C$1:C377,1))))),"")</f>
        <v>0.29166666666666674</v>
      </c>
      <c r="T378" s="44">
        <f t="shared" si="74"/>
        <v>0.29166666666666674</v>
      </c>
    </row>
    <row r="379" spans="1:20" customFormat="1" x14ac:dyDescent="0.25">
      <c r="A379" s="10">
        <f t="shared" si="75"/>
        <v>42382</v>
      </c>
      <c r="B379" s="9" t="s">
        <v>8</v>
      </c>
      <c r="C379" s="4">
        <v>0.58333333333333337</v>
      </c>
      <c r="D379" s="4">
        <v>0.70833333333333337</v>
      </c>
      <c r="E379" s="7">
        <f t="shared" si="85"/>
        <v>0.125</v>
      </c>
      <c r="F379" s="8">
        <v>0.125</v>
      </c>
      <c r="G379" s="3"/>
      <c r="H379" s="9"/>
      <c r="I379" s="4"/>
      <c r="J379" s="4"/>
      <c r="K379" s="5"/>
      <c r="L379" s="8"/>
      <c r="M379" s="2"/>
      <c r="N379" s="6">
        <f t="shared" si="83"/>
        <v>0.125</v>
      </c>
      <c r="O379" s="8">
        <f t="shared" si="84"/>
        <v>0.125</v>
      </c>
      <c r="Q379">
        <v>1</v>
      </c>
      <c r="S379" s="37">
        <f ca="1">IFERROR(IF(C379="","",A379+C379-INDIRECT("A"&amp;MATCH(9^9,C$1:C378,1))-MAX(INDIRECT("D"&amp;MATCH(9^9,C$1:C378,1))+(INDIRECT("C"&amp;MATCH(9^9,C$1:C378,1))&gt;INDIRECT("D"&amp;MATCH(9^9,C$1:C378,1))),INDIRECT("J"&amp;MATCH(9^9,C$1:C378,1))+(INDIRECT("I"&amp;MATCH(9^9,C$1:C378,1))&gt;INDIRECT("J"&amp;MATCH(9^9,C$1:C378,1))))),"")</f>
        <v>0.79166666666909202</v>
      </c>
      <c r="T379" s="44">
        <f t="shared" si="74"/>
        <v>0.79166666666909202</v>
      </c>
    </row>
    <row r="380" spans="1:20" customFormat="1" x14ac:dyDescent="0.25">
      <c r="A380" s="10">
        <f t="shared" si="75"/>
        <v>42383</v>
      </c>
      <c r="B380" s="9" t="s">
        <v>5</v>
      </c>
      <c r="C380" s="4">
        <v>0.83333333333333337</v>
      </c>
      <c r="D380" s="4">
        <v>0.33333333333333331</v>
      </c>
      <c r="E380" s="7">
        <f t="shared" si="85"/>
        <v>0.5</v>
      </c>
      <c r="F380" s="8">
        <v>0.14583333333333334</v>
      </c>
      <c r="G380" s="3"/>
      <c r="H380" s="9"/>
      <c r="I380" s="4"/>
      <c r="J380" s="4"/>
      <c r="K380" s="5"/>
      <c r="L380" s="8"/>
      <c r="M380" s="2"/>
      <c r="N380" s="6">
        <f t="shared" si="83"/>
        <v>0.5</v>
      </c>
      <c r="O380" s="8">
        <f t="shared" si="84"/>
        <v>0.14583333333333334</v>
      </c>
      <c r="Q380">
        <v>1</v>
      </c>
      <c r="S380" s="37">
        <f ca="1">IFERROR(IF(C380="","",A380+C380-INDIRECT("A"&amp;MATCH(9^9,C$1:C379,1))-MAX(INDIRECT("D"&amp;MATCH(9^9,C$1:C379,1))+(INDIRECT("C"&amp;MATCH(9^9,C$1:C379,1))&gt;INDIRECT("D"&amp;MATCH(9^9,C$1:C379,1))),INDIRECT("J"&amp;MATCH(9^9,C$1:C379,1))+(INDIRECT("I"&amp;MATCH(9^9,C$1:C379,1))&gt;INDIRECT("J"&amp;MATCH(9^9,C$1:C379,1))))),"")</f>
        <v>1.1250000000024252</v>
      </c>
      <c r="T380" s="44">
        <f t="shared" si="74"/>
        <v>1.1250000000024252</v>
      </c>
    </row>
    <row r="381" spans="1:20" customFormat="1" x14ac:dyDescent="0.25">
      <c r="A381" s="10">
        <f t="shared" si="75"/>
        <v>42384</v>
      </c>
      <c r="B381" s="9" t="s">
        <v>5</v>
      </c>
      <c r="C381" s="4">
        <v>0.83333333333333337</v>
      </c>
      <c r="D381" s="4">
        <v>0.33333333333333331</v>
      </c>
      <c r="E381" s="7">
        <f t="shared" si="85"/>
        <v>0.5</v>
      </c>
      <c r="F381" s="8">
        <v>0.14583333333333334</v>
      </c>
      <c r="G381" s="3"/>
      <c r="H381" s="9"/>
      <c r="I381" s="4"/>
      <c r="J381" s="4"/>
      <c r="K381" s="5"/>
      <c r="L381" s="8"/>
      <c r="M381" s="2"/>
      <c r="N381" s="6">
        <f t="shared" si="83"/>
        <v>0.5</v>
      </c>
      <c r="O381" s="8">
        <f t="shared" si="84"/>
        <v>0.14583333333333334</v>
      </c>
      <c r="Q381">
        <v>1</v>
      </c>
      <c r="S381" s="37">
        <f ca="1">IFERROR(IF(C381="","",A381+C381-INDIRECT("A"&amp;MATCH(9^9,C$1:C380,1))-MAX(INDIRECT("D"&amp;MATCH(9^9,C$1:C380,1))+(INDIRECT("C"&amp;MATCH(9^9,C$1:C380,1))&gt;INDIRECT("D"&amp;MATCH(9^9,C$1:C380,1))),INDIRECT("J"&amp;MATCH(9^9,C$1:C380,1))+(INDIRECT("I"&amp;MATCH(9^9,C$1:C380,1))&gt;INDIRECT("J"&amp;MATCH(9^9,C$1:C380,1))))),"")</f>
        <v>0.50000000000242539</v>
      </c>
      <c r="T381" s="44">
        <f t="shared" si="74"/>
        <v>0.50000000000242539</v>
      </c>
    </row>
    <row r="382" spans="1:20" customFormat="1" x14ac:dyDescent="0.25">
      <c r="A382" s="10">
        <f t="shared" si="75"/>
        <v>42385</v>
      </c>
      <c r="B382" s="16" t="s">
        <v>41</v>
      </c>
      <c r="C382" s="4"/>
      <c r="D382" s="4"/>
      <c r="E382" s="7">
        <f t="shared" si="85"/>
        <v>0</v>
      </c>
      <c r="F382" s="8">
        <v>0.375</v>
      </c>
      <c r="G382" s="3"/>
      <c r="H382" s="9"/>
      <c r="I382" s="4"/>
      <c r="J382" s="4"/>
      <c r="K382" s="5"/>
      <c r="L382" s="8"/>
      <c r="M382" s="2"/>
      <c r="N382" s="6">
        <f t="shared" si="83"/>
        <v>0</v>
      </c>
      <c r="O382" s="8">
        <f t="shared" si="84"/>
        <v>0.375</v>
      </c>
      <c r="P382" t="s">
        <v>38</v>
      </c>
      <c r="Q382">
        <v>1</v>
      </c>
      <c r="S382" s="37" t="str">
        <f ca="1">IFERROR(IF(C382="","",A382+C382-INDIRECT("A"&amp;MATCH(9^9,C$1:C381,1))-MAX(INDIRECT("D"&amp;MATCH(9^9,C$1:C381,1))+(INDIRECT("C"&amp;MATCH(9^9,C$1:C381,1))&gt;INDIRECT("D"&amp;MATCH(9^9,C$1:C381,1))),INDIRECT("J"&amp;MATCH(9^9,C$1:C381,1))+(INDIRECT("I"&amp;MATCH(9^9,C$1:C381,1))&gt;INDIRECT("J"&amp;MATCH(9^9,C$1:C381,1))))),"")</f>
        <v/>
      </c>
      <c r="T382" s="44" t="str">
        <f t="shared" si="74"/>
        <v/>
      </c>
    </row>
    <row r="383" spans="1:20" customFormat="1" x14ac:dyDescent="0.25">
      <c r="A383" s="10">
        <f t="shared" si="75"/>
        <v>42386</v>
      </c>
      <c r="B383" s="9" t="s">
        <v>43</v>
      </c>
      <c r="C383" s="4">
        <v>0.375</v>
      </c>
      <c r="D383" s="4">
        <v>0.33333333333333331</v>
      </c>
      <c r="E383" s="7">
        <f t="shared" si="85"/>
        <v>0.95833333333333326</v>
      </c>
      <c r="F383" s="8">
        <v>0.41666666666666669</v>
      </c>
      <c r="G383" s="3"/>
      <c r="H383" s="9" t="s">
        <v>13</v>
      </c>
      <c r="I383" s="4">
        <v>0.375</v>
      </c>
      <c r="J383" s="4">
        <v>0.58333333333333337</v>
      </c>
      <c r="K383" s="6">
        <f>J383-I383+IF(I383&gt;J383,1)</f>
        <v>0.20833333333333337</v>
      </c>
      <c r="L383" s="8">
        <v>0.20833333333333334</v>
      </c>
      <c r="M383" s="2" t="s">
        <v>15</v>
      </c>
      <c r="N383" s="7">
        <v>1.2083333333333333</v>
      </c>
      <c r="O383" s="8">
        <f t="shared" si="84"/>
        <v>0.625</v>
      </c>
      <c r="Q383">
        <v>1</v>
      </c>
      <c r="S383" s="37">
        <f ca="1">IFERROR(IF(C383="","",A383+C383-INDIRECT("A"&amp;MATCH(9^9,C$1:C382,1))-MAX(INDIRECT("D"&amp;MATCH(9^9,C$1:C382,1))+(INDIRECT("C"&amp;MATCH(9^9,C$1:C382,1))&gt;INDIRECT("D"&amp;MATCH(9^9,C$1:C382,1))),INDIRECT("J"&amp;MATCH(9^9,C$1:C382,1))+(INDIRECT("I"&amp;MATCH(9^9,C$1:C382,1))&gt;INDIRECT("J"&amp;MATCH(9^9,C$1:C382,1))))),"")</f>
        <v>1.0416666666666667</v>
      </c>
      <c r="T383" s="44">
        <f t="shared" si="74"/>
        <v>1.375</v>
      </c>
    </row>
    <row r="384" spans="1:20" customFormat="1" x14ac:dyDescent="0.25">
      <c r="A384" s="10">
        <f t="shared" si="75"/>
        <v>42387</v>
      </c>
      <c r="B384" s="25" t="s">
        <v>41</v>
      </c>
      <c r="C384" s="4"/>
      <c r="D384" s="4"/>
      <c r="E384" s="7">
        <f t="shared" si="85"/>
        <v>0</v>
      </c>
      <c r="F384" s="8"/>
      <c r="G384" s="3"/>
      <c r="H384" s="9"/>
      <c r="I384" s="4"/>
      <c r="J384" s="4"/>
      <c r="K384" s="5"/>
      <c r="L384" s="8"/>
      <c r="M384" s="2"/>
      <c r="N384" s="6">
        <f t="shared" si="83"/>
        <v>0</v>
      </c>
      <c r="O384" s="8">
        <f t="shared" si="84"/>
        <v>0</v>
      </c>
      <c r="P384" t="s">
        <v>37</v>
      </c>
      <c r="S384" s="37" t="str">
        <f ca="1">IFERROR(IF(C384="","",A384+C384-INDIRECT("A"&amp;MATCH(9^9,C$1:C383,1))-MAX(INDIRECT("D"&amp;MATCH(9^9,C$1:C383,1))+(INDIRECT("C"&amp;MATCH(9^9,C$1:C383,1))&gt;INDIRECT("D"&amp;MATCH(9^9,C$1:C383,1))),INDIRECT("J"&amp;MATCH(9^9,C$1:C383,1))+(INDIRECT("I"&amp;MATCH(9^9,C$1:C383,1))&gt;INDIRECT("J"&amp;MATCH(9^9,C$1:C383,1))))),"")</f>
        <v/>
      </c>
      <c r="T384" s="44" t="str">
        <f t="shared" si="74"/>
        <v/>
      </c>
    </row>
    <row r="385" spans="1:20" customFormat="1" x14ac:dyDescent="0.25">
      <c r="A385" s="10">
        <f t="shared" si="75"/>
        <v>42388</v>
      </c>
      <c r="B385" s="18" t="s">
        <v>0</v>
      </c>
      <c r="C385" s="4"/>
      <c r="D385" s="4"/>
      <c r="E385" s="7">
        <f t="shared" si="85"/>
        <v>0</v>
      </c>
      <c r="F385" s="8"/>
      <c r="G385" s="3"/>
      <c r="H385" s="9"/>
      <c r="I385" s="4"/>
      <c r="J385" s="4"/>
      <c r="K385" s="5"/>
      <c r="L385" s="8"/>
      <c r="M385" s="2"/>
      <c r="N385" s="6">
        <f t="shared" si="83"/>
        <v>0</v>
      </c>
      <c r="O385" s="8">
        <f t="shared" si="84"/>
        <v>0</v>
      </c>
      <c r="S385" s="37" t="str">
        <f ca="1">IFERROR(IF(C385="","",A385+C385-INDIRECT("A"&amp;MATCH(9^9,C$1:C384,1))-MAX(INDIRECT("D"&amp;MATCH(9^9,C$1:C384,1))+(INDIRECT("C"&amp;MATCH(9^9,C$1:C384,1))&gt;INDIRECT("D"&amp;MATCH(9^9,C$1:C384,1))),INDIRECT("J"&amp;MATCH(9^9,C$1:C384,1))+(INDIRECT("I"&amp;MATCH(9^9,C$1:C384,1))&gt;INDIRECT("J"&amp;MATCH(9^9,C$1:C384,1))))),"")</f>
        <v/>
      </c>
      <c r="T385" s="44" t="str">
        <f t="shared" si="74"/>
        <v/>
      </c>
    </row>
    <row r="386" spans="1:20" customFormat="1" x14ac:dyDescent="0.25">
      <c r="A386" s="10">
        <f t="shared" si="75"/>
        <v>42389</v>
      </c>
      <c r="B386" s="9" t="s">
        <v>13</v>
      </c>
      <c r="C386" s="4">
        <v>0.375</v>
      </c>
      <c r="D386" s="4">
        <v>0.58333333333333337</v>
      </c>
      <c r="E386" s="7">
        <f t="shared" si="85"/>
        <v>0.20833333333333337</v>
      </c>
      <c r="F386" s="8">
        <v>0.20833333333333334</v>
      </c>
      <c r="G386" s="3" t="s">
        <v>14</v>
      </c>
      <c r="H386" s="9" t="s">
        <v>10</v>
      </c>
      <c r="I386" s="4">
        <v>0.70833333333333337</v>
      </c>
      <c r="J386" s="4">
        <v>0.79166666666666663</v>
      </c>
      <c r="K386" s="6">
        <f>J386-I386+IF(I386&gt;J386,1)</f>
        <v>8.3333333333333259E-2</v>
      </c>
      <c r="L386" s="8">
        <v>8.3333333333333329E-2</v>
      </c>
      <c r="M386" s="2" t="s">
        <v>15</v>
      </c>
      <c r="N386" s="6">
        <f t="shared" si="83"/>
        <v>0.29166666666666663</v>
      </c>
      <c r="O386" s="8">
        <f t="shared" si="84"/>
        <v>0.29166666666666669</v>
      </c>
      <c r="Q386">
        <v>1</v>
      </c>
      <c r="S386" s="37">
        <f ca="1">IFERROR(IF(C386="","",A386+C386-INDIRECT("A"&amp;MATCH(9^9,C$1:C385,1))-MAX(INDIRECT("D"&amp;MATCH(9^9,C$1:C385,1))+(INDIRECT("C"&amp;MATCH(9^9,C$1:C385,1))&gt;INDIRECT("D"&amp;MATCH(9^9,C$1:C385,1))),INDIRECT("J"&amp;MATCH(9^9,C$1:C385,1))+(INDIRECT("I"&amp;MATCH(9^9,C$1:C385,1))&gt;INDIRECT("J"&amp;MATCH(9^9,C$1:C385,1))))),"")</f>
        <v>2.041666666666667</v>
      </c>
      <c r="T386" s="44">
        <f t="shared" si="74"/>
        <v>1.375</v>
      </c>
    </row>
    <row r="387" spans="1:20" customFormat="1" x14ac:dyDescent="0.25">
      <c r="A387" s="10">
        <f t="shared" si="75"/>
        <v>42390</v>
      </c>
      <c r="B387" s="25" t="s">
        <v>42</v>
      </c>
      <c r="C387" s="4">
        <v>0.625</v>
      </c>
      <c r="D387" s="4">
        <v>0.83333333333333337</v>
      </c>
      <c r="E387" s="7">
        <f t="shared" si="85"/>
        <v>0.20833333333333337</v>
      </c>
      <c r="F387" s="8">
        <v>0.125</v>
      </c>
      <c r="G387" s="3" t="s">
        <v>14</v>
      </c>
      <c r="H387" s="9" t="s">
        <v>10</v>
      </c>
      <c r="I387" s="4">
        <v>0.70833333333333337</v>
      </c>
      <c r="J387" s="4">
        <v>0.79166666666666663</v>
      </c>
      <c r="K387" s="6">
        <f>J387-I387+IF(I387&gt;J387,1)</f>
        <v>8.3333333333333259E-2</v>
      </c>
      <c r="L387" s="8">
        <v>8.3333333333333329E-2</v>
      </c>
      <c r="M387" s="2" t="s">
        <v>15</v>
      </c>
      <c r="N387" s="6">
        <f t="shared" si="83"/>
        <v>0.29166666666666663</v>
      </c>
      <c r="O387" s="8">
        <f t="shared" si="84"/>
        <v>0.20833333333333331</v>
      </c>
      <c r="Q387">
        <v>1</v>
      </c>
      <c r="S387" s="37">
        <f ca="1">IFERROR(IF(C387="","",A387+C387-INDIRECT("A"&amp;MATCH(9^9,C$1:C386,1))-MAX(INDIRECT("D"&amp;MATCH(9^9,C$1:C386,1))+(INDIRECT("C"&amp;MATCH(9^9,C$1:C386,1))&gt;INDIRECT("D"&amp;MATCH(9^9,C$1:C386,1))),INDIRECT("J"&amp;MATCH(9^9,C$1:C386,1))+(INDIRECT("I"&amp;MATCH(9^9,C$1:C386,1))&gt;INDIRECT("J"&amp;MATCH(9^9,C$1:C386,1))))),"")</f>
        <v>0.83333333333333337</v>
      </c>
      <c r="T387" s="44">
        <f t="shared" si="74"/>
        <v>0.83333333333333337</v>
      </c>
    </row>
    <row r="388" spans="1:20" customFormat="1" x14ac:dyDescent="0.25">
      <c r="A388" s="10">
        <f t="shared" si="75"/>
        <v>42391</v>
      </c>
      <c r="B388" s="9" t="s">
        <v>11</v>
      </c>
      <c r="C388" s="4">
        <v>0.5625</v>
      </c>
      <c r="D388" s="4">
        <v>0.6875</v>
      </c>
      <c r="E388" s="7">
        <f t="shared" si="85"/>
        <v>0.125</v>
      </c>
      <c r="F388" s="8">
        <v>0.125</v>
      </c>
      <c r="G388" s="3" t="s">
        <v>14</v>
      </c>
      <c r="H388" s="9" t="s">
        <v>10</v>
      </c>
      <c r="I388" s="4">
        <v>0.6875</v>
      </c>
      <c r="J388" s="4">
        <v>0.77083333333333337</v>
      </c>
      <c r="K388" s="6">
        <f>J388-I388+IF(I388&gt;J388,1)</f>
        <v>8.333333333333337E-2</v>
      </c>
      <c r="L388" s="8">
        <v>8.3333333333333329E-2</v>
      </c>
      <c r="M388" s="2" t="s">
        <v>15</v>
      </c>
      <c r="N388" s="6">
        <f t="shared" si="83"/>
        <v>0.20833333333333337</v>
      </c>
      <c r="O388" s="8">
        <f t="shared" si="84"/>
        <v>0.20833333333333331</v>
      </c>
      <c r="Q388">
        <v>1</v>
      </c>
      <c r="S388" s="37">
        <f ca="1">IFERROR(IF(C388="","",A388+C388-INDIRECT("A"&amp;MATCH(9^9,C$1:C387,1))-MAX(INDIRECT("D"&amp;MATCH(9^9,C$1:C387,1))+(INDIRECT("C"&amp;MATCH(9^9,C$1:C387,1))&gt;INDIRECT("D"&amp;MATCH(9^9,C$1:C387,1))),INDIRECT("J"&amp;MATCH(9^9,C$1:C387,1))+(INDIRECT("I"&amp;MATCH(9^9,C$1:C387,1))&gt;INDIRECT("J"&amp;MATCH(9^9,C$1:C387,1))))),"")</f>
        <v>0.72916666666666663</v>
      </c>
      <c r="T388" s="44">
        <f t="shared" si="74"/>
        <v>0.72916666666666663</v>
      </c>
    </row>
    <row r="389" spans="1:20" customFormat="1" x14ac:dyDescent="0.25">
      <c r="A389" s="10">
        <f t="shared" si="75"/>
        <v>42392</v>
      </c>
      <c r="B389" s="18" t="s">
        <v>0</v>
      </c>
      <c r="C389" s="4"/>
      <c r="D389" s="4"/>
      <c r="E389" s="7">
        <f t="shared" si="85"/>
        <v>0</v>
      </c>
      <c r="F389" s="8"/>
      <c r="G389" s="3"/>
      <c r="H389" s="9"/>
      <c r="I389" s="4"/>
      <c r="J389" s="4"/>
      <c r="K389" s="5"/>
      <c r="L389" s="8"/>
      <c r="M389" s="2"/>
      <c r="N389" s="6">
        <f t="shared" si="83"/>
        <v>0</v>
      </c>
      <c r="O389" s="8">
        <f t="shared" si="84"/>
        <v>0</v>
      </c>
      <c r="S389" s="37" t="str">
        <f ca="1">IFERROR(IF(C389="","",A389+C389-INDIRECT("A"&amp;MATCH(9^9,C$1:C388,1))-MAX(INDIRECT("D"&amp;MATCH(9^9,C$1:C388,1))+(INDIRECT("C"&amp;MATCH(9^9,C$1:C388,1))&gt;INDIRECT("D"&amp;MATCH(9^9,C$1:C388,1))),INDIRECT("J"&amp;MATCH(9^9,C$1:C388,1))+(INDIRECT("I"&amp;MATCH(9^9,C$1:C388,1))&gt;INDIRECT("J"&amp;MATCH(9^9,C$1:C388,1))))),"")</f>
        <v/>
      </c>
      <c r="T389" s="44" t="str">
        <f t="shared" si="74"/>
        <v/>
      </c>
    </row>
    <row r="390" spans="1:20" customFormat="1" x14ac:dyDescent="0.25">
      <c r="A390" s="10">
        <f t="shared" si="75"/>
        <v>42393</v>
      </c>
      <c r="B390" s="18" t="s">
        <v>0</v>
      </c>
      <c r="C390" s="4"/>
      <c r="D390" s="4"/>
      <c r="E390" s="7">
        <f t="shared" si="85"/>
        <v>0</v>
      </c>
      <c r="F390" s="8"/>
      <c r="G390" s="3"/>
      <c r="H390" s="9"/>
      <c r="I390" s="4"/>
      <c r="J390" s="4"/>
      <c r="K390" s="5"/>
      <c r="L390" s="8"/>
      <c r="M390" s="2"/>
      <c r="N390" s="6">
        <f t="shared" si="83"/>
        <v>0</v>
      </c>
      <c r="O390" s="8">
        <f t="shared" si="84"/>
        <v>0</v>
      </c>
      <c r="S390" s="37" t="str">
        <f ca="1">IFERROR(IF(C390="","",A390+C390-INDIRECT("A"&amp;MATCH(9^9,C$1:C389,1))-MAX(INDIRECT("D"&amp;MATCH(9^9,C$1:C389,1))+(INDIRECT("C"&amp;MATCH(9^9,C$1:C389,1))&gt;INDIRECT("D"&amp;MATCH(9^9,C$1:C389,1))),INDIRECT("J"&amp;MATCH(9^9,C$1:C389,1))+(INDIRECT("I"&amp;MATCH(9^9,C$1:C389,1))&gt;INDIRECT("J"&amp;MATCH(9^9,C$1:C389,1))))),"")</f>
        <v/>
      </c>
      <c r="T390" s="44" t="str">
        <f t="shared" si="74"/>
        <v/>
      </c>
    </row>
    <row r="391" spans="1:20" customFormat="1" x14ac:dyDescent="0.25">
      <c r="A391" s="10">
        <f t="shared" si="75"/>
        <v>42394</v>
      </c>
      <c r="B391" s="9" t="s">
        <v>63</v>
      </c>
      <c r="C391" s="4">
        <v>0.33333333333333331</v>
      </c>
      <c r="D391" s="4">
        <v>0.33333333333333331</v>
      </c>
      <c r="E391" s="7">
        <f t="shared" si="85"/>
        <v>0</v>
      </c>
      <c r="F391" s="8">
        <v>8.3333333333333329E-2</v>
      </c>
      <c r="G391" s="3"/>
      <c r="H391" s="9"/>
      <c r="I391" s="4"/>
      <c r="J391" s="4"/>
      <c r="K391" s="5"/>
      <c r="L391" s="8"/>
      <c r="M391" s="2"/>
      <c r="N391" s="6">
        <f t="shared" si="83"/>
        <v>0</v>
      </c>
      <c r="O391" s="8">
        <f t="shared" si="84"/>
        <v>8.3333333333333329E-2</v>
      </c>
      <c r="Q391">
        <v>1</v>
      </c>
      <c r="S391" s="37">
        <f ca="1">IFERROR(IF(C391="","",A391+C391-INDIRECT("A"&amp;MATCH(9^9,C$1:C390,1))-MAX(INDIRECT("D"&amp;MATCH(9^9,C$1:C390,1))+(INDIRECT("C"&amp;MATCH(9^9,C$1:C390,1))&gt;INDIRECT("D"&amp;MATCH(9^9,C$1:C390,1))),INDIRECT("J"&amp;MATCH(9^9,C$1:C390,1))+(INDIRECT("I"&amp;MATCH(9^9,C$1:C390,1))&gt;INDIRECT("J"&amp;MATCH(9^9,C$1:C390,1))))),"")</f>
        <v>2.5625000000024252</v>
      </c>
      <c r="T391" s="44">
        <f t="shared" si="74"/>
        <v>1.3333333333357587</v>
      </c>
    </row>
    <row r="392" spans="1:20" customFormat="1" x14ac:dyDescent="0.25">
      <c r="A392" s="10">
        <f t="shared" si="75"/>
        <v>42395</v>
      </c>
      <c r="B392" s="9" t="s">
        <v>43</v>
      </c>
      <c r="C392" s="4">
        <v>0.375</v>
      </c>
      <c r="D392" s="4">
        <v>0.33333333333333331</v>
      </c>
      <c r="E392" s="7">
        <f t="shared" si="85"/>
        <v>0.95833333333333326</v>
      </c>
      <c r="F392" s="8">
        <v>0.14583333333333334</v>
      </c>
      <c r="G392" s="3"/>
      <c r="H392" s="9"/>
      <c r="I392" s="4"/>
      <c r="J392" s="4"/>
      <c r="K392" s="5"/>
      <c r="L392" s="8"/>
      <c r="M392" s="2"/>
      <c r="N392" s="6">
        <f t="shared" si="83"/>
        <v>0.95833333333333326</v>
      </c>
      <c r="O392" s="8">
        <f t="shared" si="84"/>
        <v>0.14583333333333334</v>
      </c>
      <c r="Q392">
        <v>1</v>
      </c>
      <c r="S392" s="37">
        <f ca="1">IFERROR(IF(C392="","",A392+C392-INDIRECT("A"&amp;MATCH(9^9,C$1:C391,1))-MAX(INDIRECT("D"&amp;MATCH(9^9,C$1:C391,1))+(INDIRECT("C"&amp;MATCH(9^9,C$1:C391,1))&gt;INDIRECT("D"&amp;MATCH(9^9,C$1:C391,1))),INDIRECT("J"&amp;MATCH(9^9,C$1:C391,1))+(INDIRECT("I"&amp;MATCH(9^9,C$1:C391,1))&gt;INDIRECT("J"&amp;MATCH(9^9,C$1:C391,1))))),"")</f>
        <v>1.0416666666666667</v>
      </c>
      <c r="T392" s="44">
        <f t="shared" si="74"/>
        <v>1.0416666666666667</v>
      </c>
    </row>
    <row r="393" spans="1:20" customFormat="1" x14ac:dyDescent="0.25">
      <c r="A393" s="10">
        <f t="shared" si="75"/>
        <v>42396</v>
      </c>
      <c r="B393" s="9" t="s">
        <v>5</v>
      </c>
      <c r="C393" s="4">
        <v>0.83333333333333337</v>
      </c>
      <c r="D393" s="4">
        <v>0.33333333333333331</v>
      </c>
      <c r="E393" s="7">
        <f t="shared" si="85"/>
        <v>0.5</v>
      </c>
      <c r="F393" s="8">
        <v>0.14583333333333334</v>
      </c>
      <c r="G393" s="3"/>
      <c r="H393" s="9"/>
      <c r="I393" s="4"/>
      <c r="J393" s="4"/>
      <c r="K393" s="5"/>
      <c r="L393" s="8"/>
      <c r="M393" s="2"/>
      <c r="N393" s="6">
        <f t="shared" si="83"/>
        <v>0.5</v>
      </c>
      <c r="O393" s="8">
        <f t="shared" si="84"/>
        <v>0.14583333333333334</v>
      </c>
      <c r="Q393">
        <v>1</v>
      </c>
      <c r="S393" s="37">
        <f ca="1">IFERROR(IF(C393="","",A393+C393-INDIRECT("A"&amp;MATCH(9^9,C$1:C392,1))-MAX(INDIRECT("D"&amp;MATCH(9^9,C$1:C392,1))+(INDIRECT("C"&amp;MATCH(9^9,C$1:C392,1))&gt;INDIRECT("D"&amp;MATCH(9^9,C$1:C392,1))),INDIRECT("J"&amp;MATCH(9^9,C$1:C392,1))+(INDIRECT("I"&amp;MATCH(9^9,C$1:C392,1))&gt;INDIRECT("J"&amp;MATCH(9^9,C$1:C392,1))))),"")</f>
        <v>0.50000000000242539</v>
      </c>
      <c r="T393" s="44">
        <f t="shared" si="74"/>
        <v>0.50000000000242539</v>
      </c>
    </row>
    <row r="394" spans="1:20" customFormat="1" x14ac:dyDescent="0.25">
      <c r="A394" s="10">
        <f t="shared" si="75"/>
        <v>42397</v>
      </c>
      <c r="B394" s="9" t="s">
        <v>5</v>
      </c>
      <c r="C394" s="4">
        <v>0.83333333333333337</v>
      </c>
      <c r="D394" s="4">
        <v>0.33333333333333331</v>
      </c>
      <c r="E394" s="7">
        <f t="shared" si="85"/>
        <v>0.5</v>
      </c>
      <c r="F394" s="8">
        <v>0.14583333333333334</v>
      </c>
      <c r="G394" s="3"/>
      <c r="H394" s="9"/>
      <c r="I394" s="4"/>
      <c r="J394" s="4"/>
      <c r="K394" s="5"/>
      <c r="L394" s="8"/>
      <c r="M394" s="2"/>
      <c r="N394" s="6">
        <f t="shared" si="83"/>
        <v>0.5</v>
      </c>
      <c r="O394" s="8">
        <f t="shared" si="84"/>
        <v>0.14583333333333334</v>
      </c>
      <c r="Q394">
        <v>1</v>
      </c>
      <c r="S394" s="37">
        <f ca="1">IFERROR(IF(C394="","",A394+C394-INDIRECT("A"&amp;MATCH(9^9,C$1:C393,1))-MAX(INDIRECT("D"&amp;MATCH(9^9,C$1:C393,1))+(INDIRECT("C"&amp;MATCH(9^9,C$1:C393,1))&gt;INDIRECT("D"&amp;MATCH(9^9,C$1:C393,1))),INDIRECT("J"&amp;MATCH(9^9,C$1:C393,1))+(INDIRECT("I"&amp;MATCH(9^9,C$1:C393,1))&gt;INDIRECT("J"&amp;MATCH(9^9,C$1:C393,1))))),"")</f>
        <v>0.50000000000242539</v>
      </c>
      <c r="T394" s="44">
        <f t="shared" si="74"/>
        <v>0.50000000000242539</v>
      </c>
    </row>
    <row r="395" spans="1:20" customFormat="1" x14ac:dyDescent="0.25">
      <c r="A395" s="10">
        <f t="shared" si="75"/>
        <v>42398</v>
      </c>
      <c r="B395" s="9" t="s">
        <v>5</v>
      </c>
      <c r="C395" s="4">
        <v>0.83333333333333337</v>
      </c>
      <c r="D395" s="4">
        <v>0.33333333333333331</v>
      </c>
      <c r="E395" s="7">
        <f t="shared" si="85"/>
        <v>0.5</v>
      </c>
      <c r="F395" s="8">
        <v>0.14583333333333334</v>
      </c>
      <c r="G395" s="3"/>
      <c r="H395" s="9"/>
      <c r="I395" s="4"/>
      <c r="J395" s="4"/>
      <c r="K395" s="5"/>
      <c r="L395" s="8"/>
      <c r="M395" s="2"/>
      <c r="N395" s="6">
        <f t="shared" si="83"/>
        <v>0.5</v>
      </c>
      <c r="O395" s="8">
        <f t="shared" si="84"/>
        <v>0.14583333333333334</v>
      </c>
      <c r="Q395">
        <v>1</v>
      </c>
      <c r="S395" s="37">
        <f ca="1">IFERROR(IF(C395="","",A395+C395-INDIRECT("A"&amp;MATCH(9^9,C$1:C394,1))-MAX(INDIRECT("D"&amp;MATCH(9^9,C$1:C394,1))+(INDIRECT("C"&amp;MATCH(9^9,C$1:C394,1))&gt;INDIRECT("D"&amp;MATCH(9^9,C$1:C394,1))),INDIRECT("J"&amp;MATCH(9^9,C$1:C394,1))+(INDIRECT("I"&amp;MATCH(9^9,C$1:C394,1))&gt;INDIRECT("J"&amp;MATCH(9^9,C$1:C394,1))))),"")</f>
        <v>0.50000000000242539</v>
      </c>
      <c r="T395" s="44">
        <f t="shared" si="74"/>
        <v>0.50000000000242539</v>
      </c>
    </row>
    <row r="396" spans="1:20" customFormat="1" x14ac:dyDescent="0.25">
      <c r="A396" s="10">
        <f t="shared" si="75"/>
        <v>42399</v>
      </c>
      <c r="B396" s="9" t="s">
        <v>5</v>
      </c>
      <c r="C396" s="4">
        <v>0.58333333333333337</v>
      </c>
      <c r="D396" s="4">
        <v>0.33333333333333331</v>
      </c>
      <c r="E396" s="7">
        <f t="shared" si="85"/>
        <v>0.75</v>
      </c>
      <c r="F396" s="8">
        <v>0.375</v>
      </c>
      <c r="G396" s="3"/>
      <c r="H396" s="9"/>
      <c r="I396" s="4"/>
      <c r="J396" s="4"/>
      <c r="K396" s="5"/>
      <c r="L396" s="8"/>
      <c r="M396" s="2"/>
      <c r="N396" s="6">
        <f t="shared" si="83"/>
        <v>0.75</v>
      </c>
      <c r="O396" s="8">
        <f t="shared" si="84"/>
        <v>0.375</v>
      </c>
      <c r="P396" t="s">
        <v>38</v>
      </c>
      <c r="Q396">
        <v>1</v>
      </c>
      <c r="S396" s="37">
        <f ca="1">IFERROR(IF(C396="","",A396+C396-INDIRECT("A"&amp;MATCH(9^9,C$1:C395,1))-MAX(INDIRECT("D"&amp;MATCH(9^9,C$1:C395,1))+(INDIRECT("C"&amp;MATCH(9^9,C$1:C395,1))&gt;INDIRECT("D"&amp;MATCH(9^9,C$1:C395,1))),INDIRECT("J"&amp;MATCH(9^9,C$1:C395,1))+(INDIRECT("I"&amp;MATCH(9^9,C$1:C395,1))&gt;INDIRECT("J"&amp;MATCH(9^9,C$1:C395,1))))),"")</f>
        <v>0.25000000000242539</v>
      </c>
      <c r="T396" s="44">
        <f t="shared" si="74"/>
        <v>0.25000000000242539</v>
      </c>
    </row>
    <row r="397" spans="1:20" customFormat="1" x14ac:dyDescent="0.25">
      <c r="A397" s="10">
        <f t="shared" si="75"/>
        <v>42400</v>
      </c>
      <c r="B397" s="9" t="s">
        <v>5</v>
      </c>
      <c r="C397" s="4">
        <v>0.58333333333333337</v>
      </c>
      <c r="D397" s="4">
        <v>0.33333333333333331</v>
      </c>
      <c r="E397" s="7">
        <f t="shared" si="85"/>
        <v>0.75</v>
      </c>
      <c r="F397" s="8">
        <v>0.41666666666666669</v>
      </c>
      <c r="G397" s="3"/>
      <c r="H397" s="9"/>
      <c r="I397" s="4"/>
      <c r="J397" s="4"/>
      <c r="K397" s="5"/>
      <c r="L397" s="8"/>
      <c r="M397" s="2"/>
      <c r="N397" s="6">
        <f t="shared" si="83"/>
        <v>0.75</v>
      </c>
      <c r="O397" s="8">
        <f t="shared" si="84"/>
        <v>0.41666666666666669</v>
      </c>
      <c r="P397" t="s">
        <v>38</v>
      </c>
      <c r="Q397">
        <v>1</v>
      </c>
      <c r="S397" s="37">
        <f ca="1">IFERROR(IF(C397="","",A397+C397-INDIRECT("A"&amp;MATCH(9^9,C$1:C396,1))-MAX(INDIRECT("D"&amp;MATCH(9^9,C$1:C396,1))+(INDIRECT("C"&amp;MATCH(9^9,C$1:C396,1))&gt;INDIRECT("D"&amp;MATCH(9^9,C$1:C396,1))),INDIRECT("J"&amp;MATCH(9^9,C$1:C396,1))+(INDIRECT("I"&amp;MATCH(9^9,C$1:C396,1))&gt;INDIRECT("J"&amp;MATCH(9^9,C$1:C396,1))))),"")</f>
        <v>0.25000000000242539</v>
      </c>
      <c r="T397" s="44">
        <f t="shared" si="74"/>
        <v>0.25000000000242539</v>
      </c>
    </row>
    <row r="398" spans="1:20" customFormat="1" x14ac:dyDescent="0.25">
      <c r="A398" s="10">
        <f t="shared" si="75"/>
        <v>42401</v>
      </c>
      <c r="B398" s="16" t="s">
        <v>0</v>
      </c>
      <c r="C398" s="4"/>
      <c r="D398" s="4"/>
      <c r="E398" s="7">
        <f t="shared" si="85"/>
        <v>0</v>
      </c>
      <c r="F398" s="8"/>
      <c r="G398" s="3"/>
      <c r="H398" s="9"/>
      <c r="I398" s="4"/>
      <c r="J398" s="4"/>
      <c r="K398" s="5"/>
      <c r="L398" s="8"/>
      <c r="M398" s="2"/>
      <c r="N398" s="6">
        <f t="shared" ref="N398:O413" si="86">E398+K398</f>
        <v>0</v>
      </c>
      <c r="O398" s="8">
        <f t="shared" si="86"/>
        <v>0</v>
      </c>
      <c r="P398" t="s">
        <v>37</v>
      </c>
      <c r="S398" s="37" t="str">
        <f ca="1">IFERROR(IF(C398="","",A398+C398-INDIRECT("A"&amp;MATCH(9^9,C$1:C397,1))-MAX(INDIRECT("D"&amp;MATCH(9^9,C$1:C397,1))+(INDIRECT("C"&amp;MATCH(9^9,C$1:C397,1))&gt;INDIRECT("D"&amp;MATCH(9^9,C$1:C397,1))),INDIRECT("J"&amp;MATCH(9^9,C$1:C397,1))+(INDIRECT("I"&amp;MATCH(9^9,C$1:C397,1))&gt;INDIRECT("J"&amp;MATCH(9^9,C$1:C397,1))))),"")</f>
        <v/>
      </c>
      <c r="T398" s="44" t="str">
        <f t="shared" si="74"/>
        <v/>
      </c>
    </row>
    <row r="399" spans="1:20" customFormat="1" x14ac:dyDescent="0.25">
      <c r="A399" s="10">
        <f t="shared" si="75"/>
        <v>42402</v>
      </c>
      <c r="B399" s="9" t="s">
        <v>12</v>
      </c>
      <c r="C399" s="4">
        <v>0.5625</v>
      </c>
      <c r="D399" s="4">
        <v>0.70833333333333337</v>
      </c>
      <c r="E399" s="7">
        <f t="shared" si="85"/>
        <v>0.14583333333333337</v>
      </c>
      <c r="F399" s="8">
        <v>0.14583333333333334</v>
      </c>
      <c r="G399" s="3"/>
      <c r="H399" s="9"/>
      <c r="I399" s="4"/>
      <c r="J399" s="4"/>
      <c r="K399" s="5"/>
      <c r="L399" s="8"/>
      <c r="M399" s="2"/>
      <c r="N399" s="6">
        <f t="shared" si="86"/>
        <v>0.14583333333333337</v>
      </c>
      <c r="O399" s="8">
        <f t="shared" si="86"/>
        <v>0.14583333333333334</v>
      </c>
      <c r="Q399">
        <v>1</v>
      </c>
      <c r="S399" s="37">
        <f ca="1">IFERROR(IF(C399="","",A399+C399-INDIRECT("A"&amp;MATCH(9^9,C$1:C398,1))-MAX(INDIRECT("D"&amp;MATCH(9^9,C$1:C398,1))+(INDIRECT("C"&amp;MATCH(9^9,C$1:C398,1))&gt;INDIRECT("D"&amp;MATCH(9^9,C$1:C398,1))),INDIRECT("J"&amp;MATCH(9^9,C$1:C398,1))+(INDIRECT("I"&amp;MATCH(9^9,C$1:C398,1))&gt;INDIRECT("J"&amp;MATCH(9^9,C$1:C398,1))))),"")</f>
        <v>1.2291666666666667</v>
      </c>
      <c r="T399" s="44">
        <f t="shared" si="74"/>
        <v>1.5625</v>
      </c>
    </row>
    <row r="400" spans="1:20" customFormat="1" x14ac:dyDescent="0.25">
      <c r="A400" s="10">
        <f t="shared" si="75"/>
        <v>42403</v>
      </c>
      <c r="B400" s="9" t="s">
        <v>12</v>
      </c>
      <c r="C400" s="4">
        <v>0.58333333333333337</v>
      </c>
      <c r="D400" s="4">
        <v>0.70833333333333337</v>
      </c>
      <c r="E400" s="7">
        <f t="shared" si="85"/>
        <v>0.125</v>
      </c>
      <c r="F400" s="8">
        <v>0.125</v>
      </c>
      <c r="G400" s="3" t="s">
        <v>14</v>
      </c>
      <c r="H400" s="9" t="s">
        <v>16</v>
      </c>
      <c r="I400" s="4">
        <v>0.70833333333333337</v>
      </c>
      <c r="J400" s="4">
        <v>0.83333333333333337</v>
      </c>
      <c r="K400" s="6">
        <f>J400-I400+IF(I400&gt;J400,1)</f>
        <v>0.125</v>
      </c>
      <c r="L400" s="8">
        <v>0.125</v>
      </c>
      <c r="M400" s="2" t="s">
        <v>15</v>
      </c>
      <c r="N400" s="6">
        <f t="shared" si="86"/>
        <v>0.25</v>
      </c>
      <c r="O400" s="8">
        <f t="shared" si="86"/>
        <v>0.25</v>
      </c>
      <c r="Q400">
        <v>1</v>
      </c>
      <c r="S400" s="37">
        <f ca="1">IFERROR(IF(C400="","",A400+C400-INDIRECT("A"&amp;MATCH(9^9,C$1:C399,1))-MAX(INDIRECT("D"&amp;MATCH(9^9,C$1:C399,1))+(INDIRECT("C"&amp;MATCH(9^9,C$1:C399,1))&gt;INDIRECT("D"&amp;MATCH(9^9,C$1:C399,1))),INDIRECT("J"&amp;MATCH(9^9,C$1:C399,1))+(INDIRECT("I"&amp;MATCH(9^9,C$1:C399,1))&gt;INDIRECT("J"&amp;MATCH(9^9,C$1:C399,1))))),"")</f>
        <v>0.87500000000242528</v>
      </c>
      <c r="T400" s="44">
        <f t="shared" si="74"/>
        <v>0.87500000000242528</v>
      </c>
    </row>
    <row r="401" spans="1:20" customFormat="1" x14ac:dyDescent="0.25">
      <c r="A401" s="10">
        <f t="shared" si="75"/>
        <v>42404</v>
      </c>
      <c r="B401" s="9" t="s">
        <v>12</v>
      </c>
      <c r="C401" s="4">
        <v>0.58333333333333337</v>
      </c>
      <c r="D401" s="4">
        <v>0.70833333333333337</v>
      </c>
      <c r="E401" s="7">
        <f t="shared" si="85"/>
        <v>0.125</v>
      </c>
      <c r="F401" s="8">
        <v>0.125</v>
      </c>
      <c r="G401" s="3" t="s">
        <v>14</v>
      </c>
      <c r="H401" s="9" t="s">
        <v>16</v>
      </c>
      <c r="I401" s="4">
        <v>0.70833333333333337</v>
      </c>
      <c r="J401" s="4">
        <v>0.83333333333333337</v>
      </c>
      <c r="K401" s="6">
        <f>J401-I401+IF(I401&gt;J401,1)</f>
        <v>0.125</v>
      </c>
      <c r="L401" s="8">
        <v>0.125</v>
      </c>
      <c r="M401" s="2" t="s">
        <v>15</v>
      </c>
      <c r="N401" s="6">
        <f t="shared" si="86"/>
        <v>0.25</v>
      </c>
      <c r="O401" s="8">
        <f t="shared" si="86"/>
        <v>0.25</v>
      </c>
      <c r="Q401">
        <v>1</v>
      </c>
      <c r="S401" s="37">
        <f ca="1">IFERROR(IF(C401="","",A401+C401-INDIRECT("A"&amp;MATCH(9^9,C$1:C400,1))-MAX(INDIRECT("D"&amp;MATCH(9^9,C$1:C400,1))+(INDIRECT("C"&amp;MATCH(9^9,C$1:C400,1))&gt;INDIRECT("D"&amp;MATCH(9^9,C$1:C400,1))),INDIRECT("J"&amp;MATCH(9^9,C$1:C400,1))+(INDIRECT("I"&amp;MATCH(9^9,C$1:C400,1))&gt;INDIRECT("J"&amp;MATCH(9^9,C$1:C400,1))))),"")</f>
        <v>0.75000000000242528</v>
      </c>
      <c r="T401" s="44">
        <f t="shared" ref="T401:T464" si="87">IF(C401="","",A401+C401-A400-MAX(D400+(C400&gt;D400),J400+(I400&gt;J400)))</f>
        <v>0.75000000000242528</v>
      </c>
    </row>
    <row r="402" spans="1:20" customFormat="1" x14ac:dyDescent="0.25">
      <c r="A402" s="10">
        <f t="shared" ref="A402:A465" si="88">A401+1</f>
        <v>42405</v>
      </c>
      <c r="B402" s="9" t="s">
        <v>12</v>
      </c>
      <c r="C402" s="4">
        <v>0.58333333333333337</v>
      </c>
      <c r="D402" s="4">
        <v>0.70833333333333337</v>
      </c>
      <c r="E402" s="7">
        <f t="shared" si="85"/>
        <v>0.125</v>
      </c>
      <c r="F402" s="8">
        <v>0.125</v>
      </c>
      <c r="G402" s="3" t="s">
        <v>14</v>
      </c>
      <c r="H402" s="9" t="s">
        <v>16</v>
      </c>
      <c r="I402" s="4">
        <v>0.70833333333333337</v>
      </c>
      <c r="J402" s="4">
        <v>0.83333333333333337</v>
      </c>
      <c r="K402" s="6">
        <f>J402-I402+IF(I402&gt;J402,1)</f>
        <v>0.125</v>
      </c>
      <c r="L402" s="8">
        <v>0.125</v>
      </c>
      <c r="M402" s="2" t="s">
        <v>15</v>
      </c>
      <c r="N402" s="6">
        <f t="shared" si="86"/>
        <v>0.25</v>
      </c>
      <c r="O402" s="8">
        <f t="shared" si="86"/>
        <v>0.25</v>
      </c>
      <c r="Q402">
        <v>1</v>
      </c>
      <c r="S402" s="37">
        <f ca="1">IFERROR(IF(C402="","",A402+C402-INDIRECT("A"&amp;MATCH(9^9,C$1:C401,1))-MAX(INDIRECT("D"&amp;MATCH(9^9,C$1:C401,1))+(INDIRECT("C"&amp;MATCH(9^9,C$1:C401,1))&gt;INDIRECT("D"&amp;MATCH(9^9,C$1:C401,1))),INDIRECT("J"&amp;MATCH(9^9,C$1:C401,1))+(INDIRECT("I"&amp;MATCH(9^9,C$1:C401,1))&gt;INDIRECT("J"&amp;MATCH(9^9,C$1:C401,1))))),"")</f>
        <v>0.75000000000242528</v>
      </c>
      <c r="T402" s="44">
        <f t="shared" si="87"/>
        <v>0.75000000000242528</v>
      </c>
    </row>
    <row r="403" spans="1:20" customFormat="1" x14ac:dyDescent="0.25">
      <c r="A403" s="10">
        <f t="shared" si="88"/>
        <v>42406</v>
      </c>
      <c r="B403" s="18" t="s">
        <v>0</v>
      </c>
      <c r="C403" s="4"/>
      <c r="D403" s="4"/>
      <c r="E403" s="7">
        <f t="shared" si="85"/>
        <v>0</v>
      </c>
      <c r="F403" s="8"/>
      <c r="G403" s="3"/>
      <c r="H403" s="9"/>
      <c r="I403" s="4"/>
      <c r="J403" s="4"/>
      <c r="K403" s="5"/>
      <c r="L403" s="8"/>
      <c r="M403" s="2"/>
      <c r="N403" s="6">
        <f t="shared" si="86"/>
        <v>0</v>
      </c>
      <c r="O403" s="8">
        <f t="shared" si="86"/>
        <v>0</v>
      </c>
      <c r="S403" s="37" t="str">
        <f ca="1">IFERROR(IF(C403="","",A403+C403-INDIRECT("A"&amp;MATCH(9^9,C$1:C402,1))-MAX(INDIRECT("D"&amp;MATCH(9^9,C$1:C402,1))+(INDIRECT("C"&amp;MATCH(9^9,C$1:C402,1))&gt;INDIRECT("D"&amp;MATCH(9^9,C$1:C402,1))),INDIRECT("J"&amp;MATCH(9^9,C$1:C402,1))+(INDIRECT("I"&amp;MATCH(9^9,C$1:C402,1))&gt;INDIRECT("J"&amp;MATCH(9^9,C$1:C402,1))))),"")</f>
        <v/>
      </c>
      <c r="T403" s="44" t="str">
        <f t="shared" si="87"/>
        <v/>
      </c>
    </row>
    <row r="404" spans="1:20" customFormat="1" x14ac:dyDescent="0.25">
      <c r="A404" s="10">
        <f t="shared" si="88"/>
        <v>42407</v>
      </c>
      <c r="B404" s="18" t="s">
        <v>0</v>
      </c>
      <c r="C404" s="4"/>
      <c r="D404" s="4"/>
      <c r="E404" s="7">
        <f t="shared" si="85"/>
        <v>0</v>
      </c>
      <c r="F404" s="8"/>
      <c r="G404" s="3"/>
      <c r="H404" s="9"/>
      <c r="I404" s="4"/>
      <c r="J404" s="4"/>
      <c r="K404" s="5"/>
      <c r="L404" s="8"/>
      <c r="M404" s="2"/>
      <c r="N404" s="6">
        <f t="shared" si="86"/>
        <v>0</v>
      </c>
      <c r="O404" s="8">
        <f t="shared" si="86"/>
        <v>0</v>
      </c>
      <c r="S404" s="37" t="str">
        <f ca="1">IFERROR(IF(C404="","",A404+C404-INDIRECT("A"&amp;MATCH(9^9,C$1:C403,1))-MAX(INDIRECT("D"&amp;MATCH(9^9,C$1:C403,1))+(INDIRECT("C"&amp;MATCH(9^9,C$1:C403,1))&gt;INDIRECT("D"&amp;MATCH(9^9,C$1:C403,1))),INDIRECT("J"&amp;MATCH(9^9,C$1:C403,1))+(INDIRECT("I"&amp;MATCH(9^9,C$1:C403,1))&gt;INDIRECT("J"&amp;MATCH(9^9,C$1:C403,1))))),"")</f>
        <v/>
      </c>
      <c r="T404" s="44" t="str">
        <f t="shared" si="87"/>
        <v/>
      </c>
    </row>
    <row r="405" spans="1:20" customFormat="1" x14ac:dyDescent="0.25">
      <c r="A405" s="10">
        <f t="shared" si="88"/>
        <v>42408</v>
      </c>
      <c r="B405" s="9" t="s">
        <v>5</v>
      </c>
      <c r="C405" s="4">
        <v>0.83333333333333337</v>
      </c>
      <c r="D405" s="4">
        <v>0.33333333333333331</v>
      </c>
      <c r="E405" s="7">
        <f t="shared" si="85"/>
        <v>0.5</v>
      </c>
      <c r="F405" s="8">
        <v>8.3333333333333329E-2</v>
      </c>
      <c r="G405" s="3"/>
      <c r="H405" s="9"/>
      <c r="I405" s="4"/>
      <c r="J405" s="4"/>
      <c r="K405" s="5"/>
      <c r="L405" s="8"/>
      <c r="M405" s="2"/>
      <c r="N405" s="6">
        <f t="shared" si="86"/>
        <v>0.5</v>
      </c>
      <c r="O405" s="8">
        <f t="shared" si="86"/>
        <v>8.3333333333333329E-2</v>
      </c>
      <c r="Q405">
        <v>1</v>
      </c>
      <c r="S405" s="37">
        <f ca="1">IFERROR(IF(C405="","",A405+C405-INDIRECT("A"&amp;MATCH(9^9,C$1:C404,1))-MAX(INDIRECT("D"&amp;MATCH(9^9,C$1:C404,1))+(INDIRECT("C"&amp;MATCH(9^9,C$1:C404,1))&gt;INDIRECT("D"&amp;MATCH(9^9,C$1:C404,1))),INDIRECT("J"&amp;MATCH(9^9,C$1:C404,1))+(INDIRECT("I"&amp;MATCH(9^9,C$1:C404,1))&gt;INDIRECT("J"&amp;MATCH(9^9,C$1:C404,1))))),"")</f>
        <v>3.0000000000024252</v>
      </c>
      <c r="T405" s="44">
        <f t="shared" si="87"/>
        <v>1.8333333333357587</v>
      </c>
    </row>
    <row r="406" spans="1:20" customFormat="1" x14ac:dyDescent="0.25">
      <c r="A406" s="10">
        <f t="shared" si="88"/>
        <v>42409</v>
      </c>
      <c r="B406" s="9" t="s">
        <v>5</v>
      </c>
      <c r="C406" s="4">
        <v>0.83333333333333337</v>
      </c>
      <c r="D406" s="4">
        <v>0.33333333333333331</v>
      </c>
      <c r="E406" s="7">
        <f t="shared" si="85"/>
        <v>0.5</v>
      </c>
      <c r="F406" s="8">
        <v>0.14583333333333334</v>
      </c>
      <c r="G406" s="3"/>
      <c r="H406" s="9"/>
      <c r="I406" s="4"/>
      <c r="J406" s="4"/>
      <c r="K406" s="5"/>
      <c r="L406" s="8"/>
      <c r="M406" s="2"/>
      <c r="N406" s="6">
        <f t="shared" si="86"/>
        <v>0.5</v>
      </c>
      <c r="O406" s="8">
        <f t="shared" si="86"/>
        <v>0.14583333333333334</v>
      </c>
      <c r="Q406">
        <v>1</v>
      </c>
      <c r="S406" s="37">
        <f ca="1">IFERROR(IF(C406="","",A406+C406-INDIRECT("A"&amp;MATCH(9^9,C$1:C405,1))-MAX(INDIRECT("D"&amp;MATCH(9^9,C$1:C405,1))+(INDIRECT("C"&amp;MATCH(9^9,C$1:C405,1))&gt;INDIRECT("D"&amp;MATCH(9^9,C$1:C405,1))),INDIRECT("J"&amp;MATCH(9^9,C$1:C405,1))+(INDIRECT("I"&amp;MATCH(9^9,C$1:C405,1))&gt;INDIRECT("J"&amp;MATCH(9^9,C$1:C405,1))))),"")</f>
        <v>0.50000000000242539</v>
      </c>
      <c r="T406" s="44">
        <f t="shared" si="87"/>
        <v>0.50000000000242539</v>
      </c>
    </row>
    <row r="407" spans="1:20" customFormat="1" x14ac:dyDescent="0.25">
      <c r="A407" s="10">
        <f t="shared" si="88"/>
        <v>42410</v>
      </c>
      <c r="B407" s="9" t="s">
        <v>5</v>
      </c>
      <c r="C407" s="4">
        <v>0.83333333333333337</v>
      </c>
      <c r="D407" s="4">
        <v>0.33333333333333331</v>
      </c>
      <c r="E407" s="7">
        <f t="shared" si="85"/>
        <v>0.5</v>
      </c>
      <c r="F407" s="8">
        <v>0.14583333333333334</v>
      </c>
      <c r="G407" s="3"/>
      <c r="H407" s="9"/>
      <c r="I407" s="4"/>
      <c r="J407" s="4"/>
      <c r="K407" s="5"/>
      <c r="L407" s="8"/>
      <c r="M407" s="2"/>
      <c r="N407" s="6">
        <f t="shared" si="86"/>
        <v>0.5</v>
      </c>
      <c r="O407" s="8">
        <f t="shared" si="86"/>
        <v>0.14583333333333334</v>
      </c>
      <c r="Q407">
        <v>1</v>
      </c>
      <c r="S407" s="37">
        <f ca="1">IFERROR(IF(C407="","",A407+C407-INDIRECT("A"&amp;MATCH(9^9,C$1:C406,1))-MAX(INDIRECT("D"&amp;MATCH(9^9,C$1:C406,1))+(INDIRECT("C"&amp;MATCH(9^9,C$1:C406,1))&gt;INDIRECT("D"&amp;MATCH(9^9,C$1:C406,1))),INDIRECT("J"&amp;MATCH(9^9,C$1:C406,1))+(INDIRECT("I"&amp;MATCH(9^9,C$1:C406,1))&gt;INDIRECT("J"&amp;MATCH(9^9,C$1:C406,1))))),"")</f>
        <v>0.50000000000242539</v>
      </c>
      <c r="T407" s="44">
        <f t="shared" si="87"/>
        <v>0.50000000000242539</v>
      </c>
    </row>
    <row r="408" spans="1:20" customFormat="1" x14ac:dyDescent="0.25">
      <c r="A408" s="10">
        <f t="shared" si="88"/>
        <v>42411</v>
      </c>
      <c r="B408" s="9" t="s">
        <v>5</v>
      </c>
      <c r="C408" s="4">
        <v>0.83333333333333337</v>
      </c>
      <c r="D408" s="4">
        <v>0.33333333333333331</v>
      </c>
      <c r="E408" s="7">
        <f t="shared" si="85"/>
        <v>0.5</v>
      </c>
      <c r="F408" s="8">
        <v>0.14583333333333334</v>
      </c>
      <c r="G408" s="11"/>
      <c r="H408" s="9"/>
      <c r="I408" s="4"/>
      <c r="J408" s="4"/>
      <c r="K408" s="6"/>
      <c r="L408" s="8"/>
      <c r="M408" s="2"/>
      <c r="N408" s="6">
        <f t="shared" si="86"/>
        <v>0.5</v>
      </c>
      <c r="O408" s="8">
        <f t="shared" si="86"/>
        <v>0.14583333333333334</v>
      </c>
      <c r="Q408">
        <v>1</v>
      </c>
      <c r="S408" s="37">
        <f ca="1">IFERROR(IF(C408="","",A408+C408-INDIRECT("A"&amp;MATCH(9^9,C$1:C407,1))-MAX(INDIRECT("D"&amp;MATCH(9^9,C$1:C407,1))+(INDIRECT("C"&amp;MATCH(9^9,C$1:C407,1))&gt;INDIRECT("D"&amp;MATCH(9^9,C$1:C407,1))),INDIRECT("J"&amp;MATCH(9^9,C$1:C407,1))+(INDIRECT("I"&amp;MATCH(9^9,C$1:C407,1))&gt;INDIRECT("J"&amp;MATCH(9^9,C$1:C407,1))))),"")</f>
        <v>0.50000000000242539</v>
      </c>
      <c r="T408" s="44">
        <f t="shared" si="87"/>
        <v>0.50000000000242539</v>
      </c>
    </row>
    <row r="409" spans="1:20" customFormat="1" x14ac:dyDescent="0.25">
      <c r="A409" s="10">
        <f t="shared" si="88"/>
        <v>42412</v>
      </c>
      <c r="B409" s="9" t="s">
        <v>5</v>
      </c>
      <c r="C409" s="4">
        <v>0.83333333333333337</v>
      </c>
      <c r="D409" s="4">
        <v>0.33333333333333331</v>
      </c>
      <c r="E409" s="7">
        <f t="shared" si="85"/>
        <v>0.5</v>
      </c>
      <c r="F409" s="8">
        <v>0.14583333333333334</v>
      </c>
      <c r="G409" s="3"/>
      <c r="H409" s="9"/>
      <c r="I409" s="4"/>
      <c r="J409" s="4"/>
      <c r="K409" s="5"/>
      <c r="L409" s="8"/>
      <c r="M409" s="2"/>
      <c r="N409" s="6">
        <f t="shared" si="86"/>
        <v>0.5</v>
      </c>
      <c r="O409" s="8">
        <f t="shared" si="86"/>
        <v>0.14583333333333334</v>
      </c>
      <c r="Q409">
        <v>1</v>
      </c>
      <c r="S409" s="37">
        <f ca="1">IFERROR(IF(C409="","",A409+C409-INDIRECT("A"&amp;MATCH(9^9,C$1:C408,1))-MAX(INDIRECT("D"&amp;MATCH(9^9,C$1:C408,1))+(INDIRECT("C"&amp;MATCH(9^9,C$1:C408,1))&gt;INDIRECT("D"&amp;MATCH(9^9,C$1:C408,1))),INDIRECT("J"&amp;MATCH(9^9,C$1:C408,1))+(INDIRECT("I"&amp;MATCH(9^9,C$1:C408,1))&gt;INDIRECT("J"&amp;MATCH(9^9,C$1:C408,1))))),"")</f>
        <v>0.50000000000242539</v>
      </c>
      <c r="T409" s="44">
        <f t="shared" si="87"/>
        <v>0.50000000000242539</v>
      </c>
    </row>
    <row r="410" spans="1:20" customFormat="1" x14ac:dyDescent="0.25">
      <c r="A410" s="10">
        <f t="shared" si="88"/>
        <v>42413</v>
      </c>
      <c r="B410" s="9" t="s">
        <v>5</v>
      </c>
      <c r="C410" s="4">
        <v>0.58333333333333337</v>
      </c>
      <c r="D410" s="4">
        <v>0.33333333333333331</v>
      </c>
      <c r="E410" s="7">
        <f t="shared" si="85"/>
        <v>0.75</v>
      </c>
      <c r="F410" s="8">
        <v>0.375</v>
      </c>
      <c r="G410" s="3"/>
      <c r="H410" s="9"/>
      <c r="I410" s="4"/>
      <c r="J410" s="4"/>
      <c r="K410" s="5"/>
      <c r="L410" s="8"/>
      <c r="M410" s="2"/>
      <c r="N410" s="6">
        <f t="shared" si="86"/>
        <v>0.75</v>
      </c>
      <c r="O410" s="8">
        <f t="shared" si="86"/>
        <v>0.375</v>
      </c>
      <c r="P410" t="s">
        <v>38</v>
      </c>
      <c r="Q410">
        <v>1</v>
      </c>
      <c r="S410" s="37">
        <f ca="1">IFERROR(IF(C410="","",A410+C410-INDIRECT("A"&amp;MATCH(9^9,C$1:C409,1))-MAX(INDIRECT("D"&amp;MATCH(9^9,C$1:C409,1))+(INDIRECT("C"&amp;MATCH(9^9,C$1:C409,1))&gt;INDIRECT("D"&amp;MATCH(9^9,C$1:C409,1))),INDIRECT("J"&amp;MATCH(9^9,C$1:C409,1))+(INDIRECT("I"&amp;MATCH(9^9,C$1:C409,1))&gt;INDIRECT("J"&amp;MATCH(9^9,C$1:C409,1))))),"")</f>
        <v>0.25000000000242539</v>
      </c>
      <c r="T410" s="44">
        <f t="shared" si="87"/>
        <v>0.25000000000242539</v>
      </c>
    </row>
    <row r="411" spans="1:20" customFormat="1" x14ac:dyDescent="0.25">
      <c r="A411" s="10">
        <f t="shared" si="88"/>
        <v>42414</v>
      </c>
      <c r="B411" s="9" t="s">
        <v>5</v>
      </c>
      <c r="C411" s="4">
        <v>0.58333333333333337</v>
      </c>
      <c r="D411" s="4">
        <v>0.33333333333333331</v>
      </c>
      <c r="E411" s="7">
        <f t="shared" si="85"/>
        <v>0.75</v>
      </c>
      <c r="F411" s="8">
        <v>0.41666666666666669</v>
      </c>
      <c r="G411" s="3"/>
      <c r="H411" s="9"/>
      <c r="I411" s="4"/>
      <c r="J411" s="4"/>
      <c r="K411" s="5"/>
      <c r="L411" s="8"/>
      <c r="M411" s="2"/>
      <c r="N411" s="6">
        <f t="shared" si="86"/>
        <v>0.75</v>
      </c>
      <c r="O411" s="8">
        <f t="shared" si="86"/>
        <v>0.41666666666666669</v>
      </c>
      <c r="P411" t="s">
        <v>38</v>
      </c>
      <c r="Q411">
        <v>1</v>
      </c>
      <c r="S411" s="37">
        <f ca="1">IFERROR(IF(C411="","",A411+C411-INDIRECT("A"&amp;MATCH(9^9,C$1:C410,1))-MAX(INDIRECT("D"&amp;MATCH(9^9,C$1:C410,1))+(INDIRECT("C"&amp;MATCH(9^9,C$1:C410,1))&gt;INDIRECT("D"&amp;MATCH(9^9,C$1:C410,1))),INDIRECT("J"&amp;MATCH(9^9,C$1:C410,1))+(INDIRECT("I"&amp;MATCH(9^9,C$1:C410,1))&gt;INDIRECT("J"&amp;MATCH(9^9,C$1:C410,1))))),"")</f>
        <v>0.25000000000242539</v>
      </c>
      <c r="T411" s="44">
        <f t="shared" si="87"/>
        <v>0.25000000000242539</v>
      </c>
    </row>
    <row r="412" spans="1:20" customFormat="1" x14ac:dyDescent="0.25">
      <c r="A412" s="10">
        <f t="shared" si="88"/>
        <v>42415</v>
      </c>
      <c r="B412" s="16" t="s">
        <v>41</v>
      </c>
      <c r="C412" s="4"/>
      <c r="D412" s="4"/>
      <c r="E412" s="7">
        <f t="shared" si="85"/>
        <v>0</v>
      </c>
      <c r="F412" s="8"/>
      <c r="G412" s="3"/>
      <c r="H412" s="9"/>
      <c r="I412" s="4"/>
      <c r="J412" s="4"/>
      <c r="K412" s="5"/>
      <c r="L412" s="8"/>
      <c r="M412" s="2"/>
      <c r="N412" s="6">
        <f t="shared" si="86"/>
        <v>0</v>
      </c>
      <c r="O412" s="8">
        <f t="shared" si="86"/>
        <v>0</v>
      </c>
      <c r="P412" t="s">
        <v>37</v>
      </c>
      <c r="S412" s="37" t="str">
        <f ca="1">IFERROR(IF(C412="","",A412+C412-INDIRECT("A"&amp;MATCH(9^9,C$1:C411,1))-MAX(INDIRECT("D"&amp;MATCH(9^9,C$1:C411,1))+(INDIRECT("C"&amp;MATCH(9^9,C$1:C411,1))&gt;INDIRECT("D"&amp;MATCH(9^9,C$1:C411,1))),INDIRECT("J"&amp;MATCH(9^9,C$1:C411,1))+(INDIRECT("I"&amp;MATCH(9^9,C$1:C411,1))&gt;INDIRECT("J"&amp;MATCH(9^9,C$1:C411,1))))),"")</f>
        <v/>
      </c>
      <c r="T412" s="44" t="str">
        <f t="shared" si="87"/>
        <v/>
      </c>
    </row>
    <row r="413" spans="1:20" customFormat="1" x14ac:dyDescent="0.25">
      <c r="A413" s="10">
        <f t="shared" si="88"/>
        <v>42416</v>
      </c>
      <c r="B413" s="9" t="s">
        <v>13</v>
      </c>
      <c r="C413" s="4">
        <v>0.375</v>
      </c>
      <c r="D413" s="4">
        <v>0.58333333333333337</v>
      </c>
      <c r="E413" s="7">
        <f t="shared" si="85"/>
        <v>0.20833333333333337</v>
      </c>
      <c r="F413" s="8">
        <v>0.20833333333333334</v>
      </c>
      <c r="G413" s="3" t="s">
        <v>14</v>
      </c>
      <c r="H413" s="9" t="s">
        <v>12</v>
      </c>
      <c r="I413" s="4">
        <v>0.58333333333333337</v>
      </c>
      <c r="J413" s="4">
        <v>0.70833333333333337</v>
      </c>
      <c r="K413" s="6">
        <f>J413-I413+IF(I413&gt;J413,1)</f>
        <v>0.125</v>
      </c>
      <c r="L413" s="8">
        <v>0.125</v>
      </c>
      <c r="M413" s="2" t="s">
        <v>15</v>
      </c>
      <c r="N413" s="6">
        <f t="shared" si="86"/>
        <v>0.33333333333333337</v>
      </c>
      <c r="O413" s="8">
        <f t="shared" si="86"/>
        <v>0.33333333333333337</v>
      </c>
      <c r="Q413">
        <v>1</v>
      </c>
      <c r="S413" s="37">
        <f ca="1">IFERROR(IF(C413="","",A413+C413-INDIRECT("A"&amp;MATCH(9^9,C$1:C412,1))-MAX(INDIRECT("D"&amp;MATCH(9^9,C$1:C412,1))+(INDIRECT("C"&amp;MATCH(9^9,C$1:C412,1))&gt;INDIRECT("D"&amp;MATCH(9^9,C$1:C412,1))),INDIRECT("J"&amp;MATCH(9^9,C$1:C412,1))+(INDIRECT("I"&amp;MATCH(9^9,C$1:C412,1))&gt;INDIRECT("J"&amp;MATCH(9^9,C$1:C412,1))))),"")</f>
        <v>1.0416666666666667</v>
      </c>
      <c r="T413" s="44">
        <f t="shared" si="87"/>
        <v>1.375</v>
      </c>
    </row>
    <row r="414" spans="1:20" customFormat="1" x14ac:dyDescent="0.25">
      <c r="A414" s="10">
        <f t="shared" si="88"/>
        <v>42417</v>
      </c>
      <c r="B414" s="9" t="s">
        <v>13</v>
      </c>
      <c r="C414" s="4">
        <v>0.375</v>
      </c>
      <c r="D414" s="4">
        <v>0.58333333333333337</v>
      </c>
      <c r="E414" s="7">
        <f t="shared" si="85"/>
        <v>0.20833333333333337</v>
      </c>
      <c r="F414" s="8">
        <v>0.20833333333333334</v>
      </c>
      <c r="G414" s="3" t="s">
        <v>14</v>
      </c>
      <c r="H414" s="9" t="s">
        <v>12</v>
      </c>
      <c r="I414" s="4">
        <v>0.58333333333333337</v>
      </c>
      <c r="J414" s="4">
        <v>0.70833333333333337</v>
      </c>
      <c r="K414" s="6">
        <f>J414-I414+IF(I414&gt;J414,1)</f>
        <v>0.125</v>
      </c>
      <c r="L414" s="8">
        <v>0.125</v>
      </c>
      <c r="M414" s="2" t="s">
        <v>15</v>
      </c>
      <c r="N414" s="6">
        <f t="shared" ref="N414:O429" si="89">E414+K414</f>
        <v>0.33333333333333337</v>
      </c>
      <c r="O414" s="8">
        <f t="shared" si="89"/>
        <v>0.33333333333333337</v>
      </c>
      <c r="Q414">
        <v>1</v>
      </c>
      <c r="S414" s="37">
        <f ca="1">IFERROR(IF(C414="","",A414+C414-INDIRECT("A"&amp;MATCH(9^9,C$1:C413,1))-MAX(INDIRECT("D"&amp;MATCH(9^9,C$1:C413,1))+(INDIRECT("C"&amp;MATCH(9^9,C$1:C413,1))&gt;INDIRECT("D"&amp;MATCH(9^9,C$1:C413,1))),INDIRECT("J"&amp;MATCH(9^9,C$1:C413,1))+(INDIRECT("I"&amp;MATCH(9^9,C$1:C413,1))&gt;INDIRECT("J"&amp;MATCH(9^9,C$1:C413,1))))),"")</f>
        <v>0.66666666666666663</v>
      </c>
      <c r="T414" s="44">
        <f t="shared" si="87"/>
        <v>0.66666666666666663</v>
      </c>
    </row>
    <row r="415" spans="1:20" customFormat="1" x14ac:dyDescent="0.25">
      <c r="A415" s="10">
        <f t="shared" si="88"/>
        <v>42418</v>
      </c>
      <c r="B415" s="9" t="s">
        <v>17</v>
      </c>
      <c r="C415" s="4">
        <v>0.58333333333333337</v>
      </c>
      <c r="D415" s="4">
        <v>0.70833333333333337</v>
      </c>
      <c r="E415" s="7">
        <f t="shared" si="85"/>
        <v>0.125</v>
      </c>
      <c r="F415" s="8">
        <v>0.125</v>
      </c>
      <c r="G415" s="3" t="s">
        <v>14</v>
      </c>
      <c r="H415" s="9" t="s">
        <v>16</v>
      </c>
      <c r="I415" s="4">
        <v>0.70833333333333337</v>
      </c>
      <c r="J415" s="4">
        <v>0.83333333333333337</v>
      </c>
      <c r="K415" s="6">
        <f>J415-I415+IF(I415&gt;J415,1)</f>
        <v>0.125</v>
      </c>
      <c r="L415" s="8">
        <v>0.125</v>
      </c>
      <c r="M415" s="2" t="s">
        <v>15</v>
      </c>
      <c r="N415" s="6">
        <f t="shared" si="89"/>
        <v>0.25</v>
      </c>
      <c r="O415" s="8">
        <f t="shared" si="89"/>
        <v>0.25</v>
      </c>
      <c r="Q415">
        <v>1</v>
      </c>
      <c r="S415" s="37">
        <f ca="1">IFERROR(IF(C415="","",A415+C415-INDIRECT("A"&amp;MATCH(9^9,C$1:C414,1))-MAX(INDIRECT("D"&amp;MATCH(9^9,C$1:C414,1))+(INDIRECT("C"&amp;MATCH(9^9,C$1:C414,1))&gt;INDIRECT("D"&amp;MATCH(9^9,C$1:C414,1))),INDIRECT("J"&amp;MATCH(9^9,C$1:C414,1))+(INDIRECT("I"&amp;MATCH(9^9,C$1:C414,1))&gt;INDIRECT("J"&amp;MATCH(9^9,C$1:C414,1))))),"")</f>
        <v>0.87500000000242528</v>
      </c>
      <c r="T415" s="44">
        <f t="shared" si="87"/>
        <v>0.87500000000242528</v>
      </c>
    </row>
    <row r="416" spans="1:20" customFormat="1" x14ac:dyDescent="0.25">
      <c r="A416" s="10">
        <f t="shared" si="88"/>
        <v>42419</v>
      </c>
      <c r="B416" s="18" t="s">
        <v>0</v>
      </c>
      <c r="C416" s="4"/>
      <c r="D416" s="4"/>
      <c r="E416" s="7">
        <f t="shared" si="85"/>
        <v>0</v>
      </c>
      <c r="F416" s="8"/>
      <c r="G416" s="3"/>
      <c r="H416" s="9"/>
      <c r="I416" s="4"/>
      <c r="J416" s="4"/>
      <c r="K416" s="5"/>
      <c r="L416" s="8"/>
      <c r="M416" s="2"/>
      <c r="N416" s="6">
        <f t="shared" si="89"/>
        <v>0</v>
      </c>
      <c r="O416" s="8">
        <f t="shared" si="89"/>
        <v>0</v>
      </c>
      <c r="S416" s="37" t="str">
        <f ca="1">IFERROR(IF(C416="","",A416+C416-INDIRECT("A"&amp;MATCH(9^9,C$1:C415,1))-MAX(INDIRECT("D"&amp;MATCH(9^9,C$1:C415,1))+(INDIRECT("C"&amp;MATCH(9^9,C$1:C415,1))&gt;INDIRECT("D"&amp;MATCH(9^9,C$1:C415,1))),INDIRECT("J"&amp;MATCH(9^9,C$1:C415,1))+(INDIRECT("I"&amp;MATCH(9^9,C$1:C415,1))&gt;INDIRECT("J"&amp;MATCH(9^9,C$1:C415,1))))),"")</f>
        <v/>
      </c>
      <c r="T416" s="44" t="str">
        <f t="shared" si="87"/>
        <v/>
      </c>
    </row>
    <row r="417" spans="1:20" customFormat="1" x14ac:dyDescent="0.25">
      <c r="A417" s="10">
        <f t="shared" si="88"/>
        <v>42420</v>
      </c>
      <c r="B417" s="18" t="s">
        <v>0</v>
      </c>
      <c r="C417" s="4"/>
      <c r="D417" s="4"/>
      <c r="E417" s="7">
        <f t="shared" si="85"/>
        <v>0</v>
      </c>
      <c r="F417" s="8"/>
      <c r="G417" s="3"/>
      <c r="H417" s="9"/>
      <c r="I417" s="4"/>
      <c r="J417" s="4"/>
      <c r="K417" s="6"/>
      <c r="L417" s="8"/>
      <c r="M417" s="2"/>
      <c r="N417" s="6">
        <f t="shared" si="89"/>
        <v>0</v>
      </c>
      <c r="O417" s="8">
        <f t="shared" si="89"/>
        <v>0</v>
      </c>
      <c r="S417" s="37" t="str">
        <f ca="1">IFERROR(IF(C417="","",A417+C417-INDIRECT("A"&amp;MATCH(9^9,C$1:C416,1))-MAX(INDIRECT("D"&amp;MATCH(9^9,C$1:C416,1))+(INDIRECT("C"&amp;MATCH(9^9,C$1:C416,1))&gt;INDIRECT("D"&amp;MATCH(9^9,C$1:C416,1))),INDIRECT("J"&amp;MATCH(9^9,C$1:C416,1))+(INDIRECT("I"&amp;MATCH(9^9,C$1:C416,1))&gt;INDIRECT("J"&amp;MATCH(9^9,C$1:C416,1))))),"")</f>
        <v/>
      </c>
      <c r="T417" s="44" t="str">
        <f t="shared" si="87"/>
        <v/>
      </c>
    </row>
    <row r="418" spans="1:20" customFormat="1" x14ac:dyDescent="0.25">
      <c r="A418" s="10">
        <f t="shared" si="88"/>
        <v>42421</v>
      </c>
      <c r="B418" s="9" t="s">
        <v>5</v>
      </c>
      <c r="C418" s="4">
        <v>0.58333333333333337</v>
      </c>
      <c r="D418" s="4">
        <v>0.33333333333333331</v>
      </c>
      <c r="E418" s="7">
        <f t="shared" si="85"/>
        <v>0.75</v>
      </c>
      <c r="F418" s="8">
        <v>0.41666666666666669</v>
      </c>
      <c r="G418" s="3"/>
      <c r="H418" s="9"/>
      <c r="I418" s="4"/>
      <c r="J418" s="4"/>
      <c r="K418" s="6"/>
      <c r="L418" s="8"/>
      <c r="M418" s="2"/>
      <c r="N418" s="6">
        <f t="shared" si="89"/>
        <v>0.75</v>
      </c>
      <c r="O418" s="8">
        <f t="shared" si="89"/>
        <v>0.41666666666666669</v>
      </c>
      <c r="Q418">
        <v>1</v>
      </c>
      <c r="S418" s="37">
        <f ca="1">IFERROR(IF(C418="","",A418+C418-INDIRECT("A"&amp;MATCH(9^9,C$1:C417,1))-MAX(INDIRECT("D"&amp;MATCH(9^9,C$1:C417,1))+(INDIRECT("C"&amp;MATCH(9^9,C$1:C417,1))&gt;INDIRECT("D"&amp;MATCH(9^9,C$1:C417,1))),INDIRECT("J"&amp;MATCH(9^9,C$1:C417,1))+(INDIRECT("I"&amp;MATCH(9^9,C$1:C417,1))&gt;INDIRECT("J"&amp;MATCH(9^9,C$1:C417,1))))),"")</f>
        <v>2.7500000000024252</v>
      </c>
      <c r="T418" s="44">
        <f t="shared" si="87"/>
        <v>1.5833333333357587</v>
      </c>
    </row>
    <row r="419" spans="1:20" customFormat="1" x14ac:dyDescent="0.25">
      <c r="A419" s="10">
        <f t="shared" si="88"/>
        <v>42422</v>
      </c>
      <c r="B419" s="9" t="s">
        <v>5</v>
      </c>
      <c r="C419" s="4">
        <v>0.83333333333333337</v>
      </c>
      <c r="D419" s="4">
        <v>0.33333333333333331</v>
      </c>
      <c r="E419" s="7">
        <f t="shared" si="85"/>
        <v>0.5</v>
      </c>
      <c r="F419" s="8">
        <v>8.3333333333333329E-2</v>
      </c>
      <c r="G419" s="3"/>
      <c r="H419" s="9"/>
      <c r="I419" s="4"/>
      <c r="J419" s="4"/>
      <c r="K419" s="6"/>
      <c r="L419" s="8"/>
      <c r="M419" s="2"/>
      <c r="N419" s="6">
        <f t="shared" si="89"/>
        <v>0.5</v>
      </c>
      <c r="O419" s="8">
        <f t="shared" si="89"/>
        <v>8.3333333333333329E-2</v>
      </c>
      <c r="Q419">
        <v>1</v>
      </c>
      <c r="S419" s="37">
        <f ca="1">IFERROR(IF(C419="","",A419+C419-INDIRECT("A"&amp;MATCH(9^9,C$1:C418,1))-MAX(INDIRECT("D"&amp;MATCH(9^9,C$1:C418,1))+(INDIRECT("C"&amp;MATCH(9^9,C$1:C418,1))&gt;INDIRECT("D"&amp;MATCH(9^9,C$1:C418,1))),INDIRECT("J"&amp;MATCH(9^9,C$1:C418,1))+(INDIRECT("I"&amp;MATCH(9^9,C$1:C418,1))&gt;INDIRECT("J"&amp;MATCH(9^9,C$1:C418,1))))),"")</f>
        <v>0.50000000000242539</v>
      </c>
      <c r="T419" s="44">
        <f t="shared" si="87"/>
        <v>0.50000000000242539</v>
      </c>
    </row>
    <row r="420" spans="1:20" customFormat="1" x14ac:dyDescent="0.25">
      <c r="A420" s="10">
        <f t="shared" si="88"/>
        <v>42423</v>
      </c>
      <c r="B420" s="9" t="s">
        <v>5</v>
      </c>
      <c r="C420" s="4">
        <v>0.83333333333333337</v>
      </c>
      <c r="D420" s="4">
        <v>0.33333333333333331</v>
      </c>
      <c r="E420" s="7">
        <f t="shared" si="85"/>
        <v>0.5</v>
      </c>
      <c r="F420" s="8">
        <v>0.14583333333333334</v>
      </c>
      <c r="G420" s="3"/>
      <c r="H420" s="9"/>
      <c r="I420" s="4"/>
      <c r="J420" s="4"/>
      <c r="K420" s="5"/>
      <c r="L420" s="8"/>
      <c r="M420" s="2"/>
      <c r="N420" s="6">
        <f t="shared" si="89"/>
        <v>0.5</v>
      </c>
      <c r="O420" s="8">
        <f t="shared" si="89"/>
        <v>0.14583333333333334</v>
      </c>
      <c r="Q420">
        <v>1</v>
      </c>
      <c r="S420" s="37">
        <f ca="1">IFERROR(IF(C420="","",A420+C420-INDIRECT("A"&amp;MATCH(9^9,C$1:C419,1))-MAX(INDIRECT("D"&amp;MATCH(9^9,C$1:C419,1))+(INDIRECT("C"&amp;MATCH(9^9,C$1:C419,1))&gt;INDIRECT("D"&amp;MATCH(9^9,C$1:C419,1))),INDIRECT("J"&amp;MATCH(9^9,C$1:C419,1))+(INDIRECT("I"&amp;MATCH(9^9,C$1:C419,1))&gt;INDIRECT("J"&amp;MATCH(9^9,C$1:C419,1))))),"")</f>
        <v>0.50000000000242539</v>
      </c>
      <c r="T420" s="44">
        <f t="shared" si="87"/>
        <v>0.50000000000242539</v>
      </c>
    </row>
    <row r="421" spans="1:20" customFormat="1" x14ac:dyDescent="0.25">
      <c r="A421" s="10">
        <f t="shared" si="88"/>
        <v>42424</v>
      </c>
      <c r="B421" s="9" t="s">
        <v>5</v>
      </c>
      <c r="C421" s="4">
        <v>0.83333333333333337</v>
      </c>
      <c r="D421" s="4">
        <v>0.33333333333333331</v>
      </c>
      <c r="E421" s="7">
        <f t="shared" si="85"/>
        <v>0.5</v>
      </c>
      <c r="F421" s="8">
        <v>0.14583333333333334</v>
      </c>
      <c r="G421" s="3"/>
      <c r="H421" s="9"/>
      <c r="I421" s="4"/>
      <c r="J421" s="4"/>
      <c r="K421" s="5"/>
      <c r="L421" s="8"/>
      <c r="M421" s="2"/>
      <c r="N421" s="6">
        <f t="shared" si="89"/>
        <v>0.5</v>
      </c>
      <c r="O421" s="8">
        <f t="shared" si="89"/>
        <v>0.14583333333333334</v>
      </c>
      <c r="Q421">
        <v>1</v>
      </c>
      <c r="S421" s="37">
        <f ca="1">IFERROR(IF(C421="","",A421+C421-INDIRECT("A"&amp;MATCH(9^9,C$1:C420,1))-MAX(INDIRECT("D"&amp;MATCH(9^9,C$1:C420,1))+(INDIRECT("C"&amp;MATCH(9^9,C$1:C420,1))&gt;INDIRECT("D"&amp;MATCH(9^9,C$1:C420,1))),INDIRECT("J"&amp;MATCH(9^9,C$1:C420,1))+(INDIRECT("I"&amp;MATCH(9^9,C$1:C420,1))&gt;INDIRECT("J"&amp;MATCH(9^9,C$1:C420,1))))),"")</f>
        <v>0.50000000000242539</v>
      </c>
      <c r="T421" s="44">
        <f t="shared" si="87"/>
        <v>0.50000000000242539</v>
      </c>
    </row>
    <row r="422" spans="1:20" customFormat="1" x14ac:dyDescent="0.25">
      <c r="A422" s="10">
        <f t="shared" si="88"/>
        <v>42425</v>
      </c>
      <c r="B422" s="9" t="s">
        <v>5</v>
      </c>
      <c r="C422" s="4">
        <v>0.83333333333333337</v>
      </c>
      <c r="D422" s="4">
        <v>0.33333333333333331</v>
      </c>
      <c r="E422" s="7">
        <f t="shared" si="85"/>
        <v>0.5</v>
      </c>
      <c r="F422" s="8">
        <v>0.14583333333333334</v>
      </c>
      <c r="G422" s="3"/>
      <c r="H422" s="9"/>
      <c r="I422" s="4"/>
      <c r="J422" s="4"/>
      <c r="K422" s="5"/>
      <c r="L422" s="8"/>
      <c r="M422" s="2"/>
      <c r="N422" s="6">
        <f t="shared" si="89"/>
        <v>0.5</v>
      </c>
      <c r="O422" s="8">
        <f t="shared" si="89"/>
        <v>0.14583333333333334</v>
      </c>
      <c r="Q422">
        <v>1</v>
      </c>
      <c r="S422" s="37">
        <f ca="1">IFERROR(IF(C422="","",A422+C422-INDIRECT("A"&amp;MATCH(9^9,C$1:C421,1))-MAX(INDIRECT("D"&amp;MATCH(9^9,C$1:C421,1))+(INDIRECT("C"&amp;MATCH(9^9,C$1:C421,1))&gt;INDIRECT("D"&amp;MATCH(9^9,C$1:C421,1))),INDIRECT("J"&amp;MATCH(9^9,C$1:C421,1))+(INDIRECT("I"&amp;MATCH(9^9,C$1:C421,1))&gt;INDIRECT("J"&amp;MATCH(9^9,C$1:C421,1))))),"")</f>
        <v>0.50000000000242539</v>
      </c>
      <c r="T422" s="44">
        <f t="shared" si="87"/>
        <v>0.50000000000242539</v>
      </c>
    </row>
    <row r="423" spans="1:20" customFormat="1" x14ac:dyDescent="0.25">
      <c r="A423" s="10">
        <f t="shared" si="88"/>
        <v>42426</v>
      </c>
      <c r="B423" s="9" t="s">
        <v>5</v>
      </c>
      <c r="C423" s="4">
        <v>0.83333333333333337</v>
      </c>
      <c r="D423" s="4">
        <v>0.33333333333333331</v>
      </c>
      <c r="E423" s="7">
        <f t="shared" si="85"/>
        <v>0.5</v>
      </c>
      <c r="F423" s="8">
        <v>0.14583333333333334</v>
      </c>
      <c r="G423" s="3"/>
      <c r="H423" s="9"/>
      <c r="I423" s="4"/>
      <c r="J423" s="4"/>
      <c r="K423" s="5"/>
      <c r="L423" s="8"/>
      <c r="M423" s="2"/>
      <c r="N423" s="6">
        <f t="shared" si="89"/>
        <v>0.5</v>
      </c>
      <c r="O423" s="8">
        <f t="shared" si="89"/>
        <v>0.14583333333333334</v>
      </c>
      <c r="Q423">
        <v>1</v>
      </c>
      <c r="S423" s="37">
        <f ca="1">IFERROR(IF(C423="","",A423+C423-INDIRECT("A"&amp;MATCH(9^9,C$1:C422,1))-MAX(INDIRECT("D"&amp;MATCH(9^9,C$1:C422,1))+(INDIRECT("C"&amp;MATCH(9^9,C$1:C422,1))&gt;INDIRECT("D"&amp;MATCH(9^9,C$1:C422,1))),INDIRECT("J"&amp;MATCH(9^9,C$1:C422,1))+(INDIRECT("I"&amp;MATCH(9^9,C$1:C422,1))&gt;INDIRECT("J"&amp;MATCH(9^9,C$1:C422,1))))),"")</f>
        <v>0.50000000000242539</v>
      </c>
      <c r="T423" s="44">
        <f t="shared" si="87"/>
        <v>0.50000000000242539</v>
      </c>
    </row>
    <row r="424" spans="1:20" customFormat="1" x14ac:dyDescent="0.25">
      <c r="A424" s="10">
        <f t="shared" si="88"/>
        <v>42427</v>
      </c>
      <c r="B424" s="9" t="s">
        <v>5</v>
      </c>
      <c r="C424" s="4">
        <v>0.58333333333333337</v>
      </c>
      <c r="D424" s="4">
        <v>0.33333333333333331</v>
      </c>
      <c r="E424" s="7">
        <f t="shared" si="85"/>
        <v>0.75</v>
      </c>
      <c r="F424" s="8">
        <v>0.375</v>
      </c>
      <c r="G424" s="3"/>
      <c r="H424" s="9"/>
      <c r="I424" s="4"/>
      <c r="J424" s="4"/>
      <c r="K424" s="5"/>
      <c r="L424" s="8"/>
      <c r="M424" s="2"/>
      <c r="N424" s="6">
        <f t="shared" si="89"/>
        <v>0.75</v>
      </c>
      <c r="O424" s="8">
        <f t="shared" si="89"/>
        <v>0.375</v>
      </c>
      <c r="P424" t="s">
        <v>38</v>
      </c>
      <c r="Q424">
        <v>1</v>
      </c>
      <c r="S424" s="37">
        <f ca="1">IFERROR(IF(C424="","",A424+C424-INDIRECT("A"&amp;MATCH(9^9,C$1:C423,1))-MAX(INDIRECT("D"&amp;MATCH(9^9,C$1:C423,1))+(INDIRECT("C"&amp;MATCH(9^9,C$1:C423,1))&gt;INDIRECT("D"&amp;MATCH(9^9,C$1:C423,1))),INDIRECT("J"&amp;MATCH(9^9,C$1:C423,1))+(INDIRECT("I"&amp;MATCH(9^9,C$1:C423,1))&gt;INDIRECT("J"&amp;MATCH(9^9,C$1:C423,1))))),"")</f>
        <v>0.25000000000242539</v>
      </c>
      <c r="T424" s="44">
        <f t="shared" si="87"/>
        <v>0.25000000000242539</v>
      </c>
    </row>
    <row r="425" spans="1:20" customFormat="1" x14ac:dyDescent="0.25">
      <c r="A425" s="10">
        <f t="shared" si="88"/>
        <v>42428</v>
      </c>
      <c r="B425" s="25" t="s">
        <v>41</v>
      </c>
      <c r="C425" s="4"/>
      <c r="D425" s="4"/>
      <c r="E425" s="7">
        <f t="shared" si="85"/>
        <v>0</v>
      </c>
      <c r="F425" s="8"/>
      <c r="G425" s="3"/>
      <c r="H425" s="9"/>
      <c r="I425" s="4"/>
      <c r="J425" s="4"/>
      <c r="K425" s="5"/>
      <c r="L425" s="8"/>
      <c r="M425" s="2"/>
      <c r="N425" s="6">
        <f t="shared" si="89"/>
        <v>0</v>
      </c>
      <c r="O425" s="8">
        <f t="shared" si="89"/>
        <v>0</v>
      </c>
      <c r="P425" t="s">
        <v>37</v>
      </c>
      <c r="S425" s="37" t="str">
        <f ca="1">IFERROR(IF(C425="","",A425+C425-INDIRECT("A"&amp;MATCH(9^9,C$1:C424,1))-MAX(INDIRECT("D"&amp;MATCH(9^9,C$1:C424,1))+(INDIRECT("C"&amp;MATCH(9^9,C$1:C424,1))&gt;INDIRECT("D"&amp;MATCH(9^9,C$1:C424,1))),INDIRECT("J"&amp;MATCH(9^9,C$1:C424,1))+(INDIRECT("I"&amp;MATCH(9^9,C$1:C424,1))&gt;INDIRECT("J"&amp;MATCH(9^9,C$1:C424,1))))),"")</f>
        <v/>
      </c>
      <c r="T425" s="44" t="str">
        <f t="shared" si="87"/>
        <v/>
      </c>
    </row>
    <row r="426" spans="1:20" customFormat="1" x14ac:dyDescent="0.25">
      <c r="A426" s="10">
        <f t="shared" si="88"/>
        <v>42429</v>
      </c>
      <c r="B426" s="25" t="s">
        <v>41</v>
      </c>
      <c r="C426" s="4"/>
      <c r="D426" s="4"/>
      <c r="E426" s="7">
        <f t="shared" si="85"/>
        <v>0</v>
      </c>
      <c r="F426" s="8"/>
      <c r="G426" s="3"/>
      <c r="H426" s="9"/>
      <c r="I426" s="4"/>
      <c r="J426" s="4"/>
      <c r="K426" s="5"/>
      <c r="L426" s="8"/>
      <c r="M426" s="2"/>
      <c r="N426" s="6">
        <f t="shared" si="89"/>
        <v>0</v>
      </c>
      <c r="O426" s="8">
        <f t="shared" si="89"/>
        <v>0</v>
      </c>
      <c r="S426" s="37" t="str">
        <f ca="1">IFERROR(IF(C426="","",A426+C426-INDIRECT("A"&amp;MATCH(9^9,C$1:C425,1))-MAX(INDIRECT("D"&amp;MATCH(9^9,C$1:C425,1))+(INDIRECT("C"&amp;MATCH(9^9,C$1:C425,1))&gt;INDIRECT("D"&amp;MATCH(9^9,C$1:C425,1))),INDIRECT("J"&amp;MATCH(9^9,C$1:C425,1))+(INDIRECT("I"&amp;MATCH(9^9,C$1:C425,1))&gt;INDIRECT("J"&amp;MATCH(9^9,C$1:C425,1))))),"")</f>
        <v/>
      </c>
      <c r="T426" s="44" t="str">
        <f t="shared" si="87"/>
        <v/>
      </c>
    </row>
    <row r="427" spans="1:20" customFormat="1" x14ac:dyDescent="0.25">
      <c r="A427" s="10">
        <f t="shared" si="88"/>
        <v>42430</v>
      </c>
      <c r="B427" s="9" t="s">
        <v>2</v>
      </c>
      <c r="C427" s="4"/>
      <c r="D427" s="4"/>
      <c r="E427" s="7">
        <f t="shared" si="85"/>
        <v>0</v>
      </c>
      <c r="F427" s="8"/>
      <c r="G427" s="3"/>
      <c r="H427" s="9"/>
      <c r="I427" s="4"/>
      <c r="J427" s="4"/>
      <c r="K427" s="5"/>
      <c r="L427" s="8"/>
      <c r="M427" s="2"/>
      <c r="N427" s="6">
        <f t="shared" si="89"/>
        <v>0</v>
      </c>
      <c r="O427" s="8">
        <f t="shared" si="89"/>
        <v>0</v>
      </c>
      <c r="S427" s="37" t="str">
        <f ca="1">IFERROR(IF(C427="","",A427+C427-INDIRECT("A"&amp;MATCH(9^9,C$1:C426,1))-MAX(INDIRECT("D"&amp;MATCH(9^9,C$1:C426,1))+(INDIRECT("C"&amp;MATCH(9^9,C$1:C426,1))&gt;INDIRECT("D"&amp;MATCH(9^9,C$1:C426,1))),INDIRECT("J"&amp;MATCH(9^9,C$1:C426,1))+(INDIRECT("I"&amp;MATCH(9^9,C$1:C426,1))&gt;INDIRECT("J"&amp;MATCH(9^9,C$1:C426,1))))),"")</f>
        <v/>
      </c>
      <c r="T427" s="44" t="str">
        <f t="shared" si="87"/>
        <v/>
      </c>
    </row>
    <row r="428" spans="1:20" customFormat="1" x14ac:dyDescent="0.25">
      <c r="A428" s="10">
        <f t="shared" si="88"/>
        <v>42431</v>
      </c>
      <c r="B428" s="9" t="s">
        <v>2</v>
      </c>
      <c r="C428" s="4"/>
      <c r="D428" s="4"/>
      <c r="E428" s="7">
        <f t="shared" si="85"/>
        <v>0</v>
      </c>
      <c r="F428" s="8"/>
      <c r="G428" s="3"/>
      <c r="H428" s="9"/>
      <c r="I428" s="4"/>
      <c r="J428" s="4"/>
      <c r="K428" s="5"/>
      <c r="L428" s="8"/>
      <c r="M428" s="2"/>
      <c r="N428" s="6">
        <f t="shared" si="89"/>
        <v>0</v>
      </c>
      <c r="O428" s="8">
        <f t="shared" si="89"/>
        <v>0</v>
      </c>
      <c r="S428" s="37" t="str">
        <f ca="1">IFERROR(IF(C428="","",A428+C428-INDIRECT("A"&amp;MATCH(9^9,C$1:C427,1))-MAX(INDIRECT("D"&amp;MATCH(9^9,C$1:C427,1))+(INDIRECT("C"&amp;MATCH(9^9,C$1:C427,1))&gt;INDIRECT("D"&amp;MATCH(9^9,C$1:C427,1))),INDIRECT("J"&amp;MATCH(9^9,C$1:C427,1))+(INDIRECT("I"&amp;MATCH(9^9,C$1:C427,1))&gt;INDIRECT("J"&amp;MATCH(9^9,C$1:C427,1))))),"")</f>
        <v/>
      </c>
      <c r="T428" s="44" t="str">
        <f t="shared" si="87"/>
        <v/>
      </c>
    </row>
    <row r="429" spans="1:20" customFormat="1" x14ac:dyDescent="0.25">
      <c r="A429" s="10">
        <f t="shared" si="88"/>
        <v>42432</v>
      </c>
      <c r="B429" s="9" t="s">
        <v>2</v>
      </c>
      <c r="C429" s="4"/>
      <c r="D429" s="4"/>
      <c r="E429" s="7">
        <f t="shared" si="85"/>
        <v>0</v>
      </c>
      <c r="F429" s="8"/>
      <c r="G429" s="3"/>
      <c r="H429" s="9"/>
      <c r="I429" s="4"/>
      <c r="J429" s="4"/>
      <c r="K429" s="5"/>
      <c r="L429" s="8"/>
      <c r="M429" s="2"/>
      <c r="N429" s="6">
        <f t="shared" si="89"/>
        <v>0</v>
      </c>
      <c r="O429" s="8">
        <f t="shared" si="89"/>
        <v>0</v>
      </c>
      <c r="S429" s="37" t="str">
        <f ca="1">IFERROR(IF(C429="","",A429+C429-INDIRECT("A"&amp;MATCH(9^9,C$1:C428,1))-MAX(INDIRECT("D"&amp;MATCH(9^9,C$1:C428,1))+(INDIRECT("C"&amp;MATCH(9^9,C$1:C428,1))&gt;INDIRECT("D"&amp;MATCH(9^9,C$1:C428,1))),INDIRECT("J"&amp;MATCH(9^9,C$1:C428,1))+(INDIRECT("I"&amp;MATCH(9^9,C$1:C428,1))&gt;INDIRECT("J"&amp;MATCH(9^9,C$1:C428,1))))),"")</f>
        <v/>
      </c>
      <c r="T429" s="44" t="str">
        <f t="shared" si="87"/>
        <v/>
      </c>
    </row>
    <row r="430" spans="1:20" customFormat="1" x14ac:dyDescent="0.25">
      <c r="A430" s="10">
        <f t="shared" si="88"/>
        <v>42433</v>
      </c>
      <c r="B430" s="9" t="s">
        <v>2</v>
      </c>
      <c r="C430" s="4"/>
      <c r="D430" s="4"/>
      <c r="E430" s="7">
        <f t="shared" si="85"/>
        <v>0</v>
      </c>
      <c r="F430" s="8"/>
      <c r="G430" s="3"/>
      <c r="H430" s="9"/>
      <c r="I430" s="4"/>
      <c r="J430" s="4"/>
      <c r="K430" s="5"/>
      <c r="L430" s="8"/>
      <c r="M430" s="2"/>
      <c r="N430" s="6">
        <f t="shared" ref="N430:O450" si="90">E430+K430</f>
        <v>0</v>
      </c>
      <c r="O430" s="8">
        <f t="shared" si="90"/>
        <v>0</v>
      </c>
      <c r="S430" s="37" t="str">
        <f ca="1">IFERROR(IF(C430="","",A430+C430-INDIRECT("A"&amp;MATCH(9^9,C$1:C429,1))-MAX(INDIRECT("D"&amp;MATCH(9^9,C$1:C429,1))+(INDIRECT("C"&amp;MATCH(9^9,C$1:C429,1))&gt;INDIRECT("D"&amp;MATCH(9^9,C$1:C429,1))),INDIRECT("J"&amp;MATCH(9^9,C$1:C429,1))+(INDIRECT("I"&amp;MATCH(9^9,C$1:C429,1))&gt;INDIRECT("J"&amp;MATCH(9^9,C$1:C429,1))))),"")</f>
        <v/>
      </c>
      <c r="T430" s="44" t="str">
        <f t="shared" si="87"/>
        <v/>
      </c>
    </row>
    <row r="431" spans="1:20" customFormat="1" x14ac:dyDescent="0.25">
      <c r="A431" s="10">
        <f t="shared" si="88"/>
        <v>42434</v>
      </c>
      <c r="B431" s="9" t="s">
        <v>2</v>
      </c>
      <c r="C431" s="4"/>
      <c r="D431" s="4"/>
      <c r="E431" s="7">
        <f t="shared" ref="E431:E494" si="91">D431-C431+IF(C431&gt;D431,1)</f>
        <v>0</v>
      </c>
      <c r="F431" s="8"/>
      <c r="G431" s="3"/>
      <c r="H431" s="9"/>
      <c r="I431" s="4"/>
      <c r="J431" s="4"/>
      <c r="K431" s="5"/>
      <c r="L431" s="8"/>
      <c r="M431" s="2"/>
      <c r="N431" s="6">
        <f t="shared" si="90"/>
        <v>0</v>
      </c>
      <c r="O431" s="8">
        <f t="shared" si="90"/>
        <v>0</v>
      </c>
      <c r="S431" s="37" t="str">
        <f ca="1">IFERROR(IF(C431="","",A431+C431-INDIRECT("A"&amp;MATCH(9^9,C$1:C430,1))-MAX(INDIRECT("D"&amp;MATCH(9^9,C$1:C430,1))+(INDIRECT("C"&amp;MATCH(9^9,C$1:C430,1))&gt;INDIRECT("D"&amp;MATCH(9^9,C$1:C430,1))),INDIRECT("J"&amp;MATCH(9^9,C$1:C430,1))+(INDIRECT("I"&amp;MATCH(9^9,C$1:C430,1))&gt;INDIRECT("J"&amp;MATCH(9^9,C$1:C430,1))))),"")</f>
        <v/>
      </c>
      <c r="T431" s="44" t="str">
        <f t="shared" si="87"/>
        <v/>
      </c>
    </row>
    <row r="432" spans="1:20" customFormat="1" x14ac:dyDescent="0.25">
      <c r="A432" s="10">
        <f t="shared" si="88"/>
        <v>42435</v>
      </c>
      <c r="B432" s="9" t="s">
        <v>2</v>
      </c>
      <c r="C432" s="4"/>
      <c r="D432" s="4"/>
      <c r="E432" s="7">
        <f t="shared" si="91"/>
        <v>0</v>
      </c>
      <c r="F432" s="8"/>
      <c r="G432" s="3"/>
      <c r="H432" s="9"/>
      <c r="I432" s="4"/>
      <c r="J432" s="4"/>
      <c r="K432" s="5"/>
      <c r="L432" s="8"/>
      <c r="M432" s="2"/>
      <c r="N432" s="6">
        <f t="shared" si="90"/>
        <v>0</v>
      </c>
      <c r="O432" s="8">
        <f t="shared" si="90"/>
        <v>0</v>
      </c>
      <c r="S432" s="37" t="str">
        <f ca="1">IFERROR(IF(C432="","",A432+C432-INDIRECT("A"&amp;MATCH(9^9,C$1:C431,1))-MAX(INDIRECT("D"&amp;MATCH(9^9,C$1:C431,1))+(INDIRECT("C"&amp;MATCH(9^9,C$1:C431,1))&gt;INDIRECT("D"&amp;MATCH(9^9,C$1:C431,1))),INDIRECT("J"&amp;MATCH(9^9,C$1:C431,1))+(INDIRECT("I"&amp;MATCH(9^9,C$1:C431,1))&gt;INDIRECT("J"&amp;MATCH(9^9,C$1:C431,1))))),"")</f>
        <v/>
      </c>
      <c r="T432" s="44" t="str">
        <f t="shared" si="87"/>
        <v/>
      </c>
    </row>
    <row r="433" spans="1:20" customFormat="1" x14ac:dyDescent="0.25">
      <c r="A433" s="10">
        <f t="shared" si="88"/>
        <v>42436</v>
      </c>
      <c r="B433" s="9" t="s">
        <v>2</v>
      </c>
      <c r="C433" s="4"/>
      <c r="D433" s="4"/>
      <c r="E433" s="7">
        <f t="shared" si="91"/>
        <v>0</v>
      </c>
      <c r="F433" s="8"/>
      <c r="G433" s="3"/>
      <c r="H433" s="9"/>
      <c r="I433" s="4"/>
      <c r="J433" s="4"/>
      <c r="K433" s="5"/>
      <c r="L433" s="8"/>
      <c r="M433" s="2"/>
      <c r="N433" s="6">
        <f t="shared" si="90"/>
        <v>0</v>
      </c>
      <c r="O433" s="8">
        <f t="shared" si="90"/>
        <v>0</v>
      </c>
      <c r="S433" s="37" t="str">
        <f ca="1">IFERROR(IF(C433="","",A433+C433-INDIRECT("A"&amp;MATCH(9^9,C$1:C432,1))-MAX(INDIRECT("D"&amp;MATCH(9^9,C$1:C432,1))+(INDIRECT("C"&amp;MATCH(9^9,C$1:C432,1))&gt;INDIRECT("D"&amp;MATCH(9^9,C$1:C432,1))),INDIRECT("J"&amp;MATCH(9^9,C$1:C432,1))+(INDIRECT("I"&amp;MATCH(9^9,C$1:C432,1))&gt;INDIRECT("J"&amp;MATCH(9^9,C$1:C432,1))))),"")</f>
        <v/>
      </c>
      <c r="T433" s="44" t="str">
        <f t="shared" si="87"/>
        <v/>
      </c>
    </row>
    <row r="434" spans="1:20" customFormat="1" x14ac:dyDescent="0.25">
      <c r="A434" s="10">
        <f t="shared" si="88"/>
        <v>42437</v>
      </c>
      <c r="B434" s="9" t="s">
        <v>12</v>
      </c>
      <c r="C434" s="4">
        <v>0.58333333333333337</v>
      </c>
      <c r="D434" s="4">
        <v>0.70833333333333337</v>
      </c>
      <c r="E434" s="7">
        <f t="shared" si="91"/>
        <v>0.125</v>
      </c>
      <c r="F434" s="8">
        <v>0.125</v>
      </c>
      <c r="G434" s="3"/>
      <c r="H434" s="9"/>
      <c r="I434" s="4"/>
      <c r="J434" s="4"/>
      <c r="K434" s="5"/>
      <c r="L434" s="8"/>
      <c r="M434" s="2"/>
      <c r="N434" s="6">
        <f t="shared" si="90"/>
        <v>0.125</v>
      </c>
      <c r="O434" s="8">
        <f t="shared" si="90"/>
        <v>0.125</v>
      </c>
      <c r="Q434">
        <v>1</v>
      </c>
      <c r="S434" s="37">
        <f ca="1">IFERROR(IF(C434="","",A434+C434-INDIRECT("A"&amp;MATCH(9^9,C$1:C433,1))-MAX(INDIRECT("D"&amp;MATCH(9^9,C$1:C433,1))+(INDIRECT("C"&amp;MATCH(9^9,C$1:C433,1))&gt;INDIRECT("D"&amp;MATCH(9^9,C$1:C433,1))),INDIRECT("J"&amp;MATCH(9^9,C$1:C433,1))+(INDIRECT("I"&amp;MATCH(9^9,C$1:C433,1))&gt;INDIRECT("J"&amp;MATCH(9^9,C$1:C433,1))))),"")</f>
        <v>9.2500000000024247</v>
      </c>
      <c r="T434" s="44">
        <f t="shared" si="87"/>
        <v>1.5833333333357587</v>
      </c>
    </row>
    <row r="435" spans="1:20" customFormat="1" x14ac:dyDescent="0.25">
      <c r="A435" s="10">
        <f t="shared" si="88"/>
        <v>42438</v>
      </c>
      <c r="B435" s="9" t="s">
        <v>12</v>
      </c>
      <c r="C435" s="4">
        <v>0.58333333333333337</v>
      </c>
      <c r="D435" s="4">
        <v>0.70833333333333337</v>
      </c>
      <c r="E435" s="7">
        <f t="shared" si="91"/>
        <v>0.125</v>
      </c>
      <c r="F435" s="8">
        <v>0.125</v>
      </c>
      <c r="G435" s="3"/>
      <c r="H435" s="9"/>
      <c r="I435" s="4"/>
      <c r="J435" s="4"/>
      <c r="K435" s="5"/>
      <c r="L435" s="8"/>
      <c r="M435" s="2"/>
      <c r="N435" s="6">
        <f t="shared" si="90"/>
        <v>0.125</v>
      </c>
      <c r="O435" s="8">
        <f t="shared" si="90"/>
        <v>0.125</v>
      </c>
      <c r="Q435">
        <v>1</v>
      </c>
      <c r="S435" s="37">
        <f ca="1">IFERROR(IF(C435="","",A435+C435-INDIRECT("A"&amp;MATCH(9^9,C$1:C434,1))-MAX(INDIRECT("D"&amp;MATCH(9^9,C$1:C434,1))+(INDIRECT("C"&amp;MATCH(9^9,C$1:C434,1))&gt;INDIRECT("D"&amp;MATCH(9^9,C$1:C434,1))),INDIRECT("J"&amp;MATCH(9^9,C$1:C434,1))+(INDIRECT("I"&amp;MATCH(9^9,C$1:C434,1))&gt;INDIRECT("J"&amp;MATCH(9^9,C$1:C434,1))))),"")</f>
        <v>0.87500000000242528</v>
      </c>
      <c r="T435" s="44">
        <f t="shared" si="87"/>
        <v>0.87500000000242528</v>
      </c>
    </row>
    <row r="436" spans="1:20" customFormat="1" x14ac:dyDescent="0.25">
      <c r="A436" s="10">
        <f t="shared" si="88"/>
        <v>42439</v>
      </c>
      <c r="B436" s="9" t="s">
        <v>17</v>
      </c>
      <c r="C436" s="4">
        <v>0.58333333333333337</v>
      </c>
      <c r="D436" s="4">
        <v>0.70833333333333337</v>
      </c>
      <c r="E436" s="7">
        <f t="shared" si="91"/>
        <v>0.125</v>
      </c>
      <c r="F436" s="8">
        <v>0.125</v>
      </c>
      <c r="G436" s="3"/>
      <c r="H436" s="9"/>
      <c r="I436" s="4"/>
      <c r="J436" s="4"/>
      <c r="K436" s="5"/>
      <c r="L436" s="8"/>
      <c r="M436" s="2"/>
      <c r="N436" s="6">
        <f t="shared" si="90"/>
        <v>0.125</v>
      </c>
      <c r="O436" s="8">
        <f t="shared" si="90"/>
        <v>0.125</v>
      </c>
      <c r="Q436">
        <v>1</v>
      </c>
      <c r="S436" s="37">
        <f ca="1">IFERROR(IF(C436="","",A436+C436-INDIRECT("A"&amp;MATCH(9^9,C$1:C435,1))-MAX(INDIRECT("D"&amp;MATCH(9^9,C$1:C435,1))+(INDIRECT("C"&amp;MATCH(9^9,C$1:C435,1))&gt;INDIRECT("D"&amp;MATCH(9^9,C$1:C435,1))),INDIRECT("J"&amp;MATCH(9^9,C$1:C435,1))+(INDIRECT("I"&amp;MATCH(9^9,C$1:C435,1))&gt;INDIRECT("J"&amp;MATCH(9^9,C$1:C435,1))))),"")</f>
        <v>0.87500000000242528</v>
      </c>
      <c r="T436" s="44">
        <f t="shared" si="87"/>
        <v>0.87500000000242528</v>
      </c>
    </row>
    <row r="437" spans="1:20" customFormat="1" x14ac:dyDescent="0.25">
      <c r="A437" s="10">
        <f t="shared" si="88"/>
        <v>42440</v>
      </c>
      <c r="B437" s="9" t="s">
        <v>12</v>
      </c>
      <c r="C437" s="4">
        <v>0.58333333333333337</v>
      </c>
      <c r="D437" s="4">
        <v>0.70833333333333337</v>
      </c>
      <c r="E437" s="7">
        <f t="shared" si="91"/>
        <v>0.125</v>
      </c>
      <c r="F437" s="8">
        <v>0.125</v>
      </c>
      <c r="G437" s="11"/>
      <c r="H437" s="9"/>
      <c r="I437" s="4"/>
      <c r="J437" s="4"/>
      <c r="K437" s="6"/>
      <c r="L437" s="8"/>
      <c r="M437" s="2"/>
      <c r="N437" s="6">
        <f t="shared" si="90"/>
        <v>0.125</v>
      </c>
      <c r="O437" s="8">
        <f t="shared" si="90"/>
        <v>0.125</v>
      </c>
      <c r="Q437">
        <v>1</v>
      </c>
      <c r="S437" s="37">
        <f ca="1">IFERROR(IF(C437="","",A437+C437-INDIRECT("A"&amp;MATCH(9^9,C$1:C436,1))-MAX(INDIRECT("D"&amp;MATCH(9^9,C$1:C436,1))+(INDIRECT("C"&amp;MATCH(9^9,C$1:C436,1))&gt;INDIRECT("D"&amp;MATCH(9^9,C$1:C436,1))),INDIRECT("J"&amp;MATCH(9^9,C$1:C436,1))+(INDIRECT("I"&amp;MATCH(9^9,C$1:C436,1))&gt;INDIRECT("J"&amp;MATCH(9^9,C$1:C436,1))))),"")</f>
        <v>0.87500000000242528</v>
      </c>
      <c r="T437" s="44">
        <f t="shared" si="87"/>
        <v>0.87500000000242528</v>
      </c>
    </row>
    <row r="438" spans="1:20" customFormat="1" x14ac:dyDescent="0.25">
      <c r="A438" s="10">
        <f t="shared" si="88"/>
        <v>42441</v>
      </c>
      <c r="B438" s="18" t="s">
        <v>0</v>
      </c>
      <c r="C438" s="4"/>
      <c r="D438" s="4"/>
      <c r="E438" s="7">
        <f t="shared" si="91"/>
        <v>0</v>
      </c>
      <c r="F438" s="8"/>
      <c r="G438" s="3"/>
      <c r="H438" s="9"/>
      <c r="I438" s="4"/>
      <c r="J438" s="4"/>
      <c r="K438" s="5"/>
      <c r="L438" s="8"/>
      <c r="M438" s="2"/>
      <c r="N438" s="6">
        <f t="shared" si="90"/>
        <v>0</v>
      </c>
      <c r="O438" s="8">
        <f t="shared" si="90"/>
        <v>0</v>
      </c>
      <c r="S438" s="37" t="str">
        <f ca="1">IFERROR(IF(C438="","",A438+C438-INDIRECT("A"&amp;MATCH(9^9,C$1:C437,1))-MAX(INDIRECT("D"&amp;MATCH(9^9,C$1:C437,1))+(INDIRECT("C"&amp;MATCH(9^9,C$1:C437,1))&gt;INDIRECT("D"&amp;MATCH(9^9,C$1:C437,1))),INDIRECT("J"&amp;MATCH(9^9,C$1:C437,1))+(INDIRECT("I"&amp;MATCH(9^9,C$1:C437,1))&gt;INDIRECT("J"&amp;MATCH(9^9,C$1:C437,1))))),"")</f>
        <v/>
      </c>
      <c r="T438" s="44" t="str">
        <f t="shared" si="87"/>
        <v/>
      </c>
    </row>
    <row r="439" spans="1:20" customFormat="1" x14ac:dyDescent="0.25">
      <c r="A439" s="10">
        <f t="shared" si="88"/>
        <v>42442</v>
      </c>
      <c r="B439" s="18" t="s">
        <v>0</v>
      </c>
      <c r="C439" s="4"/>
      <c r="D439" s="4"/>
      <c r="E439" s="7">
        <f t="shared" si="91"/>
        <v>0</v>
      </c>
      <c r="F439" s="8"/>
      <c r="G439" s="3"/>
      <c r="H439" s="9"/>
      <c r="I439" s="4"/>
      <c r="J439" s="4"/>
      <c r="K439" s="5"/>
      <c r="L439" s="8"/>
      <c r="M439" s="2"/>
      <c r="N439" s="6">
        <f t="shared" si="90"/>
        <v>0</v>
      </c>
      <c r="O439" s="8">
        <f t="shared" si="90"/>
        <v>0</v>
      </c>
      <c r="S439" s="37" t="str">
        <f ca="1">IFERROR(IF(C439="","",A439+C439-INDIRECT("A"&amp;MATCH(9^9,C$1:C438,1))-MAX(INDIRECT("D"&amp;MATCH(9^9,C$1:C438,1))+(INDIRECT("C"&amp;MATCH(9^9,C$1:C438,1))&gt;INDIRECT("D"&amp;MATCH(9^9,C$1:C438,1))),INDIRECT("J"&amp;MATCH(9^9,C$1:C438,1))+(INDIRECT("I"&amp;MATCH(9^9,C$1:C438,1))&gt;INDIRECT("J"&amp;MATCH(9^9,C$1:C438,1))))),"")</f>
        <v/>
      </c>
      <c r="T439" s="44" t="str">
        <f t="shared" si="87"/>
        <v/>
      </c>
    </row>
    <row r="440" spans="1:20" customFormat="1" x14ac:dyDescent="0.25">
      <c r="A440" s="10">
        <f t="shared" si="88"/>
        <v>42443</v>
      </c>
      <c r="B440" s="9" t="s">
        <v>5</v>
      </c>
      <c r="C440" s="4">
        <v>0.83333333333333337</v>
      </c>
      <c r="D440" s="4">
        <v>0.33333333333333331</v>
      </c>
      <c r="E440" s="7">
        <f t="shared" si="91"/>
        <v>0.5</v>
      </c>
      <c r="F440" s="8">
        <v>8.3333333333333329E-2</v>
      </c>
      <c r="G440" s="3"/>
      <c r="H440" s="9"/>
      <c r="I440" s="4"/>
      <c r="J440" s="4"/>
      <c r="K440" s="5"/>
      <c r="L440" s="8"/>
      <c r="M440" s="2"/>
      <c r="N440" s="6">
        <f t="shared" si="90"/>
        <v>0.5</v>
      </c>
      <c r="O440" s="8">
        <f t="shared" si="90"/>
        <v>8.3333333333333329E-2</v>
      </c>
      <c r="Q440">
        <v>1</v>
      </c>
      <c r="S440" s="37">
        <f ca="1">IFERROR(IF(C440="","",A440+C440-INDIRECT("A"&amp;MATCH(9^9,C$1:C439,1))-MAX(INDIRECT("D"&amp;MATCH(9^9,C$1:C439,1))+(INDIRECT("C"&amp;MATCH(9^9,C$1:C439,1))&gt;INDIRECT("D"&amp;MATCH(9^9,C$1:C439,1))),INDIRECT("J"&amp;MATCH(9^9,C$1:C439,1))+(INDIRECT("I"&amp;MATCH(9^9,C$1:C439,1))&gt;INDIRECT("J"&amp;MATCH(9^9,C$1:C439,1))))),"")</f>
        <v>3.1250000000024252</v>
      </c>
      <c r="T440" s="44">
        <f t="shared" si="87"/>
        <v>1.8333333333357587</v>
      </c>
    </row>
    <row r="441" spans="1:20" customFormat="1" x14ac:dyDescent="0.25">
      <c r="A441" s="10">
        <f t="shared" si="88"/>
        <v>42444</v>
      </c>
      <c r="B441" s="9" t="s">
        <v>5</v>
      </c>
      <c r="C441" s="4">
        <v>0.83333333333333337</v>
      </c>
      <c r="D441" s="4">
        <v>0.33333333333333331</v>
      </c>
      <c r="E441" s="7">
        <f t="shared" si="91"/>
        <v>0.5</v>
      </c>
      <c r="F441" s="8">
        <v>0.14583333333333334</v>
      </c>
      <c r="G441" s="3"/>
      <c r="H441" s="9"/>
      <c r="I441" s="4"/>
      <c r="J441" s="4"/>
      <c r="K441" s="5"/>
      <c r="L441" s="8"/>
      <c r="M441" s="2"/>
      <c r="N441" s="6">
        <f t="shared" si="90"/>
        <v>0.5</v>
      </c>
      <c r="O441" s="8">
        <f t="shared" si="90"/>
        <v>0.14583333333333334</v>
      </c>
      <c r="Q441">
        <v>1</v>
      </c>
      <c r="S441" s="37">
        <f ca="1">IFERROR(IF(C441="","",A441+C441-INDIRECT("A"&amp;MATCH(9^9,C$1:C440,1))-MAX(INDIRECT("D"&amp;MATCH(9^9,C$1:C440,1))+(INDIRECT("C"&amp;MATCH(9^9,C$1:C440,1))&gt;INDIRECT("D"&amp;MATCH(9^9,C$1:C440,1))),INDIRECT("J"&amp;MATCH(9^9,C$1:C440,1))+(INDIRECT("I"&amp;MATCH(9^9,C$1:C440,1))&gt;INDIRECT("J"&amp;MATCH(9^9,C$1:C440,1))))),"")</f>
        <v>0.50000000000242539</v>
      </c>
      <c r="T441" s="44">
        <f t="shared" si="87"/>
        <v>0.50000000000242539</v>
      </c>
    </row>
    <row r="442" spans="1:20" customFormat="1" x14ac:dyDescent="0.25">
      <c r="A442" s="10">
        <f t="shared" si="88"/>
        <v>42445</v>
      </c>
      <c r="B442" s="9" t="s">
        <v>5</v>
      </c>
      <c r="C442" s="4">
        <v>0.83333333333333337</v>
      </c>
      <c r="D442" s="4">
        <v>0.33333333333333331</v>
      </c>
      <c r="E442" s="7">
        <f t="shared" si="91"/>
        <v>0.5</v>
      </c>
      <c r="F442" s="8">
        <v>0.14583333333333334</v>
      </c>
      <c r="G442" s="3"/>
      <c r="H442" s="9"/>
      <c r="I442" s="4"/>
      <c r="J442" s="4"/>
      <c r="K442" s="5"/>
      <c r="L442" s="8"/>
      <c r="M442" s="2"/>
      <c r="N442" s="6">
        <f t="shared" si="90"/>
        <v>0.5</v>
      </c>
      <c r="O442" s="8">
        <f t="shared" si="90"/>
        <v>0.14583333333333334</v>
      </c>
      <c r="Q442">
        <v>1</v>
      </c>
      <c r="S442" s="37">
        <f ca="1">IFERROR(IF(C442="","",A442+C442-INDIRECT("A"&amp;MATCH(9^9,C$1:C441,1))-MAX(INDIRECT("D"&amp;MATCH(9^9,C$1:C441,1))+(INDIRECT("C"&amp;MATCH(9^9,C$1:C441,1))&gt;INDIRECT("D"&amp;MATCH(9^9,C$1:C441,1))),INDIRECT("J"&amp;MATCH(9^9,C$1:C441,1))+(INDIRECT("I"&amp;MATCH(9^9,C$1:C441,1))&gt;INDIRECT("J"&amp;MATCH(9^9,C$1:C441,1))))),"")</f>
        <v>0.50000000000242539</v>
      </c>
      <c r="T442" s="44">
        <f t="shared" si="87"/>
        <v>0.50000000000242539</v>
      </c>
    </row>
    <row r="443" spans="1:20" customFormat="1" x14ac:dyDescent="0.25">
      <c r="A443" s="10">
        <f t="shared" si="88"/>
        <v>42446</v>
      </c>
      <c r="B443" s="9" t="s">
        <v>5</v>
      </c>
      <c r="C443" s="4">
        <v>0.83333333333333337</v>
      </c>
      <c r="D443" s="4">
        <v>0.33333333333333331</v>
      </c>
      <c r="E443" s="7">
        <f t="shared" si="91"/>
        <v>0.5</v>
      </c>
      <c r="F443" s="8">
        <v>0.14583333333333334</v>
      </c>
      <c r="G443" s="3"/>
      <c r="H443" s="9"/>
      <c r="I443" s="4"/>
      <c r="J443" s="4"/>
      <c r="K443" s="5"/>
      <c r="L443" s="8"/>
      <c r="M443" s="2"/>
      <c r="N443" s="6">
        <f t="shared" si="90"/>
        <v>0.5</v>
      </c>
      <c r="O443" s="8">
        <f t="shared" si="90"/>
        <v>0.14583333333333334</v>
      </c>
      <c r="Q443">
        <v>1</v>
      </c>
      <c r="S443" s="37">
        <f ca="1">IFERROR(IF(C443="","",A443+C443-INDIRECT("A"&amp;MATCH(9^9,C$1:C442,1))-MAX(INDIRECT("D"&amp;MATCH(9^9,C$1:C442,1))+(INDIRECT("C"&amp;MATCH(9^9,C$1:C442,1))&gt;INDIRECT("D"&amp;MATCH(9^9,C$1:C442,1))),INDIRECT("J"&amp;MATCH(9^9,C$1:C442,1))+(INDIRECT("I"&amp;MATCH(9^9,C$1:C442,1))&gt;INDIRECT("J"&amp;MATCH(9^9,C$1:C442,1))))),"")</f>
        <v>0.50000000000242539</v>
      </c>
      <c r="T443" s="44">
        <f t="shared" si="87"/>
        <v>0.50000000000242539</v>
      </c>
    </row>
    <row r="444" spans="1:20" customFormat="1" x14ac:dyDescent="0.25">
      <c r="A444" s="10">
        <f t="shared" si="88"/>
        <v>42447</v>
      </c>
      <c r="B444" s="9" t="s">
        <v>5</v>
      </c>
      <c r="C444" s="4">
        <v>0.83333333333333337</v>
      </c>
      <c r="D444" s="4">
        <v>0.33333333333333331</v>
      </c>
      <c r="E444" s="7">
        <f t="shared" si="91"/>
        <v>0.5</v>
      </c>
      <c r="F444" s="8">
        <v>0.14583333333333334</v>
      </c>
      <c r="G444" s="3"/>
      <c r="H444" s="9"/>
      <c r="I444" s="4"/>
      <c r="J444" s="4"/>
      <c r="K444" s="5"/>
      <c r="L444" s="8"/>
      <c r="M444" s="2"/>
      <c r="N444" s="6">
        <f t="shared" si="90"/>
        <v>0.5</v>
      </c>
      <c r="O444" s="8">
        <f t="shared" si="90"/>
        <v>0.14583333333333334</v>
      </c>
      <c r="Q444">
        <v>1</v>
      </c>
      <c r="S444" s="37">
        <f ca="1">IFERROR(IF(C444="","",A444+C444-INDIRECT("A"&amp;MATCH(9^9,C$1:C443,1))-MAX(INDIRECT("D"&amp;MATCH(9^9,C$1:C443,1))+(INDIRECT("C"&amp;MATCH(9^9,C$1:C443,1))&gt;INDIRECT("D"&amp;MATCH(9^9,C$1:C443,1))),INDIRECT("J"&amp;MATCH(9^9,C$1:C443,1))+(INDIRECT("I"&amp;MATCH(9^9,C$1:C443,1))&gt;INDIRECT("J"&amp;MATCH(9^9,C$1:C443,1))))),"")</f>
        <v>0.50000000000242539</v>
      </c>
      <c r="T444" s="44">
        <f t="shared" si="87"/>
        <v>0.50000000000242539</v>
      </c>
    </row>
    <row r="445" spans="1:20" customFormat="1" x14ac:dyDescent="0.25">
      <c r="A445" s="10">
        <f t="shared" si="88"/>
        <v>42448</v>
      </c>
      <c r="B445" s="9" t="s">
        <v>5</v>
      </c>
      <c r="C445" s="4">
        <v>0.58333333333333337</v>
      </c>
      <c r="D445" s="4">
        <v>0.33333333333333331</v>
      </c>
      <c r="E445" s="7">
        <f t="shared" si="91"/>
        <v>0.75</v>
      </c>
      <c r="F445" s="8">
        <v>0.375</v>
      </c>
      <c r="G445" s="3"/>
      <c r="H445" s="9"/>
      <c r="I445" s="4"/>
      <c r="J445" s="4"/>
      <c r="K445" s="5"/>
      <c r="L445" s="8"/>
      <c r="M445" s="2"/>
      <c r="N445" s="6">
        <f t="shared" si="90"/>
        <v>0.75</v>
      </c>
      <c r="O445" s="8">
        <f t="shared" si="90"/>
        <v>0.375</v>
      </c>
      <c r="P445" t="s">
        <v>38</v>
      </c>
      <c r="Q445">
        <v>1</v>
      </c>
      <c r="S445" s="37">
        <f ca="1">IFERROR(IF(C445="","",A445+C445-INDIRECT("A"&amp;MATCH(9^9,C$1:C444,1))-MAX(INDIRECT("D"&amp;MATCH(9^9,C$1:C444,1))+(INDIRECT("C"&amp;MATCH(9^9,C$1:C444,1))&gt;INDIRECT("D"&amp;MATCH(9^9,C$1:C444,1))),INDIRECT("J"&amp;MATCH(9^9,C$1:C444,1))+(INDIRECT("I"&amp;MATCH(9^9,C$1:C444,1))&gt;INDIRECT("J"&amp;MATCH(9^9,C$1:C444,1))))),"")</f>
        <v>0.25000000000242539</v>
      </c>
      <c r="T445" s="44">
        <f t="shared" si="87"/>
        <v>0.25000000000242539</v>
      </c>
    </row>
    <row r="446" spans="1:20" customFormat="1" x14ac:dyDescent="0.25">
      <c r="A446" s="10">
        <f t="shared" si="88"/>
        <v>42449</v>
      </c>
      <c r="B446" s="9" t="s">
        <v>5</v>
      </c>
      <c r="C446" s="4">
        <v>0.58333333333333337</v>
      </c>
      <c r="D446" s="4">
        <v>0.33333333333333331</v>
      </c>
      <c r="E446" s="7">
        <f t="shared" si="91"/>
        <v>0.75</v>
      </c>
      <c r="F446" s="8">
        <v>0.41666666666666669</v>
      </c>
      <c r="G446" s="3"/>
      <c r="H446" s="9"/>
      <c r="I446" s="4"/>
      <c r="J446" s="4"/>
      <c r="K446" s="6"/>
      <c r="L446" s="8"/>
      <c r="M446" s="2"/>
      <c r="N446" s="6">
        <f t="shared" si="90"/>
        <v>0.75</v>
      </c>
      <c r="O446" s="8">
        <f t="shared" si="90"/>
        <v>0.41666666666666669</v>
      </c>
      <c r="P446" t="s">
        <v>38</v>
      </c>
      <c r="Q446">
        <v>1</v>
      </c>
      <c r="S446" s="37">
        <f ca="1">IFERROR(IF(C446="","",A446+C446-INDIRECT("A"&amp;MATCH(9^9,C$1:C445,1))-MAX(INDIRECT("D"&amp;MATCH(9^9,C$1:C445,1))+(INDIRECT("C"&amp;MATCH(9^9,C$1:C445,1))&gt;INDIRECT("D"&amp;MATCH(9^9,C$1:C445,1))),INDIRECT("J"&amp;MATCH(9^9,C$1:C445,1))+(INDIRECT("I"&amp;MATCH(9^9,C$1:C445,1))&gt;INDIRECT("J"&amp;MATCH(9^9,C$1:C445,1))))),"")</f>
        <v>0.25000000000242539</v>
      </c>
      <c r="T446" s="44">
        <f t="shared" si="87"/>
        <v>0.25000000000242539</v>
      </c>
    </row>
    <row r="447" spans="1:20" customFormat="1" x14ac:dyDescent="0.25">
      <c r="A447" s="10">
        <f t="shared" si="88"/>
        <v>42450</v>
      </c>
      <c r="B447" s="16" t="s">
        <v>0</v>
      </c>
      <c r="C447" s="4"/>
      <c r="D447" s="4"/>
      <c r="E447" s="7">
        <f t="shared" si="91"/>
        <v>0</v>
      </c>
      <c r="F447" s="8"/>
      <c r="G447" s="3"/>
      <c r="H447" s="9"/>
      <c r="I447" s="4"/>
      <c r="J447" s="4"/>
      <c r="K447" s="6"/>
      <c r="L447" s="8"/>
      <c r="M447" s="2"/>
      <c r="N447" s="6">
        <f t="shared" si="90"/>
        <v>0</v>
      </c>
      <c r="O447" s="8">
        <f t="shared" si="90"/>
        <v>0</v>
      </c>
      <c r="P447" t="s">
        <v>37</v>
      </c>
      <c r="S447" s="37" t="str">
        <f ca="1">IFERROR(IF(C447="","",A447+C447-INDIRECT("A"&amp;MATCH(9^9,C$1:C446,1))-MAX(INDIRECT("D"&amp;MATCH(9^9,C$1:C446,1))+(INDIRECT("C"&amp;MATCH(9^9,C$1:C446,1))&gt;INDIRECT("D"&amp;MATCH(9^9,C$1:C446,1))),INDIRECT("J"&amp;MATCH(9^9,C$1:C446,1))+(INDIRECT("I"&amp;MATCH(9^9,C$1:C446,1))&gt;INDIRECT("J"&amp;MATCH(9^9,C$1:C446,1))))),"")</f>
        <v/>
      </c>
      <c r="T447" s="44" t="str">
        <f t="shared" si="87"/>
        <v/>
      </c>
    </row>
    <row r="448" spans="1:20" customFormat="1" x14ac:dyDescent="0.25">
      <c r="A448" s="10">
        <f t="shared" si="88"/>
        <v>42451</v>
      </c>
      <c r="B448" s="9" t="s">
        <v>12</v>
      </c>
      <c r="C448" s="4">
        <v>0.58333333333333337</v>
      </c>
      <c r="D448" s="4">
        <v>0.70833333333333337</v>
      </c>
      <c r="E448" s="7">
        <f t="shared" si="91"/>
        <v>0.125</v>
      </c>
      <c r="F448" s="8">
        <v>0.125</v>
      </c>
      <c r="G448" s="3" t="s">
        <v>14</v>
      </c>
      <c r="H448" s="9" t="s">
        <v>16</v>
      </c>
      <c r="I448" s="4">
        <v>0.70833333333333337</v>
      </c>
      <c r="J448" s="4">
        <v>0.83333333333333337</v>
      </c>
      <c r="K448" s="6">
        <f>J448-I448+IF(I448&gt;J448,1)</f>
        <v>0.125</v>
      </c>
      <c r="L448" s="8">
        <v>0.125</v>
      </c>
      <c r="M448" s="2" t="s">
        <v>15</v>
      </c>
      <c r="N448" s="6">
        <f t="shared" si="90"/>
        <v>0.25</v>
      </c>
      <c r="O448" s="8">
        <f t="shared" si="90"/>
        <v>0.25</v>
      </c>
      <c r="Q448">
        <v>1</v>
      </c>
      <c r="S448" s="37">
        <f ca="1">IFERROR(IF(C448="","",A448+C448-INDIRECT("A"&amp;MATCH(9^9,C$1:C447,1))-MAX(INDIRECT("D"&amp;MATCH(9^9,C$1:C447,1))+(INDIRECT("C"&amp;MATCH(9^9,C$1:C447,1))&gt;INDIRECT("D"&amp;MATCH(9^9,C$1:C447,1))),INDIRECT("J"&amp;MATCH(9^9,C$1:C447,1))+(INDIRECT("I"&amp;MATCH(9^9,C$1:C447,1))&gt;INDIRECT("J"&amp;MATCH(9^9,C$1:C447,1))))),"")</f>
        <v>1.2500000000024254</v>
      </c>
      <c r="T448" s="44">
        <f t="shared" si="87"/>
        <v>1.5833333333357587</v>
      </c>
    </row>
    <row r="449" spans="1:20" customFormat="1" x14ac:dyDescent="0.25">
      <c r="A449" s="10">
        <f t="shared" si="88"/>
        <v>42452</v>
      </c>
      <c r="B449" s="9" t="s">
        <v>12</v>
      </c>
      <c r="C449" s="4">
        <v>0.58333333333333337</v>
      </c>
      <c r="D449" s="4">
        <v>0.70833333333333337</v>
      </c>
      <c r="E449" s="7">
        <f t="shared" si="91"/>
        <v>0.125</v>
      </c>
      <c r="F449" s="8">
        <v>0.125</v>
      </c>
      <c r="G449" s="3" t="s">
        <v>14</v>
      </c>
      <c r="H449" s="9" t="s">
        <v>16</v>
      </c>
      <c r="I449" s="4">
        <v>0.70833333333333337</v>
      </c>
      <c r="J449" s="4">
        <v>0.83333333333333337</v>
      </c>
      <c r="K449" s="6">
        <f>J449-I449+IF(I449&gt;J449,1)</f>
        <v>0.125</v>
      </c>
      <c r="L449" s="8">
        <v>0.125</v>
      </c>
      <c r="M449" s="2" t="s">
        <v>15</v>
      </c>
      <c r="N449" s="6">
        <f t="shared" si="90"/>
        <v>0.25</v>
      </c>
      <c r="O449" s="8">
        <f t="shared" si="90"/>
        <v>0.25</v>
      </c>
      <c r="Q449">
        <v>1</v>
      </c>
      <c r="S449" s="37">
        <f ca="1">IFERROR(IF(C449="","",A449+C449-INDIRECT("A"&amp;MATCH(9^9,C$1:C448,1))-MAX(INDIRECT("D"&amp;MATCH(9^9,C$1:C448,1))+(INDIRECT("C"&amp;MATCH(9^9,C$1:C448,1))&gt;INDIRECT("D"&amp;MATCH(9^9,C$1:C448,1))),INDIRECT("J"&amp;MATCH(9^9,C$1:C448,1))+(INDIRECT("I"&amp;MATCH(9^9,C$1:C448,1))&gt;INDIRECT("J"&amp;MATCH(9^9,C$1:C448,1))))),"")</f>
        <v>0.75000000000242528</v>
      </c>
      <c r="T449" s="44">
        <f t="shared" si="87"/>
        <v>0.75000000000242528</v>
      </c>
    </row>
    <row r="450" spans="1:20" customFormat="1" x14ac:dyDescent="0.25">
      <c r="A450" s="10">
        <f t="shared" si="88"/>
        <v>42453</v>
      </c>
      <c r="B450" s="9" t="s">
        <v>12</v>
      </c>
      <c r="C450" s="4">
        <v>0.58333333333333337</v>
      </c>
      <c r="D450" s="4">
        <v>0.70833333333333337</v>
      </c>
      <c r="E450" s="7">
        <f t="shared" si="91"/>
        <v>0.125</v>
      </c>
      <c r="F450" s="8">
        <v>0.125</v>
      </c>
      <c r="G450" s="3" t="s">
        <v>14</v>
      </c>
      <c r="H450" s="9" t="s">
        <v>16</v>
      </c>
      <c r="I450" s="4">
        <v>0.70833333333333337</v>
      </c>
      <c r="J450" s="4">
        <v>0.83333333333333337</v>
      </c>
      <c r="K450" s="6">
        <f>J450-I450+IF(I450&gt;J450,1)</f>
        <v>0.125</v>
      </c>
      <c r="L450" s="8">
        <v>0.125</v>
      </c>
      <c r="M450" s="2" t="s">
        <v>15</v>
      </c>
      <c r="N450" s="6">
        <f t="shared" si="90"/>
        <v>0.25</v>
      </c>
      <c r="O450" s="8">
        <f t="shared" si="90"/>
        <v>0.25</v>
      </c>
      <c r="Q450">
        <v>1</v>
      </c>
      <c r="S450" s="37">
        <f ca="1">IFERROR(IF(C450="","",A450+C450-INDIRECT("A"&amp;MATCH(9^9,C$1:C449,1))-MAX(INDIRECT("D"&amp;MATCH(9^9,C$1:C449,1))+(INDIRECT("C"&amp;MATCH(9^9,C$1:C449,1))&gt;INDIRECT("D"&amp;MATCH(9^9,C$1:C449,1))),INDIRECT("J"&amp;MATCH(9^9,C$1:C449,1))+(INDIRECT("I"&amp;MATCH(9^9,C$1:C449,1))&gt;INDIRECT("J"&amp;MATCH(9^9,C$1:C449,1))))),"")</f>
        <v>0.75000000000242528</v>
      </c>
      <c r="T450" s="44">
        <f t="shared" si="87"/>
        <v>0.75000000000242528</v>
      </c>
    </row>
    <row r="451" spans="1:20" customFormat="1" x14ac:dyDescent="0.25">
      <c r="A451" s="10">
        <f t="shared" si="88"/>
        <v>42454</v>
      </c>
      <c r="B451" s="18" t="s">
        <v>0</v>
      </c>
      <c r="C451" s="4"/>
      <c r="D451" s="4"/>
      <c r="E451" s="7">
        <f t="shared" si="91"/>
        <v>0</v>
      </c>
      <c r="F451" s="8"/>
      <c r="G451" s="3"/>
      <c r="H451" s="9"/>
      <c r="I451" s="4"/>
      <c r="J451" s="4"/>
      <c r="K451" s="5"/>
      <c r="L451" s="8"/>
      <c r="M451" s="2"/>
      <c r="N451" s="6">
        <f t="shared" ref="N451:O466" si="92">E451+K451</f>
        <v>0</v>
      </c>
      <c r="O451" s="8">
        <f t="shared" si="92"/>
        <v>0</v>
      </c>
      <c r="S451" s="37" t="str">
        <f ca="1">IFERROR(IF(C451="","",A451+C451-INDIRECT("A"&amp;MATCH(9^9,C$1:C450,1))-MAX(INDIRECT("D"&amp;MATCH(9^9,C$1:C450,1))+(INDIRECT("C"&amp;MATCH(9^9,C$1:C450,1))&gt;INDIRECT("D"&amp;MATCH(9^9,C$1:C450,1))),INDIRECT("J"&amp;MATCH(9^9,C$1:C450,1))+(INDIRECT("I"&amp;MATCH(9^9,C$1:C450,1))&gt;INDIRECT("J"&amp;MATCH(9^9,C$1:C450,1))))),"")</f>
        <v/>
      </c>
      <c r="T451" s="44" t="str">
        <f t="shared" si="87"/>
        <v/>
      </c>
    </row>
    <row r="452" spans="1:20" customFormat="1" x14ac:dyDescent="0.25">
      <c r="A452" s="10">
        <f t="shared" si="88"/>
        <v>42455</v>
      </c>
      <c r="B452" s="18" t="s">
        <v>0</v>
      </c>
      <c r="C452" s="4"/>
      <c r="D452" s="4"/>
      <c r="E452" s="7">
        <f t="shared" si="91"/>
        <v>0</v>
      </c>
      <c r="F452" s="8"/>
      <c r="G452" s="3"/>
      <c r="H452" s="9"/>
      <c r="I452" s="4"/>
      <c r="J452" s="4"/>
      <c r="K452" s="5"/>
      <c r="L452" s="8"/>
      <c r="M452" s="2"/>
      <c r="N452" s="6">
        <f t="shared" si="92"/>
        <v>0</v>
      </c>
      <c r="O452" s="8">
        <f t="shared" si="92"/>
        <v>0</v>
      </c>
      <c r="S452" s="37" t="str">
        <f ca="1">IFERROR(IF(C452="","",A452+C452-INDIRECT("A"&amp;MATCH(9^9,C$1:C451,1))-MAX(INDIRECT("D"&amp;MATCH(9^9,C$1:C451,1))+(INDIRECT("C"&amp;MATCH(9^9,C$1:C451,1))&gt;INDIRECT("D"&amp;MATCH(9^9,C$1:C451,1))),INDIRECT("J"&amp;MATCH(9^9,C$1:C451,1))+(INDIRECT("I"&amp;MATCH(9^9,C$1:C451,1))&gt;INDIRECT("J"&amp;MATCH(9^9,C$1:C451,1))))),"")</f>
        <v/>
      </c>
      <c r="T452" s="44" t="str">
        <f t="shared" si="87"/>
        <v/>
      </c>
    </row>
    <row r="453" spans="1:20" customFormat="1" x14ac:dyDescent="0.25">
      <c r="A453" s="10">
        <f t="shared" si="88"/>
        <v>42456</v>
      </c>
      <c r="B453" s="18" t="s">
        <v>0</v>
      </c>
      <c r="C453" s="4"/>
      <c r="D453" s="4"/>
      <c r="E453" s="7">
        <f t="shared" si="91"/>
        <v>0</v>
      </c>
      <c r="F453" s="8"/>
      <c r="G453" s="3"/>
      <c r="H453" s="9"/>
      <c r="I453" s="4"/>
      <c r="J453" s="4"/>
      <c r="K453" s="5"/>
      <c r="L453" s="8"/>
      <c r="M453" s="2"/>
      <c r="N453" s="6">
        <f t="shared" si="92"/>
        <v>0</v>
      </c>
      <c r="O453" s="8">
        <f t="shared" si="92"/>
        <v>0</v>
      </c>
      <c r="S453" s="37" t="str">
        <f ca="1">IFERROR(IF(C453="","",A453+C453-INDIRECT("A"&amp;MATCH(9^9,C$1:C452,1))-MAX(INDIRECT("D"&amp;MATCH(9^9,C$1:C452,1))+(INDIRECT("C"&amp;MATCH(9^9,C$1:C452,1))&gt;INDIRECT("D"&amp;MATCH(9^9,C$1:C452,1))),INDIRECT("J"&amp;MATCH(9^9,C$1:C452,1))+(INDIRECT("I"&amp;MATCH(9^9,C$1:C452,1))&gt;INDIRECT("J"&amp;MATCH(9^9,C$1:C452,1))))),"")</f>
        <v/>
      </c>
      <c r="T453" s="44" t="str">
        <f t="shared" si="87"/>
        <v/>
      </c>
    </row>
    <row r="454" spans="1:20" customFormat="1" x14ac:dyDescent="0.25">
      <c r="A454" s="10">
        <f t="shared" si="88"/>
        <v>42457</v>
      </c>
      <c r="B454" s="18" t="s">
        <v>0</v>
      </c>
      <c r="C454" s="4"/>
      <c r="D454" s="4"/>
      <c r="E454" s="7">
        <f t="shared" si="91"/>
        <v>0</v>
      </c>
      <c r="F454" s="8"/>
      <c r="G454" s="3"/>
      <c r="H454" s="9"/>
      <c r="I454" s="4"/>
      <c r="J454" s="4"/>
      <c r="K454" s="5"/>
      <c r="L454" s="8"/>
      <c r="M454" s="2"/>
      <c r="N454" s="6">
        <f t="shared" si="92"/>
        <v>0</v>
      </c>
      <c r="O454" s="8">
        <f t="shared" si="92"/>
        <v>0</v>
      </c>
      <c r="S454" s="37" t="str">
        <f ca="1">IFERROR(IF(C454="","",A454+C454-INDIRECT("A"&amp;MATCH(9^9,C$1:C453,1))-MAX(INDIRECT("D"&amp;MATCH(9^9,C$1:C453,1))+(INDIRECT("C"&amp;MATCH(9^9,C$1:C453,1))&gt;INDIRECT("D"&amp;MATCH(9^9,C$1:C453,1))),INDIRECT("J"&amp;MATCH(9^9,C$1:C453,1))+(INDIRECT("I"&amp;MATCH(9^9,C$1:C453,1))&gt;INDIRECT("J"&amp;MATCH(9^9,C$1:C453,1))))),"")</f>
        <v/>
      </c>
      <c r="T454" s="44" t="str">
        <f t="shared" si="87"/>
        <v/>
      </c>
    </row>
    <row r="455" spans="1:20" customFormat="1" x14ac:dyDescent="0.25">
      <c r="A455" s="10">
        <f t="shared" si="88"/>
        <v>42458</v>
      </c>
      <c r="B455" s="9" t="s">
        <v>5</v>
      </c>
      <c r="C455" s="4">
        <v>0.83333333333333337</v>
      </c>
      <c r="D455" s="4">
        <v>0.33333333333333331</v>
      </c>
      <c r="E455" s="7">
        <f t="shared" si="91"/>
        <v>0.5</v>
      </c>
      <c r="F455" s="8">
        <v>0.14583333333333334</v>
      </c>
      <c r="G455" s="3"/>
      <c r="H455" s="9"/>
      <c r="I455" s="4"/>
      <c r="J455" s="4"/>
      <c r="K455" s="5"/>
      <c r="L455" s="8"/>
      <c r="M455" s="2"/>
      <c r="N455" s="6">
        <f t="shared" si="92"/>
        <v>0.5</v>
      </c>
      <c r="O455" s="8">
        <f t="shared" si="92"/>
        <v>0.14583333333333334</v>
      </c>
      <c r="Q455">
        <v>1</v>
      </c>
      <c r="S455" s="37">
        <f ca="1">IFERROR(IF(C455="","",A455+C455-INDIRECT("A"&amp;MATCH(9^9,C$1:C454,1))-MAX(INDIRECT("D"&amp;MATCH(9^9,C$1:C454,1))+(INDIRECT("C"&amp;MATCH(9^9,C$1:C454,1))&gt;INDIRECT("D"&amp;MATCH(9^9,C$1:C454,1))),INDIRECT("J"&amp;MATCH(9^9,C$1:C454,1))+(INDIRECT("I"&amp;MATCH(9^9,C$1:C454,1))&gt;INDIRECT("J"&amp;MATCH(9^9,C$1:C454,1))))),"")</f>
        <v>5.0000000000024256</v>
      </c>
      <c r="T455" s="44">
        <f t="shared" si="87"/>
        <v>1.8333333333357587</v>
      </c>
    </row>
    <row r="456" spans="1:20" customFormat="1" x14ac:dyDescent="0.25">
      <c r="A456" s="10">
        <f t="shared" si="88"/>
        <v>42459</v>
      </c>
      <c r="B456" s="9" t="s">
        <v>5</v>
      </c>
      <c r="C456" s="4">
        <v>0.83333333333333337</v>
      </c>
      <c r="D456" s="4">
        <v>0.33333333333333331</v>
      </c>
      <c r="E456" s="7">
        <f t="shared" si="91"/>
        <v>0.5</v>
      </c>
      <c r="F456" s="8">
        <v>0.14583333333333334</v>
      </c>
      <c r="G456" s="3"/>
      <c r="H456" s="9"/>
      <c r="I456" s="4"/>
      <c r="J456" s="4"/>
      <c r="K456" s="5"/>
      <c r="L456" s="8"/>
      <c r="M456" s="2"/>
      <c r="N456" s="6">
        <f t="shared" si="92"/>
        <v>0.5</v>
      </c>
      <c r="O456" s="8">
        <f t="shared" si="92"/>
        <v>0.14583333333333334</v>
      </c>
      <c r="Q456">
        <v>1</v>
      </c>
      <c r="S456" s="37">
        <f ca="1">IFERROR(IF(C456="","",A456+C456-INDIRECT("A"&amp;MATCH(9^9,C$1:C455,1))-MAX(INDIRECT("D"&amp;MATCH(9^9,C$1:C455,1))+(INDIRECT("C"&amp;MATCH(9^9,C$1:C455,1))&gt;INDIRECT("D"&amp;MATCH(9^9,C$1:C455,1))),INDIRECT("J"&amp;MATCH(9^9,C$1:C455,1))+(INDIRECT("I"&amp;MATCH(9^9,C$1:C455,1))&gt;INDIRECT("J"&amp;MATCH(9^9,C$1:C455,1))))),"")</f>
        <v>0.50000000000242539</v>
      </c>
      <c r="T456" s="44">
        <f t="shared" si="87"/>
        <v>0.50000000000242539</v>
      </c>
    </row>
    <row r="457" spans="1:20" customFormat="1" x14ac:dyDescent="0.25">
      <c r="A457" s="10">
        <f t="shared" si="88"/>
        <v>42460</v>
      </c>
      <c r="B457" s="9" t="s">
        <v>5</v>
      </c>
      <c r="C457" s="4">
        <v>0.83333333333333337</v>
      </c>
      <c r="D457" s="4">
        <v>0.33333333333333331</v>
      </c>
      <c r="E457" s="7">
        <f t="shared" si="91"/>
        <v>0.5</v>
      </c>
      <c r="F457" s="8">
        <v>0.14583333333333334</v>
      </c>
      <c r="G457" s="3"/>
      <c r="H457" s="9"/>
      <c r="I457" s="4"/>
      <c r="J457" s="4"/>
      <c r="K457" s="5"/>
      <c r="L457" s="8"/>
      <c r="M457" s="2"/>
      <c r="N457" s="6">
        <f t="shared" si="92"/>
        <v>0.5</v>
      </c>
      <c r="O457" s="8">
        <f t="shared" si="92"/>
        <v>0.14583333333333334</v>
      </c>
      <c r="Q457">
        <v>1</v>
      </c>
      <c r="S457" s="37">
        <f ca="1">IFERROR(IF(C457="","",A457+C457-INDIRECT("A"&amp;MATCH(9^9,C$1:C456,1))-MAX(INDIRECT("D"&amp;MATCH(9^9,C$1:C456,1))+(INDIRECT("C"&amp;MATCH(9^9,C$1:C456,1))&gt;INDIRECT("D"&amp;MATCH(9^9,C$1:C456,1))),INDIRECT("J"&amp;MATCH(9^9,C$1:C456,1))+(INDIRECT("I"&amp;MATCH(9^9,C$1:C456,1))&gt;INDIRECT("J"&amp;MATCH(9^9,C$1:C456,1))))),"")</f>
        <v>0.50000000000242539</v>
      </c>
      <c r="T457" s="44">
        <f t="shared" si="87"/>
        <v>0.50000000000242539</v>
      </c>
    </row>
    <row r="458" spans="1:20" customFormat="1" x14ac:dyDescent="0.25">
      <c r="A458" s="10">
        <f t="shared" si="88"/>
        <v>42461</v>
      </c>
      <c r="B458" s="9" t="s">
        <v>5</v>
      </c>
      <c r="C458" s="4">
        <v>0.83333333333333337</v>
      </c>
      <c r="D458" s="4">
        <v>0.33333333333333331</v>
      </c>
      <c r="E458" s="7">
        <f t="shared" si="91"/>
        <v>0.5</v>
      </c>
      <c r="F458" s="8">
        <v>0.14583333333333334</v>
      </c>
      <c r="G458" s="3"/>
      <c r="H458" s="9"/>
      <c r="I458" s="4"/>
      <c r="J458" s="4"/>
      <c r="K458" s="5"/>
      <c r="L458" s="8"/>
      <c r="M458" s="2"/>
      <c r="N458" s="6">
        <f t="shared" si="92"/>
        <v>0.5</v>
      </c>
      <c r="O458" s="8">
        <f t="shared" si="92"/>
        <v>0.14583333333333334</v>
      </c>
      <c r="Q458">
        <v>1</v>
      </c>
      <c r="S458" s="37">
        <f ca="1">IFERROR(IF(C458="","",A458+C458-INDIRECT("A"&amp;MATCH(9^9,C$1:C457,1))-MAX(INDIRECT("D"&amp;MATCH(9^9,C$1:C457,1))+(INDIRECT("C"&amp;MATCH(9^9,C$1:C457,1))&gt;INDIRECT("D"&amp;MATCH(9^9,C$1:C457,1))),INDIRECT("J"&amp;MATCH(9^9,C$1:C457,1))+(INDIRECT("I"&amp;MATCH(9^9,C$1:C457,1))&gt;INDIRECT("J"&amp;MATCH(9^9,C$1:C457,1))))),"")</f>
        <v>0.50000000000242539</v>
      </c>
      <c r="T458" s="44">
        <f t="shared" si="87"/>
        <v>0.50000000000242539</v>
      </c>
    </row>
    <row r="459" spans="1:20" customFormat="1" x14ac:dyDescent="0.25">
      <c r="A459" s="10">
        <f t="shared" si="88"/>
        <v>42462</v>
      </c>
      <c r="B459" s="9" t="s">
        <v>5</v>
      </c>
      <c r="C459" s="4">
        <v>0.58333333333333337</v>
      </c>
      <c r="D459" s="4">
        <v>0.33333333333333331</v>
      </c>
      <c r="E459" s="7">
        <f t="shared" si="91"/>
        <v>0.75</v>
      </c>
      <c r="F459" s="8">
        <v>0.375</v>
      </c>
      <c r="G459" s="3"/>
      <c r="H459" s="9"/>
      <c r="I459" s="4"/>
      <c r="J459" s="4"/>
      <c r="K459" s="5"/>
      <c r="L459" s="8"/>
      <c r="M459" s="2"/>
      <c r="N459" s="6">
        <f t="shared" si="92"/>
        <v>0.75</v>
      </c>
      <c r="O459" s="8">
        <f t="shared" si="92"/>
        <v>0.375</v>
      </c>
      <c r="P459" t="s">
        <v>38</v>
      </c>
      <c r="Q459">
        <v>1</v>
      </c>
      <c r="S459" s="37">
        <f ca="1">IFERROR(IF(C459="","",A459+C459-INDIRECT("A"&amp;MATCH(9^9,C$1:C458,1))-MAX(INDIRECT("D"&amp;MATCH(9^9,C$1:C458,1))+(INDIRECT("C"&amp;MATCH(9^9,C$1:C458,1))&gt;INDIRECT("D"&amp;MATCH(9^9,C$1:C458,1))),INDIRECT("J"&amp;MATCH(9^9,C$1:C458,1))+(INDIRECT("I"&amp;MATCH(9^9,C$1:C458,1))&gt;INDIRECT("J"&amp;MATCH(9^9,C$1:C458,1))))),"")</f>
        <v>0.25000000000242539</v>
      </c>
      <c r="T459" s="44">
        <f t="shared" si="87"/>
        <v>0.25000000000242539</v>
      </c>
    </row>
    <row r="460" spans="1:20" customFormat="1" x14ac:dyDescent="0.25">
      <c r="A460" s="10">
        <f t="shared" si="88"/>
        <v>42463</v>
      </c>
      <c r="B460" s="9" t="s">
        <v>5</v>
      </c>
      <c r="C460" s="4">
        <v>0.58333333333333337</v>
      </c>
      <c r="D460" s="4">
        <v>0.33333333333333331</v>
      </c>
      <c r="E460" s="7">
        <f t="shared" si="91"/>
        <v>0.75</v>
      </c>
      <c r="F460" s="8">
        <v>0.41666666666666669</v>
      </c>
      <c r="G460" s="3"/>
      <c r="H460" s="9"/>
      <c r="I460" s="4"/>
      <c r="J460" s="4"/>
      <c r="K460" s="5"/>
      <c r="L460" s="8"/>
      <c r="M460" s="2"/>
      <c r="N460" s="6">
        <f t="shared" si="92"/>
        <v>0.75</v>
      </c>
      <c r="O460" s="8">
        <f t="shared" si="92"/>
        <v>0.41666666666666669</v>
      </c>
      <c r="P460" t="s">
        <v>38</v>
      </c>
      <c r="Q460">
        <v>1</v>
      </c>
      <c r="S460" s="37">
        <f ca="1">IFERROR(IF(C460="","",A460+C460-INDIRECT("A"&amp;MATCH(9^9,C$1:C459,1))-MAX(INDIRECT("D"&amp;MATCH(9^9,C$1:C459,1))+(INDIRECT("C"&amp;MATCH(9^9,C$1:C459,1))&gt;INDIRECT("D"&amp;MATCH(9^9,C$1:C459,1))),INDIRECT("J"&amp;MATCH(9^9,C$1:C459,1))+(INDIRECT("I"&amp;MATCH(9^9,C$1:C459,1))&gt;INDIRECT("J"&amp;MATCH(9^9,C$1:C459,1))))),"")</f>
        <v>0.25000000000242539</v>
      </c>
      <c r="T460" s="44">
        <f t="shared" si="87"/>
        <v>0.25000000000242539</v>
      </c>
    </row>
    <row r="461" spans="1:20" customFormat="1" x14ac:dyDescent="0.25">
      <c r="A461" s="10">
        <f t="shared" si="88"/>
        <v>42464</v>
      </c>
      <c r="B461" s="16" t="s">
        <v>0</v>
      </c>
      <c r="C461" s="4"/>
      <c r="D461" s="4"/>
      <c r="E461" s="7">
        <f t="shared" si="91"/>
        <v>0</v>
      </c>
      <c r="F461" s="8"/>
      <c r="G461" s="3"/>
      <c r="H461" s="9"/>
      <c r="I461" s="4"/>
      <c r="J461" s="4"/>
      <c r="K461" s="5"/>
      <c r="L461" s="8"/>
      <c r="M461" s="2"/>
      <c r="N461" s="6">
        <f t="shared" si="92"/>
        <v>0</v>
      </c>
      <c r="O461" s="8">
        <f t="shared" si="92"/>
        <v>0</v>
      </c>
      <c r="P461" t="s">
        <v>37</v>
      </c>
      <c r="S461" s="37" t="str">
        <f ca="1">IFERROR(IF(C461="","",A461+C461-INDIRECT("A"&amp;MATCH(9^9,C$1:C460,1))-MAX(INDIRECT("D"&amp;MATCH(9^9,C$1:C460,1))+(INDIRECT("C"&amp;MATCH(9^9,C$1:C460,1))&gt;INDIRECT("D"&amp;MATCH(9^9,C$1:C460,1))),INDIRECT("J"&amp;MATCH(9^9,C$1:C460,1))+(INDIRECT("I"&amp;MATCH(9^9,C$1:C460,1))&gt;INDIRECT("J"&amp;MATCH(9^9,C$1:C460,1))))),"")</f>
        <v/>
      </c>
      <c r="T461" s="44" t="str">
        <f t="shared" si="87"/>
        <v/>
      </c>
    </row>
    <row r="462" spans="1:20" customFormat="1" x14ac:dyDescent="0.25">
      <c r="A462" s="10">
        <f t="shared" si="88"/>
        <v>42465</v>
      </c>
      <c r="B462" s="9" t="s">
        <v>13</v>
      </c>
      <c r="C462" s="4">
        <v>0.375</v>
      </c>
      <c r="D462" s="4">
        <v>0.58333333333333337</v>
      </c>
      <c r="E462" s="7">
        <f t="shared" si="91"/>
        <v>0.20833333333333337</v>
      </c>
      <c r="F462" s="8">
        <v>0.20833333333333334</v>
      </c>
      <c r="G462" s="3" t="s">
        <v>14</v>
      </c>
      <c r="H462" s="9" t="s">
        <v>12</v>
      </c>
      <c r="I462" s="4">
        <v>0.58333333333333337</v>
      </c>
      <c r="J462" s="4">
        <v>0.70833333333333337</v>
      </c>
      <c r="K462" s="6">
        <f>J462-I462+IF(I462&gt;J462,1)</f>
        <v>0.125</v>
      </c>
      <c r="L462" s="8">
        <v>0.125</v>
      </c>
      <c r="M462" s="2" t="s">
        <v>15</v>
      </c>
      <c r="N462" s="6">
        <f>E462+K462</f>
        <v>0.33333333333333337</v>
      </c>
      <c r="O462" s="8">
        <f t="shared" si="92"/>
        <v>0.33333333333333337</v>
      </c>
      <c r="Q462">
        <v>1</v>
      </c>
      <c r="S462" s="37">
        <f ca="1">IFERROR(IF(C462="","",A462+C462-INDIRECT("A"&amp;MATCH(9^9,C$1:C461,1))-MAX(INDIRECT("D"&amp;MATCH(9^9,C$1:C461,1))+(INDIRECT("C"&amp;MATCH(9^9,C$1:C461,1))&gt;INDIRECT("D"&amp;MATCH(9^9,C$1:C461,1))),INDIRECT("J"&amp;MATCH(9^9,C$1:C461,1))+(INDIRECT("I"&amp;MATCH(9^9,C$1:C461,1))&gt;INDIRECT("J"&amp;MATCH(9^9,C$1:C461,1))))),"")</f>
        <v>1.0416666666666667</v>
      </c>
      <c r="T462" s="44">
        <f t="shared" si="87"/>
        <v>1.375</v>
      </c>
    </row>
    <row r="463" spans="1:20" customFormat="1" x14ac:dyDescent="0.25">
      <c r="A463" s="10">
        <f t="shared" si="88"/>
        <v>42466</v>
      </c>
      <c r="B463" s="9" t="s">
        <v>13</v>
      </c>
      <c r="C463" s="4">
        <v>0.375</v>
      </c>
      <c r="D463" s="4">
        <v>0.58333333333333337</v>
      </c>
      <c r="E463" s="7">
        <f t="shared" si="91"/>
        <v>0.20833333333333337</v>
      </c>
      <c r="F463" s="8">
        <v>0.20833333333333334</v>
      </c>
      <c r="G463" s="3" t="s">
        <v>14</v>
      </c>
      <c r="H463" s="9" t="s">
        <v>12</v>
      </c>
      <c r="I463" s="4">
        <v>0.58333333333333337</v>
      </c>
      <c r="J463" s="4">
        <v>0.70833333333333337</v>
      </c>
      <c r="K463" s="6">
        <f>J463-I463+IF(I463&gt;J463,1)</f>
        <v>0.125</v>
      </c>
      <c r="L463" s="8">
        <v>0.125</v>
      </c>
      <c r="M463" s="2" t="s">
        <v>15</v>
      </c>
      <c r="N463" s="6">
        <f>E463+K463</f>
        <v>0.33333333333333337</v>
      </c>
      <c r="O463" s="8">
        <f t="shared" si="92"/>
        <v>0.33333333333333337</v>
      </c>
      <c r="Q463">
        <v>1</v>
      </c>
      <c r="S463" s="37">
        <f ca="1">IFERROR(IF(C463="","",A463+C463-INDIRECT("A"&amp;MATCH(9^9,C$1:C462,1))-MAX(INDIRECT("D"&amp;MATCH(9^9,C$1:C462,1))+(INDIRECT("C"&amp;MATCH(9^9,C$1:C462,1))&gt;INDIRECT("D"&amp;MATCH(9^9,C$1:C462,1))),INDIRECT("J"&amp;MATCH(9^9,C$1:C462,1))+(INDIRECT("I"&amp;MATCH(9^9,C$1:C462,1))&gt;INDIRECT("J"&amp;MATCH(9^9,C$1:C462,1))))),"")</f>
        <v>0.66666666666666663</v>
      </c>
      <c r="T463" s="44">
        <f t="shared" si="87"/>
        <v>0.66666666666666663</v>
      </c>
    </row>
    <row r="464" spans="1:20" customFormat="1" x14ac:dyDescent="0.25">
      <c r="A464" s="10">
        <f t="shared" si="88"/>
        <v>42467</v>
      </c>
      <c r="B464" s="9" t="s">
        <v>13</v>
      </c>
      <c r="C464" s="4">
        <v>0.375</v>
      </c>
      <c r="D464" s="4">
        <v>0.58333333333333337</v>
      </c>
      <c r="E464" s="7">
        <f t="shared" si="91"/>
        <v>0.20833333333333337</v>
      </c>
      <c r="F464" s="8">
        <v>0.20833333333333334</v>
      </c>
      <c r="G464" s="3" t="s">
        <v>14</v>
      </c>
      <c r="H464" s="9" t="s">
        <v>12</v>
      </c>
      <c r="I464" s="4">
        <v>0.58333333333333337</v>
      </c>
      <c r="J464" s="4">
        <v>0.70833333333333337</v>
      </c>
      <c r="K464" s="6">
        <f>J464-I464+IF(I464&gt;J464,1)</f>
        <v>0.125</v>
      </c>
      <c r="L464" s="8">
        <v>0.125</v>
      </c>
      <c r="M464" s="2" t="s">
        <v>15</v>
      </c>
      <c r="N464" s="6">
        <f>E464+K464</f>
        <v>0.33333333333333337</v>
      </c>
      <c r="O464" s="8">
        <f t="shared" si="92"/>
        <v>0.33333333333333337</v>
      </c>
      <c r="Q464">
        <v>1</v>
      </c>
      <c r="S464" s="37">
        <f ca="1">IFERROR(IF(C464="","",A464+C464-INDIRECT("A"&amp;MATCH(9^9,C$1:C463,1))-MAX(INDIRECT("D"&amp;MATCH(9^9,C$1:C463,1))+(INDIRECT("C"&amp;MATCH(9^9,C$1:C463,1))&gt;INDIRECT("D"&amp;MATCH(9^9,C$1:C463,1))),INDIRECT("J"&amp;MATCH(9^9,C$1:C463,1))+(INDIRECT("I"&amp;MATCH(9^9,C$1:C463,1))&gt;INDIRECT("J"&amp;MATCH(9^9,C$1:C463,1))))),"")</f>
        <v>0.66666666666666663</v>
      </c>
      <c r="T464" s="44">
        <f t="shared" si="87"/>
        <v>0.66666666666666663</v>
      </c>
    </row>
    <row r="465" spans="1:20" customFormat="1" x14ac:dyDescent="0.25">
      <c r="A465" s="10">
        <f t="shared" si="88"/>
        <v>42468</v>
      </c>
      <c r="B465" s="18" t="s">
        <v>0</v>
      </c>
      <c r="C465" s="4"/>
      <c r="D465" s="4"/>
      <c r="E465" s="7">
        <f t="shared" si="91"/>
        <v>0</v>
      </c>
      <c r="F465" s="8"/>
      <c r="G465" s="3"/>
      <c r="H465" s="9"/>
      <c r="I465" s="4"/>
      <c r="J465" s="4"/>
      <c r="K465" s="5"/>
      <c r="L465" s="8"/>
      <c r="M465" s="2"/>
      <c r="N465" s="6">
        <f t="shared" ref="N465:O474" si="93">E465+K465</f>
        <v>0</v>
      </c>
      <c r="O465" s="8">
        <f t="shared" si="92"/>
        <v>0</v>
      </c>
      <c r="S465" s="37" t="str">
        <f ca="1">IFERROR(IF(C465="","",A465+C465-INDIRECT("A"&amp;MATCH(9^9,C$1:C464,1))-MAX(INDIRECT("D"&amp;MATCH(9^9,C$1:C464,1))+(INDIRECT("C"&amp;MATCH(9^9,C$1:C464,1))&gt;INDIRECT("D"&amp;MATCH(9^9,C$1:C464,1))),INDIRECT("J"&amp;MATCH(9^9,C$1:C464,1))+(INDIRECT("I"&amp;MATCH(9^9,C$1:C464,1))&gt;INDIRECT("J"&amp;MATCH(9^9,C$1:C464,1))))),"")</f>
        <v/>
      </c>
      <c r="T465" s="44" t="str">
        <f t="shared" ref="T465:T528" si="94">IF(C465="","",A465+C465-A464-MAX(D464+(C464&gt;D464),J464+(I464&gt;J464)))</f>
        <v/>
      </c>
    </row>
    <row r="466" spans="1:20" customFormat="1" x14ac:dyDescent="0.25">
      <c r="A466" s="10">
        <f t="shared" ref="A466:A529" si="95">A465+1</f>
        <v>42469</v>
      </c>
      <c r="B466" s="18" t="s">
        <v>0</v>
      </c>
      <c r="C466" s="4"/>
      <c r="D466" s="4"/>
      <c r="E466" s="7">
        <f t="shared" si="91"/>
        <v>0</v>
      </c>
      <c r="F466" s="8"/>
      <c r="G466" s="3"/>
      <c r="H466" s="9"/>
      <c r="I466" s="4"/>
      <c r="J466" s="4"/>
      <c r="K466" s="5"/>
      <c r="L466" s="8"/>
      <c r="M466" s="2"/>
      <c r="N466" s="6">
        <f t="shared" si="93"/>
        <v>0</v>
      </c>
      <c r="O466" s="8">
        <f t="shared" si="92"/>
        <v>0</v>
      </c>
      <c r="S466" s="37" t="str">
        <f ca="1">IFERROR(IF(C466="","",A466+C466-INDIRECT("A"&amp;MATCH(9^9,C$1:C465,1))-MAX(INDIRECT("D"&amp;MATCH(9^9,C$1:C465,1))+(INDIRECT("C"&amp;MATCH(9^9,C$1:C465,1))&gt;INDIRECT("D"&amp;MATCH(9^9,C$1:C465,1))),INDIRECT("J"&amp;MATCH(9^9,C$1:C465,1))+(INDIRECT("I"&amp;MATCH(9^9,C$1:C465,1))&gt;INDIRECT("J"&amp;MATCH(9^9,C$1:C465,1))))),"")</f>
        <v/>
      </c>
      <c r="T466" s="44" t="str">
        <f t="shared" si="94"/>
        <v/>
      </c>
    </row>
    <row r="467" spans="1:20" customFormat="1" x14ac:dyDescent="0.25">
      <c r="A467" s="10">
        <f t="shared" si="95"/>
        <v>42470</v>
      </c>
      <c r="B467" s="18" t="s">
        <v>0</v>
      </c>
      <c r="C467" s="4"/>
      <c r="D467" s="4"/>
      <c r="E467" s="7">
        <f t="shared" si="91"/>
        <v>0</v>
      </c>
      <c r="F467" s="8"/>
      <c r="G467" s="3"/>
      <c r="H467" s="9"/>
      <c r="I467" s="4"/>
      <c r="J467" s="4"/>
      <c r="K467" s="5"/>
      <c r="L467" s="8"/>
      <c r="M467" s="2"/>
      <c r="N467" s="6">
        <f t="shared" si="93"/>
        <v>0</v>
      </c>
      <c r="O467" s="8">
        <f t="shared" si="93"/>
        <v>0</v>
      </c>
      <c r="S467" s="37" t="str">
        <f ca="1">IFERROR(IF(C467="","",A467+C467-INDIRECT("A"&amp;MATCH(9^9,C$1:C466,1))-MAX(INDIRECT("D"&amp;MATCH(9^9,C$1:C466,1))+(INDIRECT("C"&amp;MATCH(9^9,C$1:C466,1))&gt;INDIRECT("D"&amp;MATCH(9^9,C$1:C466,1))),INDIRECT("J"&amp;MATCH(9^9,C$1:C466,1))+(INDIRECT("I"&amp;MATCH(9^9,C$1:C466,1))&gt;INDIRECT("J"&amp;MATCH(9^9,C$1:C466,1))))),"")</f>
        <v/>
      </c>
      <c r="T467" s="44" t="str">
        <f t="shared" si="94"/>
        <v/>
      </c>
    </row>
    <row r="468" spans="1:20" customFormat="1" x14ac:dyDescent="0.25">
      <c r="A468" s="10">
        <f t="shared" si="95"/>
        <v>42471</v>
      </c>
      <c r="B468" s="9" t="s">
        <v>5</v>
      </c>
      <c r="C468" s="4">
        <v>0.83333333333333337</v>
      </c>
      <c r="D468" s="4">
        <v>0.33333333333333331</v>
      </c>
      <c r="E468" s="7">
        <f t="shared" si="91"/>
        <v>0.5</v>
      </c>
      <c r="F468" s="8">
        <v>8.3333333333333329E-2</v>
      </c>
      <c r="G468" s="11"/>
      <c r="H468" s="9"/>
      <c r="I468" s="4"/>
      <c r="J468" s="4"/>
      <c r="K468" s="6"/>
      <c r="L468" s="8"/>
      <c r="M468" s="2"/>
      <c r="N468" s="6">
        <f t="shared" si="93"/>
        <v>0.5</v>
      </c>
      <c r="O468" s="8">
        <f t="shared" si="93"/>
        <v>8.3333333333333329E-2</v>
      </c>
      <c r="Q468">
        <v>1</v>
      </c>
      <c r="S468" s="37">
        <f ca="1">IFERROR(IF(C468="","",A468+C468-INDIRECT("A"&amp;MATCH(9^9,C$1:C467,1))-MAX(INDIRECT("D"&amp;MATCH(9^9,C$1:C467,1))+(INDIRECT("C"&amp;MATCH(9^9,C$1:C467,1))&gt;INDIRECT("D"&amp;MATCH(9^9,C$1:C467,1))),INDIRECT("J"&amp;MATCH(9^9,C$1:C467,1))+(INDIRECT("I"&amp;MATCH(9^9,C$1:C467,1))&gt;INDIRECT("J"&amp;MATCH(9^9,C$1:C467,1))))),"")</f>
        <v>4.1250000000024256</v>
      </c>
      <c r="T468" s="44">
        <f t="shared" si="94"/>
        <v>1.8333333333357587</v>
      </c>
    </row>
    <row r="469" spans="1:20" customFormat="1" x14ac:dyDescent="0.25">
      <c r="A469" s="10">
        <f t="shared" si="95"/>
        <v>42472</v>
      </c>
      <c r="B469" s="9" t="s">
        <v>5</v>
      </c>
      <c r="C469" s="4">
        <v>0.83333333333333337</v>
      </c>
      <c r="D469" s="4">
        <v>0.33333333333333331</v>
      </c>
      <c r="E469" s="7">
        <f t="shared" si="91"/>
        <v>0.5</v>
      </c>
      <c r="F469" s="8">
        <v>0.14583333333333334</v>
      </c>
      <c r="G469" s="3"/>
      <c r="H469" s="9"/>
      <c r="I469" s="4"/>
      <c r="J469" s="4"/>
      <c r="K469" s="5"/>
      <c r="L469" s="8"/>
      <c r="M469" s="2"/>
      <c r="N469" s="6">
        <f t="shared" si="93"/>
        <v>0.5</v>
      </c>
      <c r="O469" s="8">
        <f t="shared" si="93"/>
        <v>0.14583333333333334</v>
      </c>
      <c r="Q469">
        <v>1</v>
      </c>
      <c r="S469" s="37">
        <f ca="1">IFERROR(IF(C469="","",A469+C469-INDIRECT("A"&amp;MATCH(9^9,C$1:C468,1))-MAX(INDIRECT("D"&amp;MATCH(9^9,C$1:C468,1))+(INDIRECT("C"&amp;MATCH(9^9,C$1:C468,1))&gt;INDIRECT("D"&amp;MATCH(9^9,C$1:C468,1))),INDIRECT("J"&amp;MATCH(9^9,C$1:C468,1))+(INDIRECT("I"&amp;MATCH(9^9,C$1:C468,1))&gt;INDIRECT("J"&amp;MATCH(9^9,C$1:C468,1))))),"")</f>
        <v>0.50000000000242539</v>
      </c>
      <c r="T469" s="44">
        <f t="shared" si="94"/>
        <v>0.50000000000242539</v>
      </c>
    </row>
    <row r="470" spans="1:20" customFormat="1" x14ac:dyDescent="0.25">
      <c r="A470" s="10">
        <f t="shared" si="95"/>
        <v>42473</v>
      </c>
      <c r="B470" s="9" t="s">
        <v>5</v>
      </c>
      <c r="C470" s="4">
        <v>0.83333333333333337</v>
      </c>
      <c r="D470" s="4">
        <v>0.33333333333333331</v>
      </c>
      <c r="E470" s="7">
        <f t="shared" si="91"/>
        <v>0.5</v>
      </c>
      <c r="F470" s="8">
        <v>0.14583333333333334</v>
      </c>
      <c r="G470" s="3"/>
      <c r="H470" s="9"/>
      <c r="I470" s="4"/>
      <c r="J470" s="4"/>
      <c r="K470" s="5"/>
      <c r="L470" s="8"/>
      <c r="M470" s="2"/>
      <c r="N470" s="6">
        <f t="shared" si="93"/>
        <v>0.5</v>
      </c>
      <c r="O470" s="8">
        <f t="shared" si="93"/>
        <v>0.14583333333333334</v>
      </c>
      <c r="Q470">
        <v>1</v>
      </c>
      <c r="S470" s="37">
        <f ca="1">IFERROR(IF(C470="","",A470+C470-INDIRECT("A"&amp;MATCH(9^9,C$1:C469,1))-MAX(INDIRECT("D"&amp;MATCH(9^9,C$1:C469,1))+(INDIRECT("C"&amp;MATCH(9^9,C$1:C469,1))&gt;INDIRECT("D"&amp;MATCH(9^9,C$1:C469,1))),INDIRECT("J"&amp;MATCH(9^9,C$1:C469,1))+(INDIRECT("I"&amp;MATCH(9^9,C$1:C469,1))&gt;INDIRECT("J"&amp;MATCH(9^9,C$1:C469,1))))),"")</f>
        <v>0.50000000000242539</v>
      </c>
      <c r="T470" s="44">
        <f t="shared" si="94"/>
        <v>0.50000000000242539</v>
      </c>
    </row>
    <row r="471" spans="1:20" customFormat="1" x14ac:dyDescent="0.25">
      <c r="A471" s="10">
        <f t="shared" si="95"/>
        <v>42474</v>
      </c>
      <c r="B471" s="9" t="s">
        <v>5</v>
      </c>
      <c r="C471" s="4">
        <v>0.83333333333333337</v>
      </c>
      <c r="D471" s="4">
        <v>0.33333333333333331</v>
      </c>
      <c r="E471" s="7">
        <f t="shared" si="91"/>
        <v>0.5</v>
      </c>
      <c r="F471" s="8">
        <v>0.14583333333333334</v>
      </c>
      <c r="G471" s="3"/>
      <c r="H471" s="9"/>
      <c r="I471" s="4"/>
      <c r="J471" s="4"/>
      <c r="K471" s="5"/>
      <c r="L471" s="8"/>
      <c r="M471" s="2"/>
      <c r="N471" s="6">
        <f t="shared" si="93"/>
        <v>0.5</v>
      </c>
      <c r="O471" s="8">
        <f t="shared" si="93"/>
        <v>0.14583333333333334</v>
      </c>
      <c r="Q471">
        <v>1</v>
      </c>
      <c r="S471" s="37">
        <f ca="1">IFERROR(IF(C471="","",A471+C471-INDIRECT("A"&amp;MATCH(9^9,C$1:C470,1))-MAX(INDIRECT("D"&amp;MATCH(9^9,C$1:C470,1))+(INDIRECT("C"&amp;MATCH(9^9,C$1:C470,1))&gt;INDIRECT("D"&amp;MATCH(9^9,C$1:C470,1))),INDIRECT("J"&amp;MATCH(9^9,C$1:C470,1))+(INDIRECT("I"&amp;MATCH(9^9,C$1:C470,1))&gt;INDIRECT("J"&amp;MATCH(9^9,C$1:C470,1))))),"")</f>
        <v>0.50000000000242539</v>
      </c>
      <c r="T471" s="44">
        <f t="shared" si="94"/>
        <v>0.50000000000242539</v>
      </c>
    </row>
    <row r="472" spans="1:20" customFormat="1" x14ac:dyDescent="0.25">
      <c r="A472" s="10">
        <f t="shared" si="95"/>
        <v>42475</v>
      </c>
      <c r="B472" s="9" t="s">
        <v>5</v>
      </c>
      <c r="C472" s="4">
        <v>0.83333333333333337</v>
      </c>
      <c r="D472" s="4">
        <v>0.33333333333333331</v>
      </c>
      <c r="E472" s="7">
        <f t="shared" si="91"/>
        <v>0.5</v>
      </c>
      <c r="F472" s="8">
        <v>0.14583333333333334</v>
      </c>
      <c r="G472" s="3"/>
      <c r="H472" s="9"/>
      <c r="I472" s="4"/>
      <c r="J472" s="4"/>
      <c r="K472" s="5"/>
      <c r="L472" s="8"/>
      <c r="M472" s="2"/>
      <c r="N472" s="6">
        <f t="shared" si="93"/>
        <v>0.5</v>
      </c>
      <c r="O472" s="8">
        <f t="shared" si="93"/>
        <v>0.14583333333333334</v>
      </c>
      <c r="Q472">
        <v>1</v>
      </c>
      <c r="S472" s="37">
        <f ca="1">IFERROR(IF(C472="","",A472+C472-INDIRECT("A"&amp;MATCH(9^9,C$1:C471,1))-MAX(INDIRECT("D"&amp;MATCH(9^9,C$1:C471,1))+(INDIRECT("C"&amp;MATCH(9^9,C$1:C471,1))&gt;INDIRECT("D"&amp;MATCH(9^9,C$1:C471,1))),INDIRECT("J"&amp;MATCH(9^9,C$1:C471,1))+(INDIRECT("I"&amp;MATCH(9^9,C$1:C471,1))&gt;INDIRECT("J"&amp;MATCH(9^9,C$1:C471,1))))),"")</f>
        <v>0.50000000000242539</v>
      </c>
      <c r="T472" s="44">
        <f t="shared" si="94"/>
        <v>0.50000000000242539</v>
      </c>
    </row>
    <row r="473" spans="1:20" customFormat="1" x14ac:dyDescent="0.25">
      <c r="A473" s="10">
        <f t="shared" si="95"/>
        <v>42476</v>
      </c>
      <c r="B473" s="9" t="s">
        <v>5</v>
      </c>
      <c r="C473" s="4">
        <v>0.58333333333333337</v>
      </c>
      <c r="D473" s="4">
        <v>0.33333333333333331</v>
      </c>
      <c r="E473" s="7">
        <f t="shared" si="91"/>
        <v>0.75</v>
      </c>
      <c r="F473" s="8">
        <v>0.375</v>
      </c>
      <c r="G473" s="3"/>
      <c r="H473" s="9"/>
      <c r="I473" s="4"/>
      <c r="J473" s="4"/>
      <c r="K473" s="5"/>
      <c r="L473" s="8"/>
      <c r="M473" s="2"/>
      <c r="N473" s="6">
        <f t="shared" si="93"/>
        <v>0.75</v>
      </c>
      <c r="O473" s="8">
        <f t="shared" si="93"/>
        <v>0.375</v>
      </c>
      <c r="P473" t="s">
        <v>38</v>
      </c>
      <c r="Q473">
        <v>1</v>
      </c>
      <c r="S473" s="37">
        <f ca="1">IFERROR(IF(C473="","",A473+C473-INDIRECT("A"&amp;MATCH(9^9,C$1:C472,1))-MAX(INDIRECT("D"&amp;MATCH(9^9,C$1:C472,1))+(INDIRECT("C"&amp;MATCH(9^9,C$1:C472,1))&gt;INDIRECT("D"&amp;MATCH(9^9,C$1:C472,1))),INDIRECT("J"&amp;MATCH(9^9,C$1:C472,1))+(INDIRECT("I"&amp;MATCH(9^9,C$1:C472,1))&gt;INDIRECT("J"&amp;MATCH(9^9,C$1:C472,1))))),"")</f>
        <v>0.25000000000242539</v>
      </c>
      <c r="T473" s="44">
        <f t="shared" si="94"/>
        <v>0.25000000000242539</v>
      </c>
    </row>
    <row r="474" spans="1:20" customFormat="1" x14ac:dyDescent="0.25">
      <c r="A474" s="10">
        <f t="shared" si="95"/>
        <v>42477</v>
      </c>
      <c r="B474" s="9" t="s">
        <v>5</v>
      </c>
      <c r="C474" s="4">
        <v>0.33333333333333331</v>
      </c>
      <c r="D474" s="4">
        <v>0.33333333333333331</v>
      </c>
      <c r="E474" s="7">
        <f t="shared" si="91"/>
        <v>0</v>
      </c>
      <c r="F474" s="8">
        <v>0.41666666666666669</v>
      </c>
      <c r="G474" s="3" t="s">
        <v>14</v>
      </c>
      <c r="H474" s="9" t="s">
        <v>13</v>
      </c>
      <c r="I474" s="4">
        <v>0.375</v>
      </c>
      <c r="J474" s="4">
        <v>0.58333333333333337</v>
      </c>
      <c r="K474" s="6">
        <f>J474-I474+IF(I474&gt;J474,1)</f>
        <v>0.20833333333333337</v>
      </c>
      <c r="L474" s="8">
        <v>0.20833333333333334</v>
      </c>
      <c r="M474" s="2" t="s">
        <v>15</v>
      </c>
      <c r="N474" s="13">
        <f t="shared" si="93"/>
        <v>0.20833333333333337</v>
      </c>
      <c r="O474" s="8">
        <f>F474+L474</f>
        <v>0.625</v>
      </c>
      <c r="Q474">
        <v>1</v>
      </c>
      <c r="S474" s="37">
        <f ca="1">IFERROR(IF(C474="","",A474+C474-INDIRECT("A"&amp;MATCH(9^9,C$1:C473,1))-MAX(INDIRECT("D"&amp;MATCH(9^9,C$1:C473,1))+(INDIRECT("C"&amp;MATCH(9^9,C$1:C473,1))&gt;INDIRECT("D"&amp;MATCH(9^9,C$1:C473,1))),INDIRECT("J"&amp;MATCH(9^9,C$1:C473,1))+(INDIRECT("I"&amp;MATCH(9^9,C$1:C473,1))&gt;INDIRECT("J"&amp;MATCH(9^9,C$1:C473,1))))),"")</f>
        <v>2.425393219596117E-12</v>
      </c>
      <c r="T474" s="44">
        <f t="shared" si="94"/>
        <v>2.425393219596117E-12</v>
      </c>
    </row>
    <row r="475" spans="1:20" customFormat="1" x14ac:dyDescent="0.25">
      <c r="A475" s="10">
        <f t="shared" si="95"/>
        <v>42478</v>
      </c>
      <c r="B475" s="16" t="s">
        <v>0</v>
      </c>
      <c r="C475" s="4"/>
      <c r="D475" s="4"/>
      <c r="E475" s="7">
        <f t="shared" si="91"/>
        <v>0</v>
      </c>
      <c r="F475" s="8"/>
      <c r="G475" s="3"/>
      <c r="H475" s="9"/>
      <c r="I475" s="4"/>
      <c r="J475" s="4"/>
      <c r="K475" s="5"/>
      <c r="L475" s="8"/>
      <c r="M475" s="2"/>
      <c r="N475" s="6">
        <f>E475+K475</f>
        <v>0</v>
      </c>
      <c r="O475" s="8">
        <f>F475+L475</f>
        <v>0</v>
      </c>
      <c r="P475" t="s">
        <v>37</v>
      </c>
      <c r="S475" s="37" t="str">
        <f ca="1">IFERROR(IF(C475="","",A475+C475-INDIRECT("A"&amp;MATCH(9^9,C$1:C474,1))-MAX(INDIRECT("D"&amp;MATCH(9^9,C$1:C474,1))+(INDIRECT("C"&amp;MATCH(9^9,C$1:C474,1))&gt;INDIRECT("D"&amp;MATCH(9^9,C$1:C474,1))),INDIRECT("J"&amp;MATCH(9^9,C$1:C474,1))+(INDIRECT("I"&amp;MATCH(9^9,C$1:C474,1))&gt;INDIRECT("J"&amp;MATCH(9^9,C$1:C474,1))))),"")</f>
        <v/>
      </c>
      <c r="T475" s="44" t="str">
        <f t="shared" si="94"/>
        <v/>
      </c>
    </row>
    <row r="476" spans="1:20" customFormat="1" x14ac:dyDescent="0.25">
      <c r="A476" s="10">
        <f t="shared" si="95"/>
        <v>42479</v>
      </c>
      <c r="B476" s="9" t="s">
        <v>12</v>
      </c>
      <c r="C476" s="4">
        <v>0.58333333333333337</v>
      </c>
      <c r="D476" s="4">
        <v>0.70833333333333337</v>
      </c>
      <c r="E476" s="7">
        <f t="shared" si="91"/>
        <v>0.125</v>
      </c>
      <c r="F476" s="8">
        <v>0.125</v>
      </c>
      <c r="G476" s="3" t="s">
        <v>14</v>
      </c>
      <c r="H476" s="9" t="s">
        <v>16</v>
      </c>
      <c r="I476" s="4">
        <v>0.70833333333333337</v>
      </c>
      <c r="J476" s="4">
        <v>0.83333333333333337</v>
      </c>
      <c r="K476" s="6">
        <f>J476-I476+IF(I476&gt;J476,1)</f>
        <v>0.125</v>
      </c>
      <c r="L476" s="8">
        <v>0.125</v>
      </c>
      <c r="M476" s="2" t="s">
        <v>15</v>
      </c>
      <c r="N476" s="6">
        <f>E476+K476</f>
        <v>0.25</v>
      </c>
      <c r="O476" s="8">
        <f>F476+L476</f>
        <v>0.25</v>
      </c>
      <c r="Q476">
        <v>1</v>
      </c>
      <c r="S476" s="37">
        <f ca="1">IFERROR(IF(C476="","",A476+C476-INDIRECT("A"&amp;MATCH(9^9,C$1:C475,1))-MAX(INDIRECT("D"&amp;MATCH(9^9,C$1:C475,1))+(INDIRECT("C"&amp;MATCH(9^9,C$1:C475,1))&gt;INDIRECT("D"&amp;MATCH(9^9,C$1:C475,1))),INDIRECT("J"&amp;MATCH(9^9,C$1:C475,1))+(INDIRECT("I"&amp;MATCH(9^9,C$1:C475,1))&gt;INDIRECT("J"&amp;MATCH(9^9,C$1:C475,1))))),"")</f>
        <v>2.0000000000024252</v>
      </c>
      <c r="T476" s="44">
        <f t="shared" si="94"/>
        <v>1.5833333333357587</v>
      </c>
    </row>
    <row r="477" spans="1:20" customFormat="1" x14ac:dyDescent="0.25">
      <c r="A477" s="10">
        <f t="shared" si="95"/>
        <v>42480</v>
      </c>
      <c r="B477" s="9" t="s">
        <v>12</v>
      </c>
      <c r="C477" s="4">
        <v>0.58333333333333337</v>
      </c>
      <c r="D477" s="4">
        <v>0.70833333333333337</v>
      </c>
      <c r="E477" s="7">
        <f t="shared" si="91"/>
        <v>0.125</v>
      </c>
      <c r="F477" s="8">
        <v>0.125</v>
      </c>
      <c r="G477" s="3" t="s">
        <v>14</v>
      </c>
      <c r="H477" s="9" t="s">
        <v>16</v>
      </c>
      <c r="I477" s="4">
        <v>0.70833333333333337</v>
      </c>
      <c r="J477" s="4">
        <v>0.83333333333333337</v>
      </c>
      <c r="K477" s="6">
        <f>J477-I477+IF(I477&gt;J477,1)</f>
        <v>0.125</v>
      </c>
      <c r="L477" s="8">
        <v>0.125</v>
      </c>
      <c r="M477" s="2" t="s">
        <v>15</v>
      </c>
      <c r="N477" s="6">
        <f>E477+K477</f>
        <v>0.25</v>
      </c>
      <c r="O477" s="8">
        <f>F477+L477</f>
        <v>0.25</v>
      </c>
      <c r="Q477">
        <v>1</v>
      </c>
      <c r="S477" s="37">
        <f ca="1">IFERROR(IF(C477="","",A477+C477-INDIRECT("A"&amp;MATCH(9^9,C$1:C476,1))-MAX(INDIRECT("D"&amp;MATCH(9^9,C$1:C476,1))+(INDIRECT("C"&amp;MATCH(9^9,C$1:C476,1))&gt;INDIRECT("D"&amp;MATCH(9^9,C$1:C476,1))),INDIRECT("J"&amp;MATCH(9^9,C$1:C476,1))+(INDIRECT("I"&amp;MATCH(9^9,C$1:C476,1))&gt;INDIRECT("J"&amp;MATCH(9^9,C$1:C476,1))))),"")</f>
        <v>0.75000000000242528</v>
      </c>
      <c r="T477" s="44">
        <f t="shared" si="94"/>
        <v>0.75000000000242528</v>
      </c>
    </row>
    <row r="478" spans="1:20" customFormat="1" x14ac:dyDescent="0.25">
      <c r="A478" s="10">
        <f t="shared" si="95"/>
        <v>42481</v>
      </c>
      <c r="B478" s="9" t="s">
        <v>18</v>
      </c>
      <c r="C478" s="4">
        <v>0.375</v>
      </c>
      <c r="D478" s="4">
        <v>0.58333333333333337</v>
      </c>
      <c r="E478" s="7">
        <f t="shared" si="91"/>
        <v>0.20833333333333337</v>
      </c>
      <c r="F478" s="8">
        <v>0.20833333333333334</v>
      </c>
      <c r="G478" s="3" t="s">
        <v>14</v>
      </c>
      <c r="H478" s="9" t="s">
        <v>17</v>
      </c>
      <c r="I478" s="4">
        <v>0.58333333333333337</v>
      </c>
      <c r="J478" s="4">
        <v>0.70833333333333337</v>
      </c>
      <c r="K478" s="6">
        <f>J478-I478+IF(I478&gt;J478,1)</f>
        <v>0.125</v>
      </c>
      <c r="L478" s="8">
        <v>0.125</v>
      </c>
      <c r="M478" s="2" t="s">
        <v>15</v>
      </c>
      <c r="N478" s="6">
        <f>E478+K478</f>
        <v>0.33333333333333337</v>
      </c>
      <c r="O478" s="8">
        <f>F478+L478</f>
        <v>0.33333333333333337</v>
      </c>
      <c r="Q478">
        <v>1</v>
      </c>
      <c r="S478" s="37">
        <f ca="1">IFERROR(IF(C478="","",A478+C478-INDIRECT("A"&amp;MATCH(9^9,C$1:C477,1))-MAX(INDIRECT("D"&amp;MATCH(9^9,C$1:C477,1))+(INDIRECT("C"&amp;MATCH(9^9,C$1:C477,1))&gt;INDIRECT("D"&amp;MATCH(9^9,C$1:C477,1))),INDIRECT("J"&amp;MATCH(9^9,C$1:C477,1))+(INDIRECT("I"&amp;MATCH(9^9,C$1:C477,1))&gt;INDIRECT("J"&amp;MATCH(9^9,C$1:C477,1))))),"")</f>
        <v>0.54166666666666663</v>
      </c>
      <c r="T478" s="44">
        <f t="shared" si="94"/>
        <v>0.54166666666666663</v>
      </c>
    </row>
    <row r="479" spans="1:20" customFormat="1" x14ac:dyDescent="0.25">
      <c r="A479" s="10">
        <f t="shared" si="95"/>
        <v>42482</v>
      </c>
      <c r="B479" s="18" t="s">
        <v>0</v>
      </c>
      <c r="C479" s="4"/>
      <c r="D479" s="4"/>
      <c r="E479" s="7">
        <f t="shared" si="91"/>
        <v>0</v>
      </c>
      <c r="F479" s="8"/>
      <c r="G479" s="3"/>
      <c r="H479" s="9"/>
      <c r="I479" s="4"/>
      <c r="J479" s="4"/>
      <c r="K479" s="6"/>
      <c r="L479" s="8"/>
      <c r="M479" s="2"/>
      <c r="N479" s="6">
        <f t="shared" ref="N479:O490" si="96">E479+K479</f>
        <v>0</v>
      </c>
      <c r="O479" s="8">
        <f t="shared" si="96"/>
        <v>0</v>
      </c>
      <c r="S479" s="37" t="str">
        <f ca="1">IFERROR(IF(C479="","",A479+C479-INDIRECT("A"&amp;MATCH(9^9,C$1:C478,1))-MAX(INDIRECT("D"&amp;MATCH(9^9,C$1:C478,1))+(INDIRECT("C"&amp;MATCH(9^9,C$1:C478,1))&gt;INDIRECT("D"&amp;MATCH(9^9,C$1:C478,1))),INDIRECT("J"&amp;MATCH(9^9,C$1:C478,1))+(INDIRECT("I"&amp;MATCH(9^9,C$1:C478,1))&gt;INDIRECT("J"&amp;MATCH(9^9,C$1:C478,1))))),"")</f>
        <v/>
      </c>
      <c r="T479" s="44" t="str">
        <f t="shared" si="94"/>
        <v/>
      </c>
    </row>
    <row r="480" spans="1:20" customFormat="1" x14ac:dyDescent="0.25">
      <c r="A480" s="10">
        <f t="shared" si="95"/>
        <v>42483</v>
      </c>
      <c r="B480" s="18" t="s">
        <v>0</v>
      </c>
      <c r="C480" s="4"/>
      <c r="D480" s="4"/>
      <c r="E480" s="7">
        <f t="shared" si="91"/>
        <v>0</v>
      </c>
      <c r="F480" s="8"/>
      <c r="G480" s="3"/>
      <c r="H480" s="9"/>
      <c r="I480" s="4"/>
      <c r="J480" s="4"/>
      <c r="K480" s="6"/>
      <c r="L480" s="8"/>
      <c r="M480" s="2"/>
      <c r="N480" s="6">
        <f t="shared" si="96"/>
        <v>0</v>
      </c>
      <c r="O480" s="8">
        <f t="shared" si="96"/>
        <v>0</v>
      </c>
      <c r="S480" s="37" t="str">
        <f ca="1">IFERROR(IF(C480="","",A480+C480-INDIRECT("A"&amp;MATCH(9^9,C$1:C479,1))-MAX(INDIRECT("D"&amp;MATCH(9^9,C$1:C479,1))+(INDIRECT("C"&amp;MATCH(9^9,C$1:C479,1))&gt;INDIRECT("D"&amp;MATCH(9^9,C$1:C479,1))),INDIRECT("J"&amp;MATCH(9^9,C$1:C479,1))+(INDIRECT("I"&amp;MATCH(9^9,C$1:C479,1))&gt;INDIRECT("J"&amp;MATCH(9^9,C$1:C479,1))))),"")</f>
        <v/>
      </c>
      <c r="T480" s="44" t="str">
        <f t="shared" si="94"/>
        <v/>
      </c>
    </row>
    <row r="481" spans="1:20" customFormat="1" x14ac:dyDescent="0.25">
      <c r="A481" s="10">
        <f t="shared" si="95"/>
        <v>42484</v>
      </c>
      <c r="B481" s="18" t="s">
        <v>0</v>
      </c>
      <c r="C481" s="4"/>
      <c r="D481" s="4"/>
      <c r="E481" s="7">
        <f t="shared" si="91"/>
        <v>0</v>
      </c>
      <c r="F481" s="8"/>
      <c r="G481" s="3"/>
      <c r="H481" s="9"/>
      <c r="I481" s="4"/>
      <c r="J481" s="4"/>
      <c r="K481" s="6"/>
      <c r="L481" s="8"/>
      <c r="M481" s="2"/>
      <c r="N481" s="6">
        <f t="shared" si="96"/>
        <v>0</v>
      </c>
      <c r="O481" s="8">
        <f t="shared" si="96"/>
        <v>0</v>
      </c>
      <c r="S481" s="37" t="str">
        <f ca="1">IFERROR(IF(C481="","",A481+C481-INDIRECT("A"&amp;MATCH(9^9,C$1:C480,1))-MAX(INDIRECT("D"&amp;MATCH(9^9,C$1:C480,1))+(INDIRECT("C"&amp;MATCH(9^9,C$1:C480,1))&gt;INDIRECT("D"&amp;MATCH(9^9,C$1:C480,1))),INDIRECT("J"&amp;MATCH(9^9,C$1:C480,1))+(INDIRECT("I"&amp;MATCH(9^9,C$1:C480,1))&gt;INDIRECT("J"&amp;MATCH(9^9,C$1:C480,1))))),"")</f>
        <v/>
      </c>
      <c r="T481" s="44" t="str">
        <f t="shared" si="94"/>
        <v/>
      </c>
    </row>
    <row r="482" spans="1:20" customFormat="1" x14ac:dyDescent="0.25">
      <c r="A482" s="10">
        <f t="shared" si="95"/>
        <v>42485</v>
      </c>
      <c r="B482" s="9" t="s">
        <v>5</v>
      </c>
      <c r="C482" s="4">
        <v>0.83333333333333337</v>
      </c>
      <c r="D482" s="4">
        <v>0.33333333333333331</v>
      </c>
      <c r="E482" s="7">
        <f t="shared" si="91"/>
        <v>0.5</v>
      </c>
      <c r="F482" s="8">
        <v>8.3333333333333329E-2</v>
      </c>
      <c r="G482" s="3"/>
      <c r="H482" s="9"/>
      <c r="I482" s="4"/>
      <c r="J482" s="4"/>
      <c r="K482" s="5"/>
      <c r="L482" s="8"/>
      <c r="M482" s="2"/>
      <c r="N482" s="6">
        <f t="shared" si="96"/>
        <v>0.5</v>
      </c>
      <c r="O482" s="8">
        <f t="shared" si="96"/>
        <v>8.3333333333333329E-2</v>
      </c>
      <c r="Q482">
        <v>1</v>
      </c>
      <c r="S482" s="37">
        <f ca="1">IFERROR(IF(C482="","",A482+C482-INDIRECT("A"&amp;MATCH(9^9,C$1:C481,1))-MAX(INDIRECT("D"&amp;MATCH(9^9,C$1:C481,1))+(INDIRECT("C"&amp;MATCH(9^9,C$1:C481,1))&gt;INDIRECT("D"&amp;MATCH(9^9,C$1:C481,1))),INDIRECT("J"&amp;MATCH(9^9,C$1:C481,1))+(INDIRECT("I"&amp;MATCH(9^9,C$1:C481,1))&gt;INDIRECT("J"&amp;MATCH(9^9,C$1:C481,1))))),"")</f>
        <v>4.1250000000024256</v>
      </c>
      <c r="T482" s="44">
        <f t="shared" si="94"/>
        <v>1.8333333333357587</v>
      </c>
    </row>
    <row r="483" spans="1:20" customFormat="1" x14ac:dyDescent="0.25">
      <c r="A483" s="10">
        <f t="shared" si="95"/>
        <v>42486</v>
      </c>
      <c r="B483" s="9" t="s">
        <v>5</v>
      </c>
      <c r="C483" s="4">
        <v>0.83333333333333337</v>
      </c>
      <c r="D483" s="4">
        <v>0.33333333333333331</v>
      </c>
      <c r="E483" s="7">
        <f t="shared" si="91"/>
        <v>0.5</v>
      </c>
      <c r="F483" s="8">
        <v>0.14583333333333334</v>
      </c>
      <c r="G483" s="3"/>
      <c r="H483" s="9"/>
      <c r="I483" s="4"/>
      <c r="J483" s="4"/>
      <c r="K483" s="5"/>
      <c r="L483" s="8"/>
      <c r="M483" s="2"/>
      <c r="N483" s="6">
        <f t="shared" si="96"/>
        <v>0.5</v>
      </c>
      <c r="O483" s="8">
        <f t="shared" si="96"/>
        <v>0.14583333333333334</v>
      </c>
      <c r="Q483">
        <v>1</v>
      </c>
      <c r="S483" s="37">
        <f ca="1">IFERROR(IF(C483="","",A483+C483-INDIRECT("A"&amp;MATCH(9^9,C$1:C482,1))-MAX(INDIRECT("D"&amp;MATCH(9^9,C$1:C482,1))+(INDIRECT("C"&amp;MATCH(9^9,C$1:C482,1))&gt;INDIRECT("D"&amp;MATCH(9^9,C$1:C482,1))),INDIRECT("J"&amp;MATCH(9^9,C$1:C482,1))+(INDIRECT("I"&amp;MATCH(9^9,C$1:C482,1))&gt;INDIRECT("J"&amp;MATCH(9^9,C$1:C482,1))))),"")</f>
        <v>0.50000000000242539</v>
      </c>
      <c r="T483" s="44">
        <f t="shared" si="94"/>
        <v>0.50000000000242539</v>
      </c>
    </row>
    <row r="484" spans="1:20" customFormat="1" x14ac:dyDescent="0.25">
      <c r="A484" s="10">
        <f t="shared" si="95"/>
        <v>42487</v>
      </c>
      <c r="B484" s="9" t="s">
        <v>5</v>
      </c>
      <c r="C484" s="4">
        <v>0.83333333333333337</v>
      </c>
      <c r="D484" s="4">
        <v>0.33333333333333331</v>
      </c>
      <c r="E484" s="7">
        <f t="shared" si="91"/>
        <v>0.5</v>
      </c>
      <c r="F484" s="8">
        <v>0.14583333333333334</v>
      </c>
      <c r="G484" s="3"/>
      <c r="H484" s="9"/>
      <c r="I484" s="4"/>
      <c r="J484" s="4"/>
      <c r="K484" s="5"/>
      <c r="L484" s="8"/>
      <c r="M484" s="2"/>
      <c r="N484" s="6">
        <f t="shared" si="96"/>
        <v>0.5</v>
      </c>
      <c r="O484" s="8">
        <f t="shared" si="96"/>
        <v>0.14583333333333334</v>
      </c>
      <c r="Q484">
        <v>1</v>
      </c>
      <c r="S484" s="37">
        <f ca="1">IFERROR(IF(C484="","",A484+C484-INDIRECT("A"&amp;MATCH(9^9,C$1:C483,1))-MAX(INDIRECT("D"&amp;MATCH(9^9,C$1:C483,1))+(INDIRECT("C"&amp;MATCH(9^9,C$1:C483,1))&gt;INDIRECT("D"&amp;MATCH(9^9,C$1:C483,1))),INDIRECT("J"&amp;MATCH(9^9,C$1:C483,1))+(INDIRECT("I"&amp;MATCH(9^9,C$1:C483,1))&gt;INDIRECT("J"&amp;MATCH(9^9,C$1:C483,1))))),"")</f>
        <v>0.50000000000242539</v>
      </c>
      <c r="T484" s="44">
        <f t="shared" si="94"/>
        <v>0.50000000000242539</v>
      </c>
    </row>
    <row r="485" spans="1:20" customFormat="1" x14ac:dyDescent="0.25">
      <c r="A485" s="10">
        <f t="shared" si="95"/>
        <v>42488</v>
      </c>
      <c r="B485" s="9" t="s">
        <v>5</v>
      </c>
      <c r="C485" s="4">
        <v>0.83333333333333337</v>
      </c>
      <c r="D485" s="4">
        <v>0.33333333333333331</v>
      </c>
      <c r="E485" s="7">
        <f t="shared" si="91"/>
        <v>0.5</v>
      </c>
      <c r="F485" s="8">
        <v>0.14583333333333334</v>
      </c>
      <c r="G485" s="3"/>
      <c r="H485" s="9"/>
      <c r="I485" s="4"/>
      <c r="J485" s="4"/>
      <c r="K485" s="5"/>
      <c r="L485" s="8"/>
      <c r="M485" s="2"/>
      <c r="N485" s="6">
        <f t="shared" si="96"/>
        <v>0.5</v>
      </c>
      <c r="O485" s="8">
        <f t="shared" si="96"/>
        <v>0.14583333333333334</v>
      </c>
      <c r="Q485">
        <v>1</v>
      </c>
      <c r="S485" s="37">
        <f ca="1">IFERROR(IF(C485="","",A485+C485-INDIRECT("A"&amp;MATCH(9^9,C$1:C484,1))-MAX(INDIRECT("D"&amp;MATCH(9^9,C$1:C484,1))+(INDIRECT("C"&amp;MATCH(9^9,C$1:C484,1))&gt;INDIRECT("D"&amp;MATCH(9^9,C$1:C484,1))),INDIRECT("J"&amp;MATCH(9^9,C$1:C484,1))+(INDIRECT("I"&amp;MATCH(9^9,C$1:C484,1))&gt;INDIRECT("J"&amp;MATCH(9^9,C$1:C484,1))))),"")</f>
        <v>0.50000000000242539</v>
      </c>
      <c r="T485" s="44">
        <f t="shared" si="94"/>
        <v>0.50000000000242539</v>
      </c>
    </row>
    <row r="486" spans="1:20" customFormat="1" x14ac:dyDescent="0.25">
      <c r="A486" s="10">
        <f t="shared" si="95"/>
        <v>42489</v>
      </c>
      <c r="B486" s="9" t="s">
        <v>5</v>
      </c>
      <c r="C486" s="4">
        <v>0.83333333333333337</v>
      </c>
      <c r="D486" s="4">
        <v>0.33333333333333331</v>
      </c>
      <c r="E486" s="7">
        <f t="shared" si="91"/>
        <v>0.5</v>
      </c>
      <c r="F486" s="8">
        <v>0.14583333333333334</v>
      </c>
      <c r="G486" s="3"/>
      <c r="H486" s="9"/>
      <c r="I486" s="4"/>
      <c r="J486" s="4"/>
      <c r="K486" s="5"/>
      <c r="L486" s="8"/>
      <c r="M486" s="2"/>
      <c r="N486" s="6">
        <f t="shared" si="96"/>
        <v>0.5</v>
      </c>
      <c r="O486" s="8">
        <f t="shared" si="96"/>
        <v>0.14583333333333334</v>
      </c>
      <c r="Q486">
        <v>1</v>
      </c>
      <c r="S486" s="37">
        <f ca="1">IFERROR(IF(C486="","",A486+C486-INDIRECT("A"&amp;MATCH(9^9,C$1:C485,1))-MAX(INDIRECT("D"&amp;MATCH(9^9,C$1:C485,1))+(INDIRECT("C"&amp;MATCH(9^9,C$1:C485,1))&gt;INDIRECT("D"&amp;MATCH(9^9,C$1:C485,1))),INDIRECT("J"&amp;MATCH(9^9,C$1:C485,1))+(INDIRECT("I"&amp;MATCH(9^9,C$1:C485,1))&gt;INDIRECT("J"&amp;MATCH(9^9,C$1:C485,1))))),"")</f>
        <v>0.50000000000242539</v>
      </c>
      <c r="T486" s="44">
        <f t="shared" si="94"/>
        <v>0.50000000000242539</v>
      </c>
    </row>
    <row r="487" spans="1:20" customFormat="1" x14ac:dyDescent="0.25">
      <c r="A487" s="10">
        <f t="shared" si="95"/>
        <v>42490</v>
      </c>
      <c r="B487" s="9" t="s">
        <v>5</v>
      </c>
      <c r="C487" s="4">
        <v>0.58333333333333337</v>
      </c>
      <c r="D487" s="4">
        <v>0.33333333333333331</v>
      </c>
      <c r="E487" s="7">
        <f t="shared" si="91"/>
        <v>0.75</v>
      </c>
      <c r="F487" s="8">
        <v>0.375</v>
      </c>
      <c r="G487" s="3"/>
      <c r="H487" s="9"/>
      <c r="I487" s="4"/>
      <c r="J487" s="4"/>
      <c r="K487" s="5"/>
      <c r="L487" s="8"/>
      <c r="M487" s="2"/>
      <c r="N487" s="6">
        <f t="shared" si="96"/>
        <v>0.75</v>
      </c>
      <c r="O487" s="8">
        <f t="shared" si="96"/>
        <v>0.375</v>
      </c>
      <c r="P487" t="s">
        <v>38</v>
      </c>
      <c r="Q487">
        <v>1</v>
      </c>
      <c r="S487" s="37">
        <f ca="1">IFERROR(IF(C487="","",A487+C487-INDIRECT("A"&amp;MATCH(9^9,C$1:C486,1))-MAX(INDIRECT("D"&amp;MATCH(9^9,C$1:C486,1))+(INDIRECT("C"&amp;MATCH(9^9,C$1:C486,1))&gt;INDIRECT("D"&amp;MATCH(9^9,C$1:C486,1))),INDIRECT("J"&amp;MATCH(9^9,C$1:C486,1))+(INDIRECT("I"&amp;MATCH(9^9,C$1:C486,1))&gt;INDIRECT("J"&amp;MATCH(9^9,C$1:C486,1))))),"")</f>
        <v>0.25000000000242539</v>
      </c>
      <c r="T487" s="44">
        <f t="shared" si="94"/>
        <v>0.25000000000242539</v>
      </c>
    </row>
    <row r="488" spans="1:20" customFormat="1" x14ac:dyDescent="0.25">
      <c r="A488" s="10">
        <f t="shared" si="95"/>
        <v>42491</v>
      </c>
      <c r="B488" s="9" t="s">
        <v>5</v>
      </c>
      <c r="C488" s="4">
        <v>0.58333333333333337</v>
      </c>
      <c r="D488" s="4">
        <v>0.33333333333333331</v>
      </c>
      <c r="E488" s="7">
        <f t="shared" si="91"/>
        <v>0.75</v>
      </c>
      <c r="F488" s="8">
        <v>0.41666666666666669</v>
      </c>
      <c r="G488" s="3"/>
      <c r="H488" s="9"/>
      <c r="I488" s="4"/>
      <c r="J488" s="4"/>
      <c r="K488" s="5"/>
      <c r="L488" s="8"/>
      <c r="M488" s="2"/>
      <c r="N488" s="6">
        <f t="shared" si="96"/>
        <v>0.75</v>
      </c>
      <c r="O488" s="8">
        <f>F488+L488</f>
        <v>0.41666666666666669</v>
      </c>
      <c r="P488" t="s">
        <v>38</v>
      </c>
      <c r="Q488">
        <v>1</v>
      </c>
      <c r="S488" s="37">
        <f ca="1">IFERROR(IF(C488="","",A488+C488-INDIRECT("A"&amp;MATCH(9^9,C$1:C487,1))-MAX(INDIRECT("D"&amp;MATCH(9^9,C$1:C487,1))+(INDIRECT("C"&amp;MATCH(9^9,C$1:C487,1))&gt;INDIRECT("D"&amp;MATCH(9^9,C$1:C487,1))),INDIRECT("J"&amp;MATCH(9^9,C$1:C487,1))+(INDIRECT("I"&amp;MATCH(9^9,C$1:C487,1))&gt;INDIRECT("J"&amp;MATCH(9^9,C$1:C487,1))))),"")</f>
        <v>0.25000000000242539</v>
      </c>
      <c r="T488" s="44">
        <f t="shared" si="94"/>
        <v>0.25000000000242539</v>
      </c>
    </row>
    <row r="489" spans="1:20" customFormat="1" x14ac:dyDescent="0.25">
      <c r="A489" s="10">
        <f t="shared" si="95"/>
        <v>42492</v>
      </c>
      <c r="B489" s="16" t="s">
        <v>0</v>
      </c>
      <c r="C489" s="4"/>
      <c r="D489" s="4"/>
      <c r="E489" s="7">
        <f t="shared" si="91"/>
        <v>0</v>
      </c>
      <c r="F489" s="8"/>
      <c r="G489" s="3"/>
      <c r="H489" s="9"/>
      <c r="I489" s="4"/>
      <c r="J489" s="4"/>
      <c r="K489" s="5"/>
      <c r="L489" s="8"/>
      <c r="M489" s="2"/>
      <c r="N489" s="6">
        <f t="shared" si="96"/>
        <v>0</v>
      </c>
      <c r="O489" s="8">
        <f>F489+L489</f>
        <v>0</v>
      </c>
      <c r="P489" t="s">
        <v>37</v>
      </c>
      <c r="S489" s="37" t="str">
        <f ca="1">IFERROR(IF(C489="","",A489+C489-INDIRECT("A"&amp;MATCH(9^9,C$1:C488,1))-MAX(INDIRECT("D"&amp;MATCH(9^9,C$1:C488,1))+(INDIRECT("C"&amp;MATCH(9^9,C$1:C488,1))&gt;INDIRECT("D"&amp;MATCH(9^9,C$1:C488,1))),INDIRECT("J"&amp;MATCH(9^9,C$1:C488,1))+(INDIRECT("I"&amp;MATCH(9^9,C$1:C488,1))&gt;INDIRECT("J"&amp;MATCH(9^9,C$1:C488,1))))),"")</f>
        <v/>
      </c>
      <c r="T489" s="44" t="str">
        <f t="shared" si="94"/>
        <v/>
      </c>
    </row>
    <row r="490" spans="1:20" customFormat="1" x14ac:dyDescent="0.25">
      <c r="A490" s="10">
        <f t="shared" si="95"/>
        <v>42493</v>
      </c>
      <c r="B490" s="18" t="s">
        <v>0</v>
      </c>
      <c r="C490" s="4"/>
      <c r="D490" s="4"/>
      <c r="E490" s="7">
        <f t="shared" si="91"/>
        <v>0</v>
      </c>
      <c r="F490" s="8"/>
      <c r="G490" s="3"/>
      <c r="H490" s="9"/>
      <c r="I490" s="4"/>
      <c r="J490" s="4"/>
      <c r="K490" s="5"/>
      <c r="L490" s="8"/>
      <c r="M490" s="2"/>
      <c r="N490" s="6">
        <f t="shared" si="96"/>
        <v>0</v>
      </c>
      <c r="O490" s="8">
        <f>F490+L490</f>
        <v>0</v>
      </c>
      <c r="S490" s="37" t="str">
        <f ca="1">IFERROR(IF(C490="","",A490+C490-INDIRECT("A"&amp;MATCH(9^9,C$1:C489,1))-MAX(INDIRECT("D"&amp;MATCH(9^9,C$1:C489,1))+(INDIRECT("C"&amp;MATCH(9^9,C$1:C489,1))&gt;INDIRECT("D"&amp;MATCH(9^9,C$1:C489,1))),INDIRECT("J"&amp;MATCH(9^9,C$1:C489,1))+(INDIRECT("I"&amp;MATCH(9^9,C$1:C489,1))&gt;INDIRECT("J"&amp;MATCH(9^9,C$1:C489,1))))),"")</f>
        <v/>
      </c>
      <c r="T490" s="44" t="str">
        <f t="shared" si="94"/>
        <v/>
      </c>
    </row>
    <row r="491" spans="1:20" customFormat="1" x14ac:dyDescent="0.25">
      <c r="A491" s="10">
        <f t="shared" si="95"/>
        <v>42494</v>
      </c>
      <c r="B491" s="9" t="s">
        <v>13</v>
      </c>
      <c r="C491" s="4">
        <v>0.375</v>
      </c>
      <c r="D491" s="4">
        <v>0.58333333333333337</v>
      </c>
      <c r="E491" s="7">
        <f t="shared" si="91"/>
        <v>0.20833333333333337</v>
      </c>
      <c r="F491" s="8">
        <v>0.20833333333333334</v>
      </c>
      <c r="G491" s="3" t="s">
        <v>14</v>
      </c>
      <c r="H491" s="9" t="s">
        <v>12</v>
      </c>
      <c r="I491" s="4">
        <v>0.58333333333333337</v>
      </c>
      <c r="J491" s="4">
        <v>0.70833333333333337</v>
      </c>
      <c r="K491" s="6">
        <f>J491-I491+IF(I491&gt;J491,1)</f>
        <v>0.125</v>
      </c>
      <c r="L491" s="8">
        <v>0.125</v>
      </c>
      <c r="M491" s="2" t="s">
        <v>15</v>
      </c>
      <c r="N491" s="6">
        <f>E491+K491</f>
        <v>0.33333333333333337</v>
      </c>
      <c r="O491" s="8">
        <f>F491+L491</f>
        <v>0.33333333333333337</v>
      </c>
      <c r="Q491">
        <v>1</v>
      </c>
      <c r="S491" s="37">
        <f ca="1">IFERROR(IF(C491="","",A491+C491-INDIRECT("A"&amp;MATCH(9^9,C$1:C490,1))-MAX(INDIRECT("D"&amp;MATCH(9^9,C$1:C490,1))+(INDIRECT("C"&amp;MATCH(9^9,C$1:C490,1))&gt;INDIRECT("D"&amp;MATCH(9^9,C$1:C490,1))),INDIRECT("J"&amp;MATCH(9^9,C$1:C490,1))+(INDIRECT("I"&amp;MATCH(9^9,C$1:C490,1))&gt;INDIRECT("J"&amp;MATCH(9^9,C$1:C490,1))))),"")</f>
        <v>2.041666666666667</v>
      </c>
      <c r="T491" s="44">
        <f t="shared" si="94"/>
        <v>1.375</v>
      </c>
    </row>
    <row r="492" spans="1:20" customFormat="1" x14ac:dyDescent="0.25">
      <c r="A492" s="10">
        <f t="shared" si="95"/>
        <v>42495</v>
      </c>
      <c r="B492" s="18" t="s">
        <v>0</v>
      </c>
      <c r="C492" s="4"/>
      <c r="D492" s="4"/>
      <c r="E492" s="7">
        <f t="shared" si="91"/>
        <v>0</v>
      </c>
      <c r="F492" s="8"/>
      <c r="G492" s="3"/>
      <c r="H492" s="9"/>
      <c r="I492" s="4"/>
      <c r="J492" s="4"/>
      <c r="K492" s="6"/>
      <c r="L492" s="8"/>
      <c r="M492" s="2"/>
      <c r="N492" s="6">
        <f t="shared" ref="N492:O502" si="97">E492+K492</f>
        <v>0</v>
      </c>
      <c r="O492" s="8">
        <f t="shared" si="97"/>
        <v>0</v>
      </c>
      <c r="S492" s="37" t="str">
        <f ca="1">IFERROR(IF(C492="","",A492+C492-INDIRECT("A"&amp;MATCH(9^9,C$1:C491,1))-MAX(INDIRECT("D"&amp;MATCH(9^9,C$1:C491,1))+(INDIRECT("C"&amp;MATCH(9^9,C$1:C491,1))&gt;INDIRECT("D"&amp;MATCH(9^9,C$1:C491,1))),INDIRECT("J"&amp;MATCH(9^9,C$1:C491,1))+(INDIRECT("I"&amp;MATCH(9^9,C$1:C491,1))&gt;INDIRECT("J"&amp;MATCH(9^9,C$1:C491,1))))),"")</f>
        <v/>
      </c>
      <c r="T492" s="44" t="str">
        <f t="shared" si="94"/>
        <v/>
      </c>
    </row>
    <row r="493" spans="1:20" customFormat="1" x14ac:dyDescent="0.25">
      <c r="A493" s="10">
        <f t="shared" si="95"/>
        <v>42496</v>
      </c>
      <c r="B493" s="9" t="s">
        <v>19</v>
      </c>
      <c r="C493" s="4"/>
      <c r="D493" s="4"/>
      <c r="E493" s="7">
        <f t="shared" si="91"/>
        <v>0</v>
      </c>
      <c r="F493" s="8"/>
      <c r="G493" s="3"/>
      <c r="H493" s="9"/>
      <c r="I493" s="4"/>
      <c r="J493" s="4"/>
      <c r="K493" s="6"/>
      <c r="L493" s="8"/>
      <c r="M493" s="2"/>
      <c r="N493" s="6">
        <f t="shared" si="97"/>
        <v>0</v>
      </c>
      <c r="O493" s="8">
        <f t="shared" si="97"/>
        <v>0</v>
      </c>
      <c r="S493" s="37" t="str">
        <f ca="1">IFERROR(IF(C493="","",A493+C493-INDIRECT("A"&amp;MATCH(9^9,C$1:C492,1))-MAX(INDIRECT("D"&amp;MATCH(9^9,C$1:C492,1))+(INDIRECT("C"&amp;MATCH(9^9,C$1:C492,1))&gt;INDIRECT("D"&amp;MATCH(9^9,C$1:C492,1))),INDIRECT("J"&amp;MATCH(9^9,C$1:C492,1))+(INDIRECT("I"&amp;MATCH(9^9,C$1:C492,1))&gt;INDIRECT("J"&amp;MATCH(9^9,C$1:C492,1))))),"")</f>
        <v/>
      </c>
      <c r="T493" s="44" t="str">
        <f t="shared" si="94"/>
        <v/>
      </c>
    </row>
    <row r="494" spans="1:20" customFormat="1" x14ac:dyDescent="0.25">
      <c r="A494" s="10">
        <f t="shared" si="95"/>
        <v>42497</v>
      </c>
      <c r="B494" s="18" t="s">
        <v>0</v>
      </c>
      <c r="C494" s="4"/>
      <c r="D494" s="4"/>
      <c r="E494" s="7">
        <f t="shared" si="91"/>
        <v>0</v>
      </c>
      <c r="F494" s="8"/>
      <c r="G494" s="3"/>
      <c r="H494" s="9"/>
      <c r="I494" s="4"/>
      <c r="J494" s="4"/>
      <c r="K494" s="6"/>
      <c r="L494" s="8"/>
      <c r="M494" s="2"/>
      <c r="N494" s="6">
        <f t="shared" si="97"/>
        <v>0</v>
      </c>
      <c r="O494" s="8">
        <f t="shared" si="97"/>
        <v>0</v>
      </c>
      <c r="S494" s="37" t="str">
        <f ca="1">IFERROR(IF(C494="","",A494+C494-INDIRECT("A"&amp;MATCH(9^9,C$1:C493,1))-MAX(INDIRECT("D"&amp;MATCH(9^9,C$1:C493,1))+(INDIRECT("C"&amp;MATCH(9^9,C$1:C493,1))&gt;INDIRECT("D"&amp;MATCH(9^9,C$1:C493,1))),INDIRECT("J"&amp;MATCH(9^9,C$1:C493,1))+(INDIRECT("I"&amp;MATCH(9^9,C$1:C493,1))&gt;INDIRECT("J"&amp;MATCH(9^9,C$1:C493,1))))),"")</f>
        <v/>
      </c>
      <c r="T494" s="44" t="str">
        <f t="shared" si="94"/>
        <v/>
      </c>
    </row>
    <row r="495" spans="1:20" customFormat="1" x14ac:dyDescent="0.25">
      <c r="A495" s="10">
        <f t="shared" si="95"/>
        <v>42498</v>
      </c>
      <c r="B495" s="18" t="s">
        <v>0</v>
      </c>
      <c r="C495" s="4"/>
      <c r="D495" s="4"/>
      <c r="E495" s="7">
        <f t="shared" ref="E495:E558" si="98">D495-C495+IF(C495&gt;D495,1)</f>
        <v>0</v>
      </c>
      <c r="F495" s="8"/>
      <c r="G495" s="3"/>
      <c r="H495" s="9"/>
      <c r="I495" s="4"/>
      <c r="J495" s="4"/>
      <c r="K495" s="5"/>
      <c r="L495" s="8"/>
      <c r="M495" s="2"/>
      <c r="N495" s="6">
        <f t="shared" si="97"/>
        <v>0</v>
      </c>
      <c r="O495" s="8">
        <f t="shared" si="97"/>
        <v>0</v>
      </c>
      <c r="S495" s="37" t="str">
        <f ca="1">IFERROR(IF(C495="","",A495+C495-INDIRECT("A"&amp;MATCH(9^9,C$1:C494,1))-MAX(INDIRECT("D"&amp;MATCH(9^9,C$1:C494,1))+(INDIRECT("C"&amp;MATCH(9^9,C$1:C494,1))&gt;INDIRECT("D"&amp;MATCH(9^9,C$1:C494,1))),INDIRECT("J"&amp;MATCH(9^9,C$1:C494,1))+(INDIRECT("I"&amp;MATCH(9^9,C$1:C494,1))&gt;INDIRECT("J"&amp;MATCH(9^9,C$1:C494,1))))),"")</f>
        <v/>
      </c>
      <c r="T495" s="44" t="str">
        <f t="shared" si="94"/>
        <v/>
      </c>
    </row>
    <row r="496" spans="1:20" customFormat="1" x14ac:dyDescent="0.25">
      <c r="A496" s="10">
        <f t="shared" si="95"/>
        <v>42499</v>
      </c>
      <c r="B496" s="9" t="s">
        <v>5</v>
      </c>
      <c r="C496" s="4">
        <v>0.83333333333333337</v>
      </c>
      <c r="D496" s="4">
        <v>0.33333333333333331</v>
      </c>
      <c r="E496" s="7">
        <f t="shared" si="98"/>
        <v>0.5</v>
      </c>
      <c r="F496" s="8">
        <v>8.3333333333333329E-2</v>
      </c>
      <c r="G496" s="3"/>
      <c r="H496" s="9"/>
      <c r="I496" s="4"/>
      <c r="J496" s="4"/>
      <c r="K496" s="5"/>
      <c r="L496" s="8"/>
      <c r="M496" s="2"/>
      <c r="N496" s="6">
        <f t="shared" si="97"/>
        <v>0.5</v>
      </c>
      <c r="O496" s="8">
        <f t="shared" si="97"/>
        <v>8.3333333333333329E-2</v>
      </c>
      <c r="Q496">
        <v>1</v>
      </c>
      <c r="S496" s="37">
        <f ca="1">IFERROR(IF(C496="","",A496+C496-INDIRECT("A"&amp;MATCH(9^9,C$1:C495,1))-MAX(INDIRECT("D"&amp;MATCH(9^9,C$1:C495,1))+(INDIRECT("C"&amp;MATCH(9^9,C$1:C495,1))&gt;INDIRECT("D"&amp;MATCH(9^9,C$1:C495,1))),INDIRECT("J"&amp;MATCH(9^9,C$1:C495,1))+(INDIRECT("I"&amp;MATCH(9^9,C$1:C495,1))&gt;INDIRECT("J"&amp;MATCH(9^9,C$1:C495,1))))),"")</f>
        <v>5.1250000000024256</v>
      </c>
      <c r="T496" s="44">
        <f t="shared" si="94"/>
        <v>1.8333333333357587</v>
      </c>
    </row>
    <row r="497" spans="1:20" customFormat="1" x14ac:dyDescent="0.25">
      <c r="A497" s="10">
        <f t="shared" si="95"/>
        <v>42500</v>
      </c>
      <c r="B497" s="9" t="s">
        <v>5</v>
      </c>
      <c r="C497" s="4">
        <v>0.83333333333333337</v>
      </c>
      <c r="D497" s="4">
        <v>0.33333333333333331</v>
      </c>
      <c r="E497" s="7">
        <f t="shared" si="98"/>
        <v>0.5</v>
      </c>
      <c r="F497" s="8">
        <v>0.14583333333333334</v>
      </c>
      <c r="G497" s="3"/>
      <c r="H497" s="9"/>
      <c r="I497" s="4"/>
      <c r="J497" s="4"/>
      <c r="K497" s="5"/>
      <c r="L497" s="8"/>
      <c r="M497" s="2"/>
      <c r="N497" s="6">
        <f t="shared" si="97"/>
        <v>0.5</v>
      </c>
      <c r="O497" s="8">
        <f t="shared" si="97"/>
        <v>0.14583333333333334</v>
      </c>
      <c r="Q497">
        <v>1</v>
      </c>
      <c r="S497" s="37">
        <f ca="1">IFERROR(IF(C497="","",A497+C497-INDIRECT("A"&amp;MATCH(9^9,C$1:C496,1))-MAX(INDIRECT("D"&amp;MATCH(9^9,C$1:C496,1))+(INDIRECT("C"&amp;MATCH(9^9,C$1:C496,1))&gt;INDIRECT("D"&amp;MATCH(9^9,C$1:C496,1))),INDIRECT("J"&amp;MATCH(9^9,C$1:C496,1))+(INDIRECT("I"&amp;MATCH(9^9,C$1:C496,1))&gt;INDIRECT("J"&amp;MATCH(9^9,C$1:C496,1))))),"")</f>
        <v>0.50000000000242539</v>
      </c>
      <c r="T497" s="44">
        <f t="shared" si="94"/>
        <v>0.50000000000242539</v>
      </c>
    </row>
    <row r="498" spans="1:20" customFormat="1" x14ac:dyDescent="0.25">
      <c r="A498" s="10">
        <f t="shared" si="95"/>
        <v>42501</v>
      </c>
      <c r="B498" s="9" t="s">
        <v>5</v>
      </c>
      <c r="C498" s="4">
        <v>0.83333333333333337</v>
      </c>
      <c r="D498" s="4">
        <v>0.33333333333333331</v>
      </c>
      <c r="E498" s="7">
        <f t="shared" si="98"/>
        <v>0.5</v>
      </c>
      <c r="F498" s="8">
        <v>0.14583333333333334</v>
      </c>
      <c r="G498" s="11"/>
      <c r="H498" s="9"/>
      <c r="I498" s="4"/>
      <c r="J498" s="4"/>
      <c r="K498" s="6"/>
      <c r="L498" s="8"/>
      <c r="M498" s="2"/>
      <c r="N498" s="6">
        <f t="shared" si="97"/>
        <v>0.5</v>
      </c>
      <c r="O498" s="8">
        <f t="shared" si="97"/>
        <v>0.14583333333333334</v>
      </c>
      <c r="Q498">
        <v>1</v>
      </c>
      <c r="S498" s="37">
        <f ca="1">IFERROR(IF(C498="","",A498+C498-INDIRECT("A"&amp;MATCH(9^9,C$1:C497,1))-MAX(INDIRECT("D"&amp;MATCH(9^9,C$1:C497,1))+(INDIRECT("C"&amp;MATCH(9^9,C$1:C497,1))&gt;INDIRECT("D"&amp;MATCH(9^9,C$1:C497,1))),INDIRECT("J"&amp;MATCH(9^9,C$1:C497,1))+(INDIRECT("I"&amp;MATCH(9^9,C$1:C497,1))&gt;INDIRECT("J"&amp;MATCH(9^9,C$1:C497,1))))),"")</f>
        <v>0.50000000000242539</v>
      </c>
      <c r="T498" s="44">
        <f t="shared" si="94"/>
        <v>0.50000000000242539</v>
      </c>
    </row>
    <row r="499" spans="1:20" customFormat="1" x14ac:dyDescent="0.25">
      <c r="A499" s="10">
        <f t="shared" si="95"/>
        <v>42502</v>
      </c>
      <c r="B499" s="9" t="s">
        <v>5</v>
      </c>
      <c r="C499" s="4">
        <v>0.83333333333333337</v>
      </c>
      <c r="D499" s="4">
        <v>0.33333333333333331</v>
      </c>
      <c r="E499" s="7">
        <f t="shared" si="98"/>
        <v>0.5</v>
      </c>
      <c r="F499" s="8">
        <v>0.14583333333333334</v>
      </c>
      <c r="G499" s="3"/>
      <c r="H499" s="9"/>
      <c r="I499" s="4"/>
      <c r="J499" s="4"/>
      <c r="K499" s="5"/>
      <c r="L499" s="8"/>
      <c r="M499" s="2"/>
      <c r="N499" s="6">
        <f t="shared" si="97"/>
        <v>0.5</v>
      </c>
      <c r="O499" s="8">
        <f t="shared" si="97"/>
        <v>0.14583333333333334</v>
      </c>
      <c r="Q499">
        <v>1</v>
      </c>
      <c r="S499" s="37">
        <f ca="1">IFERROR(IF(C499="","",A499+C499-INDIRECT("A"&amp;MATCH(9^9,C$1:C498,1))-MAX(INDIRECT("D"&amp;MATCH(9^9,C$1:C498,1))+(INDIRECT("C"&amp;MATCH(9^9,C$1:C498,1))&gt;INDIRECT("D"&amp;MATCH(9^9,C$1:C498,1))),INDIRECT("J"&amp;MATCH(9^9,C$1:C498,1))+(INDIRECT("I"&amp;MATCH(9^9,C$1:C498,1))&gt;INDIRECT("J"&amp;MATCH(9^9,C$1:C498,1))))),"")</f>
        <v>0.50000000000242539</v>
      </c>
      <c r="T499" s="44">
        <f t="shared" si="94"/>
        <v>0.50000000000242539</v>
      </c>
    </row>
    <row r="500" spans="1:20" customFormat="1" x14ac:dyDescent="0.25">
      <c r="A500" s="10">
        <f t="shared" si="95"/>
        <v>42503</v>
      </c>
      <c r="B500" s="9" t="s">
        <v>5</v>
      </c>
      <c r="C500" s="4">
        <v>0.83333333333333337</v>
      </c>
      <c r="D500" s="4">
        <v>0.33333333333333331</v>
      </c>
      <c r="E500" s="7">
        <f t="shared" si="98"/>
        <v>0.5</v>
      </c>
      <c r="F500" s="8">
        <v>0.14583333333333334</v>
      </c>
      <c r="G500" s="3"/>
      <c r="H500" s="9"/>
      <c r="I500" s="4"/>
      <c r="J500" s="4"/>
      <c r="K500" s="5"/>
      <c r="L500" s="8"/>
      <c r="M500" s="2"/>
      <c r="N500" s="6">
        <f t="shared" si="97"/>
        <v>0.5</v>
      </c>
      <c r="O500" s="8">
        <f t="shared" si="97"/>
        <v>0.14583333333333334</v>
      </c>
      <c r="Q500">
        <v>1</v>
      </c>
      <c r="S500" s="37">
        <f ca="1">IFERROR(IF(C500="","",A500+C500-INDIRECT("A"&amp;MATCH(9^9,C$1:C499,1))-MAX(INDIRECT("D"&amp;MATCH(9^9,C$1:C499,1))+(INDIRECT("C"&amp;MATCH(9^9,C$1:C499,1))&gt;INDIRECT("D"&amp;MATCH(9^9,C$1:C499,1))),INDIRECT("J"&amp;MATCH(9^9,C$1:C499,1))+(INDIRECT("I"&amp;MATCH(9^9,C$1:C499,1))&gt;INDIRECT("J"&amp;MATCH(9^9,C$1:C499,1))))),"")</f>
        <v>0.50000000000242539</v>
      </c>
      <c r="T500" s="44">
        <f t="shared" si="94"/>
        <v>0.50000000000242539</v>
      </c>
    </row>
    <row r="501" spans="1:20" customFormat="1" x14ac:dyDescent="0.25">
      <c r="A501" s="10">
        <f t="shared" si="95"/>
        <v>42504</v>
      </c>
      <c r="B501" s="9" t="s">
        <v>5</v>
      </c>
      <c r="C501" s="4">
        <v>0.58333333333333337</v>
      </c>
      <c r="D501" s="4">
        <v>0.33333333333333331</v>
      </c>
      <c r="E501" s="7">
        <f t="shared" si="98"/>
        <v>0.75</v>
      </c>
      <c r="F501" s="8">
        <v>0.375</v>
      </c>
      <c r="G501" s="3"/>
      <c r="H501" s="9"/>
      <c r="I501" s="4"/>
      <c r="J501" s="4"/>
      <c r="K501" s="5"/>
      <c r="L501" s="8"/>
      <c r="M501" s="2"/>
      <c r="N501" s="6">
        <f t="shared" si="97"/>
        <v>0.75</v>
      </c>
      <c r="O501" s="8">
        <f t="shared" si="97"/>
        <v>0.375</v>
      </c>
      <c r="P501" t="s">
        <v>38</v>
      </c>
      <c r="Q501">
        <v>1</v>
      </c>
      <c r="S501" s="37">
        <f ca="1">IFERROR(IF(C501="","",A501+C501-INDIRECT("A"&amp;MATCH(9^9,C$1:C500,1))-MAX(INDIRECT("D"&amp;MATCH(9^9,C$1:C500,1))+(INDIRECT("C"&amp;MATCH(9^9,C$1:C500,1))&gt;INDIRECT("D"&amp;MATCH(9^9,C$1:C500,1))),INDIRECT("J"&amp;MATCH(9^9,C$1:C500,1))+(INDIRECT("I"&amp;MATCH(9^9,C$1:C500,1))&gt;INDIRECT("J"&amp;MATCH(9^9,C$1:C500,1))))),"")</f>
        <v>0.25000000000242539</v>
      </c>
      <c r="T501" s="44">
        <f t="shared" si="94"/>
        <v>0.25000000000242539</v>
      </c>
    </row>
    <row r="502" spans="1:20" customFormat="1" x14ac:dyDescent="0.25">
      <c r="A502" s="10">
        <f t="shared" si="95"/>
        <v>42505</v>
      </c>
      <c r="B502" s="9" t="s">
        <v>5</v>
      </c>
      <c r="C502" s="4">
        <v>0.58333333333333337</v>
      </c>
      <c r="D502" s="4">
        <v>0.33333333333333331</v>
      </c>
      <c r="E502" s="7">
        <f t="shared" si="98"/>
        <v>0.75</v>
      </c>
      <c r="F502" s="8">
        <v>0.41666666666666669</v>
      </c>
      <c r="G502" s="3"/>
      <c r="H502" s="9"/>
      <c r="I502" s="4"/>
      <c r="J502" s="4"/>
      <c r="K502" s="5"/>
      <c r="L502" s="8"/>
      <c r="M502" s="2"/>
      <c r="N502" s="6">
        <f t="shared" si="97"/>
        <v>0.75</v>
      </c>
      <c r="O502" s="8">
        <f t="shared" si="97"/>
        <v>0.41666666666666669</v>
      </c>
      <c r="P502" t="s">
        <v>38</v>
      </c>
      <c r="Q502">
        <v>1</v>
      </c>
      <c r="S502" s="37">
        <f ca="1">IFERROR(IF(C502="","",A502+C502-INDIRECT("A"&amp;MATCH(9^9,C$1:C501,1))-MAX(INDIRECT("D"&amp;MATCH(9^9,C$1:C501,1))+(INDIRECT("C"&amp;MATCH(9^9,C$1:C501,1))&gt;INDIRECT("D"&amp;MATCH(9^9,C$1:C501,1))),INDIRECT("J"&amp;MATCH(9^9,C$1:C501,1))+(INDIRECT("I"&amp;MATCH(9^9,C$1:C501,1))&gt;INDIRECT("J"&amp;MATCH(9^9,C$1:C501,1))))),"")</f>
        <v>0.25000000000242539</v>
      </c>
      <c r="T502" s="44">
        <f t="shared" si="94"/>
        <v>0.25000000000242539</v>
      </c>
    </row>
    <row r="503" spans="1:20" customFormat="1" x14ac:dyDescent="0.25">
      <c r="A503" s="10">
        <f t="shared" si="95"/>
        <v>42506</v>
      </c>
      <c r="B503" s="9" t="s">
        <v>5</v>
      </c>
      <c r="C503" s="4">
        <v>0.33333333333333331</v>
      </c>
      <c r="D503" s="4">
        <v>0.33333333333333331</v>
      </c>
      <c r="E503" s="7">
        <f t="shared" si="98"/>
        <v>0</v>
      </c>
      <c r="F503" s="8">
        <v>0.41666666666666669</v>
      </c>
      <c r="G503" s="3" t="s">
        <v>14</v>
      </c>
      <c r="H503" s="9" t="s">
        <v>13</v>
      </c>
      <c r="I503" s="4">
        <v>0.375</v>
      </c>
      <c r="J503" s="4">
        <v>0.58333333333333337</v>
      </c>
      <c r="K503" s="6">
        <f>J503-I503+IF(I503&gt;J503,1)</f>
        <v>0.20833333333333337</v>
      </c>
      <c r="L503" s="8">
        <v>0.20833333333333334</v>
      </c>
      <c r="M503" s="2" t="s">
        <v>15</v>
      </c>
      <c r="N503" s="7">
        <f>E503+K503</f>
        <v>0.20833333333333337</v>
      </c>
      <c r="O503" s="8">
        <f>F503+L503</f>
        <v>0.625</v>
      </c>
      <c r="Q503">
        <v>1</v>
      </c>
      <c r="S503" s="37">
        <f ca="1">IFERROR(IF(C503="","",A503+C503-INDIRECT("A"&amp;MATCH(9^9,C$1:C502,1))-MAX(INDIRECT("D"&amp;MATCH(9^9,C$1:C502,1))+(INDIRECT("C"&amp;MATCH(9^9,C$1:C502,1))&gt;INDIRECT("D"&amp;MATCH(9^9,C$1:C502,1))),INDIRECT("J"&amp;MATCH(9^9,C$1:C502,1))+(INDIRECT("I"&amp;MATCH(9^9,C$1:C502,1))&gt;INDIRECT("J"&amp;MATCH(9^9,C$1:C502,1))))),"")</f>
        <v>2.425393219596117E-12</v>
      </c>
      <c r="T503" s="44">
        <f t="shared" si="94"/>
        <v>2.425393219596117E-12</v>
      </c>
    </row>
    <row r="504" spans="1:20" customFormat="1" x14ac:dyDescent="0.25">
      <c r="A504" s="10">
        <f t="shared" si="95"/>
        <v>42507</v>
      </c>
      <c r="B504" s="9" t="s">
        <v>20</v>
      </c>
      <c r="C504" s="4"/>
      <c r="D504" s="4"/>
      <c r="E504" s="7">
        <f t="shared" si="98"/>
        <v>0</v>
      </c>
      <c r="F504" s="8"/>
      <c r="G504" s="3"/>
      <c r="H504" s="9"/>
      <c r="I504" s="4"/>
      <c r="J504" s="4"/>
      <c r="K504" s="6"/>
      <c r="L504" s="8"/>
      <c r="M504" s="2"/>
      <c r="N504" s="6">
        <f t="shared" ref="N504:O518" si="99">E504+K504</f>
        <v>0</v>
      </c>
      <c r="O504" s="8">
        <f t="shared" si="99"/>
        <v>0</v>
      </c>
      <c r="S504" s="37" t="str">
        <f ca="1">IFERROR(IF(C504="","",A504+C504-INDIRECT("A"&amp;MATCH(9^9,C$1:C503,1))-MAX(INDIRECT("D"&amp;MATCH(9^9,C$1:C503,1))+(INDIRECT("C"&amp;MATCH(9^9,C$1:C503,1))&gt;INDIRECT("D"&amp;MATCH(9^9,C$1:C503,1))),INDIRECT("J"&amp;MATCH(9^9,C$1:C503,1))+(INDIRECT("I"&amp;MATCH(9^9,C$1:C503,1))&gt;INDIRECT("J"&amp;MATCH(9^9,C$1:C503,1))))),"")</f>
        <v/>
      </c>
      <c r="T504" s="44" t="str">
        <f t="shared" si="94"/>
        <v/>
      </c>
    </row>
    <row r="505" spans="1:20" customFormat="1" x14ac:dyDescent="0.25">
      <c r="A505" s="10">
        <f t="shared" si="95"/>
        <v>42508</v>
      </c>
      <c r="B505" s="9" t="s">
        <v>20</v>
      </c>
      <c r="C505" s="4"/>
      <c r="D505" s="4"/>
      <c r="E505" s="7">
        <f t="shared" si="98"/>
        <v>0</v>
      </c>
      <c r="F505" s="8"/>
      <c r="G505" s="3"/>
      <c r="H505" s="9"/>
      <c r="I505" s="4"/>
      <c r="J505" s="4"/>
      <c r="K505" s="5"/>
      <c r="L505" s="8"/>
      <c r="M505" s="2"/>
      <c r="N505" s="6">
        <f t="shared" si="99"/>
        <v>0</v>
      </c>
      <c r="O505" s="8">
        <f t="shared" si="99"/>
        <v>0</v>
      </c>
      <c r="S505" s="37" t="str">
        <f ca="1">IFERROR(IF(C505="","",A505+C505-INDIRECT("A"&amp;MATCH(9^9,C$1:C504,1))-MAX(INDIRECT("D"&amp;MATCH(9^9,C$1:C504,1))+(INDIRECT("C"&amp;MATCH(9^9,C$1:C504,1))&gt;INDIRECT("D"&amp;MATCH(9^9,C$1:C504,1))),INDIRECT("J"&amp;MATCH(9^9,C$1:C504,1))+(INDIRECT("I"&amp;MATCH(9^9,C$1:C504,1))&gt;INDIRECT("J"&amp;MATCH(9^9,C$1:C504,1))))),"")</f>
        <v/>
      </c>
      <c r="T505" s="44" t="str">
        <f t="shared" si="94"/>
        <v/>
      </c>
    </row>
    <row r="506" spans="1:20" customFormat="1" x14ac:dyDescent="0.25">
      <c r="A506" s="10">
        <f t="shared" si="95"/>
        <v>42509</v>
      </c>
      <c r="B506" s="9" t="s">
        <v>20</v>
      </c>
      <c r="C506" s="4"/>
      <c r="D506" s="4"/>
      <c r="E506" s="7">
        <f t="shared" si="98"/>
        <v>0</v>
      </c>
      <c r="F506" s="8"/>
      <c r="G506" s="3"/>
      <c r="H506" s="9"/>
      <c r="I506" s="4"/>
      <c r="J506" s="4"/>
      <c r="K506" s="6"/>
      <c r="L506" s="8"/>
      <c r="M506" s="2"/>
      <c r="N506" s="6">
        <f t="shared" si="99"/>
        <v>0</v>
      </c>
      <c r="O506" s="8">
        <f t="shared" si="99"/>
        <v>0</v>
      </c>
      <c r="S506" s="37" t="str">
        <f ca="1">IFERROR(IF(C506="","",A506+C506-INDIRECT("A"&amp;MATCH(9^9,C$1:C505,1))-MAX(INDIRECT("D"&amp;MATCH(9^9,C$1:C505,1))+(INDIRECT("C"&amp;MATCH(9^9,C$1:C505,1))&gt;INDIRECT("D"&amp;MATCH(9^9,C$1:C505,1))),INDIRECT("J"&amp;MATCH(9^9,C$1:C505,1))+(INDIRECT("I"&amp;MATCH(9^9,C$1:C505,1))&gt;INDIRECT("J"&amp;MATCH(9^9,C$1:C505,1))))),"")</f>
        <v/>
      </c>
      <c r="T506" s="44" t="str">
        <f t="shared" si="94"/>
        <v/>
      </c>
    </row>
    <row r="507" spans="1:20" customFormat="1" x14ac:dyDescent="0.25">
      <c r="A507" s="10">
        <f t="shared" si="95"/>
        <v>42510</v>
      </c>
      <c r="B507" s="9" t="s">
        <v>20</v>
      </c>
      <c r="C507" s="4"/>
      <c r="D507" s="4"/>
      <c r="E507" s="7">
        <f t="shared" si="98"/>
        <v>0</v>
      </c>
      <c r="F507" s="8"/>
      <c r="G507" s="3"/>
      <c r="H507" s="9"/>
      <c r="I507" s="4"/>
      <c r="J507" s="4"/>
      <c r="K507" s="6"/>
      <c r="L507" s="8"/>
      <c r="M507" s="2"/>
      <c r="N507" s="6">
        <f t="shared" si="99"/>
        <v>0</v>
      </c>
      <c r="O507" s="8">
        <f t="shared" si="99"/>
        <v>0</v>
      </c>
      <c r="S507" s="37" t="str">
        <f ca="1">IFERROR(IF(C507="","",A507+C507-INDIRECT("A"&amp;MATCH(9^9,C$1:C506,1))-MAX(INDIRECT("D"&amp;MATCH(9^9,C$1:C506,1))+(INDIRECT("C"&amp;MATCH(9^9,C$1:C506,1))&gt;INDIRECT("D"&amp;MATCH(9^9,C$1:C506,1))),INDIRECT("J"&amp;MATCH(9^9,C$1:C506,1))+(INDIRECT("I"&amp;MATCH(9^9,C$1:C506,1))&gt;INDIRECT("J"&amp;MATCH(9^9,C$1:C506,1))))),"")</f>
        <v/>
      </c>
      <c r="T507" s="44" t="str">
        <f t="shared" si="94"/>
        <v/>
      </c>
    </row>
    <row r="508" spans="1:20" customFormat="1" x14ac:dyDescent="0.25">
      <c r="A508" s="10">
        <f t="shared" si="95"/>
        <v>42511</v>
      </c>
      <c r="B508" s="18" t="s">
        <v>0</v>
      </c>
      <c r="C508" s="4"/>
      <c r="D508" s="4"/>
      <c r="E508" s="7">
        <f t="shared" si="98"/>
        <v>0</v>
      </c>
      <c r="F508" s="8"/>
      <c r="G508" s="3"/>
      <c r="H508" s="9"/>
      <c r="I508" s="4"/>
      <c r="J508" s="4"/>
      <c r="K508" s="6"/>
      <c r="L508" s="8"/>
      <c r="M508" s="2"/>
      <c r="N508" s="6">
        <f t="shared" si="99"/>
        <v>0</v>
      </c>
      <c r="O508" s="8">
        <f t="shared" si="99"/>
        <v>0</v>
      </c>
      <c r="S508" s="37" t="str">
        <f ca="1">IFERROR(IF(C508="","",A508+C508-INDIRECT("A"&amp;MATCH(9^9,C$1:C507,1))-MAX(INDIRECT("D"&amp;MATCH(9^9,C$1:C507,1))+(INDIRECT("C"&amp;MATCH(9^9,C$1:C507,1))&gt;INDIRECT("D"&amp;MATCH(9^9,C$1:C507,1))),INDIRECT("J"&amp;MATCH(9^9,C$1:C507,1))+(INDIRECT("I"&amp;MATCH(9^9,C$1:C507,1))&gt;INDIRECT("J"&amp;MATCH(9^9,C$1:C507,1))))),"")</f>
        <v/>
      </c>
      <c r="T508" s="44" t="str">
        <f t="shared" si="94"/>
        <v/>
      </c>
    </row>
    <row r="509" spans="1:20" customFormat="1" x14ac:dyDescent="0.25">
      <c r="A509" s="10">
        <f t="shared" si="95"/>
        <v>42512</v>
      </c>
      <c r="B509" s="18" t="s">
        <v>0</v>
      </c>
      <c r="C509" s="4"/>
      <c r="D509" s="4"/>
      <c r="E509" s="7">
        <f t="shared" si="98"/>
        <v>0</v>
      </c>
      <c r="F509" s="8"/>
      <c r="G509" s="3"/>
      <c r="H509" s="9"/>
      <c r="I509" s="4"/>
      <c r="J509" s="4"/>
      <c r="K509" s="6"/>
      <c r="L509" s="8"/>
      <c r="M509" s="2"/>
      <c r="N509" s="6">
        <f t="shared" si="99"/>
        <v>0</v>
      </c>
      <c r="O509" s="8">
        <f t="shared" si="99"/>
        <v>0</v>
      </c>
      <c r="S509" s="37" t="str">
        <f ca="1">IFERROR(IF(C509="","",A509+C509-INDIRECT("A"&amp;MATCH(9^9,C$1:C508,1))-MAX(INDIRECT("D"&amp;MATCH(9^9,C$1:C508,1))+(INDIRECT("C"&amp;MATCH(9^9,C$1:C508,1))&gt;INDIRECT("D"&amp;MATCH(9^9,C$1:C508,1))),INDIRECT("J"&amp;MATCH(9^9,C$1:C508,1))+(INDIRECT("I"&amp;MATCH(9^9,C$1:C508,1))&gt;INDIRECT("J"&amp;MATCH(9^9,C$1:C508,1))))),"")</f>
        <v/>
      </c>
      <c r="T509" s="44" t="str">
        <f t="shared" si="94"/>
        <v/>
      </c>
    </row>
    <row r="510" spans="1:20" customFormat="1" x14ac:dyDescent="0.25">
      <c r="A510" s="10">
        <f t="shared" si="95"/>
        <v>42513</v>
      </c>
      <c r="B510" s="9" t="s">
        <v>5</v>
      </c>
      <c r="C510" s="4">
        <v>0.83333333333333337</v>
      </c>
      <c r="D510" s="4">
        <v>0.33333333333333331</v>
      </c>
      <c r="E510" s="7">
        <f t="shared" si="98"/>
        <v>0.5</v>
      </c>
      <c r="F510" s="8">
        <v>8.3333333333333329E-2</v>
      </c>
      <c r="G510" s="3"/>
      <c r="H510" s="9"/>
      <c r="I510" s="4"/>
      <c r="J510" s="4"/>
      <c r="K510" s="6"/>
      <c r="L510" s="8"/>
      <c r="M510" s="2"/>
      <c r="N510" s="6">
        <f t="shared" si="99"/>
        <v>0.5</v>
      </c>
      <c r="O510" s="8">
        <f t="shared" si="99"/>
        <v>8.3333333333333329E-2</v>
      </c>
      <c r="Q510">
        <v>1</v>
      </c>
      <c r="S510" s="37">
        <f ca="1">IFERROR(IF(C510="","",A510+C510-INDIRECT("A"&amp;MATCH(9^9,C$1:C509,1))-MAX(INDIRECT("D"&amp;MATCH(9^9,C$1:C509,1))+(INDIRECT("C"&amp;MATCH(9^9,C$1:C509,1))&gt;INDIRECT("D"&amp;MATCH(9^9,C$1:C509,1))),INDIRECT("J"&amp;MATCH(9^9,C$1:C509,1))+(INDIRECT("I"&amp;MATCH(9^9,C$1:C509,1))&gt;INDIRECT("J"&amp;MATCH(9^9,C$1:C509,1))))),"")</f>
        <v>7.2500000000024256</v>
      </c>
      <c r="T510" s="44">
        <f t="shared" si="94"/>
        <v>1.8333333333357587</v>
      </c>
    </row>
    <row r="511" spans="1:20" customFormat="1" x14ac:dyDescent="0.25">
      <c r="A511" s="10">
        <f t="shared" si="95"/>
        <v>42514</v>
      </c>
      <c r="B511" s="9" t="s">
        <v>5</v>
      </c>
      <c r="C511" s="4">
        <v>0.83333333333333337</v>
      </c>
      <c r="D511" s="4">
        <v>0.33333333333333331</v>
      </c>
      <c r="E511" s="7">
        <f t="shared" si="98"/>
        <v>0.5</v>
      </c>
      <c r="F511" s="8">
        <v>0.14583333333333334</v>
      </c>
      <c r="G511" s="3" t="s">
        <v>14</v>
      </c>
      <c r="H511" s="9" t="s">
        <v>12</v>
      </c>
      <c r="I511" s="4">
        <v>0.58333333333333337</v>
      </c>
      <c r="J511" s="4">
        <v>0.70833333333333337</v>
      </c>
      <c r="K511" s="6">
        <f>J511-I511+IF(I511&gt;J511,1)</f>
        <v>0.125</v>
      </c>
      <c r="L511" s="8">
        <v>0.125</v>
      </c>
      <c r="M511" s="2" t="s">
        <v>15</v>
      </c>
      <c r="N511" s="6">
        <f>E511+K511</f>
        <v>0.625</v>
      </c>
      <c r="O511" s="8">
        <f>F511+L511</f>
        <v>0.27083333333333337</v>
      </c>
      <c r="Q511">
        <v>1</v>
      </c>
      <c r="S511" s="37">
        <f ca="1">IFERROR(IF(C511="","",A511+C511-INDIRECT("A"&amp;MATCH(9^9,C$1:C510,1))-MAX(INDIRECT("D"&amp;MATCH(9^9,C$1:C510,1))+(INDIRECT("C"&amp;MATCH(9^9,C$1:C510,1))&gt;INDIRECT("D"&amp;MATCH(9^9,C$1:C510,1))),INDIRECT("J"&amp;MATCH(9^9,C$1:C510,1))+(INDIRECT("I"&amp;MATCH(9^9,C$1:C510,1))&gt;INDIRECT("J"&amp;MATCH(9^9,C$1:C510,1))))),"")</f>
        <v>0.50000000000242539</v>
      </c>
      <c r="T511" s="44">
        <f t="shared" si="94"/>
        <v>0.50000000000242539</v>
      </c>
    </row>
    <row r="512" spans="1:20" customFormat="1" x14ac:dyDescent="0.25">
      <c r="A512" s="10">
        <f t="shared" si="95"/>
        <v>42515</v>
      </c>
      <c r="B512" s="9" t="s">
        <v>5</v>
      </c>
      <c r="C512" s="4">
        <v>0.83333333333333337</v>
      </c>
      <c r="D512" s="4">
        <v>0.33333333333333331</v>
      </c>
      <c r="E512" s="7">
        <f t="shared" si="98"/>
        <v>0.5</v>
      </c>
      <c r="F512" s="8">
        <v>0.14583333333333334</v>
      </c>
      <c r="G512" s="3"/>
      <c r="H512" s="9"/>
      <c r="I512" s="4"/>
      <c r="J512" s="4"/>
      <c r="K512" s="5"/>
      <c r="L512" s="8"/>
      <c r="M512" s="2"/>
      <c r="N512" s="6">
        <f t="shared" ref="N512:O527" si="100">E512+K512</f>
        <v>0.5</v>
      </c>
      <c r="O512" s="8">
        <f t="shared" si="99"/>
        <v>0.14583333333333334</v>
      </c>
      <c r="Q512">
        <v>1</v>
      </c>
      <c r="S512" s="37">
        <f ca="1">IFERROR(IF(C512="","",A512+C512-INDIRECT("A"&amp;MATCH(9^9,C$1:C511,1))-MAX(INDIRECT("D"&amp;MATCH(9^9,C$1:C511,1))+(INDIRECT("C"&amp;MATCH(9^9,C$1:C511,1))&gt;INDIRECT("D"&amp;MATCH(9^9,C$1:C511,1))),INDIRECT("J"&amp;MATCH(9^9,C$1:C511,1))+(INDIRECT("I"&amp;MATCH(9^9,C$1:C511,1))&gt;INDIRECT("J"&amp;MATCH(9^9,C$1:C511,1))))),"")</f>
        <v>0.50000000000242539</v>
      </c>
      <c r="T512" s="44">
        <f t="shared" si="94"/>
        <v>0.50000000000242539</v>
      </c>
    </row>
    <row r="513" spans="1:20" customFormat="1" x14ac:dyDescent="0.25">
      <c r="A513" s="10">
        <f t="shared" si="95"/>
        <v>42516</v>
      </c>
      <c r="B513" s="9" t="s">
        <v>5</v>
      </c>
      <c r="C513" s="4">
        <v>0.83333333333333337</v>
      </c>
      <c r="D513" s="4">
        <v>0.33333333333333331</v>
      </c>
      <c r="E513" s="7">
        <f t="shared" si="98"/>
        <v>0.5</v>
      </c>
      <c r="F513" s="8">
        <v>0.14583333333333334</v>
      </c>
      <c r="G513" s="3"/>
      <c r="H513" s="9"/>
      <c r="I513" s="4"/>
      <c r="J513" s="4"/>
      <c r="K513" s="5"/>
      <c r="L513" s="8"/>
      <c r="M513" s="2"/>
      <c r="N513" s="6">
        <f t="shared" si="100"/>
        <v>0.5</v>
      </c>
      <c r="O513" s="8">
        <f t="shared" si="99"/>
        <v>0.14583333333333334</v>
      </c>
      <c r="Q513">
        <v>1</v>
      </c>
      <c r="S513" s="37">
        <f ca="1">IFERROR(IF(C513="","",A513+C513-INDIRECT("A"&amp;MATCH(9^9,C$1:C512,1))-MAX(INDIRECT("D"&amp;MATCH(9^9,C$1:C512,1))+(INDIRECT("C"&amp;MATCH(9^9,C$1:C512,1))&gt;INDIRECT("D"&amp;MATCH(9^9,C$1:C512,1))),INDIRECT("J"&amp;MATCH(9^9,C$1:C512,1))+(INDIRECT("I"&amp;MATCH(9^9,C$1:C512,1))&gt;INDIRECT("J"&amp;MATCH(9^9,C$1:C512,1))))),"")</f>
        <v>0.50000000000242539</v>
      </c>
      <c r="T513" s="44">
        <f t="shared" si="94"/>
        <v>0.50000000000242539</v>
      </c>
    </row>
    <row r="514" spans="1:20" customFormat="1" x14ac:dyDescent="0.25">
      <c r="A514" s="10">
        <f t="shared" si="95"/>
        <v>42517</v>
      </c>
      <c r="B514" s="9" t="s">
        <v>5</v>
      </c>
      <c r="C514" s="4">
        <v>0.83333333333333337</v>
      </c>
      <c r="D514" s="4">
        <v>0.33333333333333331</v>
      </c>
      <c r="E514" s="7">
        <f t="shared" si="98"/>
        <v>0.5</v>
      </c>
      <c r="F514" s="8">
        <v>0.14583333333333334</v>
      </c>
      <c r="G514" s="3"/>
      <c r="H514" s="9"/>
      <c r="I514" s="4"/>
      <c r="J514" s="4"/>
      <c r="K514" s="5"/>
      <c r="L514" s="8"/>
      <c r="M514" s="2"/>
      <c r="N514" s="6">
        <f t="shared" si="100"/>
        <v>0.5</v>
      </c>
      <c r="O514" s="8">
        <f t="shared" si="99"/>
        <v>0.14583333333333334</v>
      </c>
      <c r="Q514">
        <v>1</v>
      </c>
      <c r="S514" s="37">
        <f ca="1">IFERROR(IF(C514="","",A514+C514-INDIRECT("A"&amp;MATCH(9^9,C$1:C513,1))-MAX(INDIRECT("D"&amp;MATCH(9^9,C$1:C513,1))+(INDIRECT("C"&amp;MATCH(9^9,C$1:C513,1))&gt;INDIRECT("D"&amp;MATCH(9^9,C$1:C513,1))),INDIRECT("J"&amp;MATCH(9^9,C$1:C513,1))+(INDIRECT("I"&amp;MATCH(9^9,C$1:C513,1))&gt;INDIRECT("J"&amp;MATCH(9^9,C$1:C513,1))))),"")</f>
        <v>0.50000000000242539</v>
      </c>
      <c r="T514" s="44">
        <f t="shared" si="94"/>
        <v>0.50000000000242539</v>
      </c>
    </row>
    <row r="515" spans="1:20" customFormat="1" x14ac:dyDescent="0.25">
      <c r="A515" s="10">
        <f t="shared" si="95"/>
        <v>42518</v>
      </c>
      <c r="B515" s="9" t="s">
        <v>5</v>
      </c>
      <c r="C515" s="4">
        <v>0.58333333333333337</v>
      </c>
      <c r="D515" s="4">
        <v>0.33333333333333331</v>
      </c>
      <c r="E515" s="7">
        <f t="shared" si="98"/>
        <v>0.75</v>
      </c>
      <c r="F515" s="8">
        <v>0.375</v>
      </c>
      <c r="G515" s="3"/>
      <c r="H515" s="9"/>
      <c r="I515" s="4"/>
      <c r="J515" s="4"/>
      <c r="K515" s="5"/>
      <c r="L515" s="8"/>
      <c r="M515" s="2"/>
      <c r="N515" s="6">
        <f t="shared" si="100"/>
        <v>0.75</v>
      </c>
      <c r="O515" s="8">
        <f t="shared" si="99"/>
        <v>0.375</v>
      </c>
      <c r="P515" t="s">
        <v>38</v>
      </c>
      <c r="Q515">
        <v>1</v>
      </c>
      <c r="S515" s="37">
        <f ca="1">IFERROR(IF(C515="","",A515+C515-INDIRECT("A"&amp;MATCH(9^9,C$1:C514,1))-MAX(INDIRECT("D"&amp;MATCH(9^9,C$1:C514,1))+(INDIRECT("C"&amp;MATCH(9^9,C$1:C514,1))&gt;INDIRECT("D"&amp;MATCH(9^9,C$1:C514,1))),INDIRECT("J"&amp;MATCH(9^9,C$1:C514,1))+(INDIRECT("I"&amp;MATCH(9^9,C$1:C514,1))&gt;INDIRECT("J"&amp;MATCH(9^9,C$1:C514,1))))),"")</f>
        <v>0.25000000000242539</v>
      </c>
      <c r="T515" s="44">
        <f t="shared" si="94"/>
        <v>0.25000000000242539</v>
      </c>
    </row>
    <row r="516" spans="1:20" customFormat="1" x14ac:dyDescent="0.25">
      <c r="A516" s="10">
        <f t="shared" si="95"/>
        <v>42519</v>
      </c>
      <c r="B516" s="9" t="s">
        <v>5</v>
      </c>
      <c r="C516" s="4">
        <v>0.58333333333333337</v>
      </c>
      <c r="D516" s="4">
        <v>0.33333333333333331</v>
      </c>
      <c r="E516" s="7">
        <f t="shared" si="98"/>
        <v>0.75</v>
      </c>
      <c r="F516" s="8">
        <v>0.41666666666666669</v>
      </c>
      <c r="G516" s="3"/>
      <c r="H516" s="9"/>
      <c r="I516" s="4"/>
      <c r="J516" s="4"/>
      <c r="K516" s="5"/>
      <c r="L516" s="8"/>
      <c r="M516" s="2"/>
      <c r="N516" s="6">
        <f t="shared" si="100"/>
        <v>0.75</v>
      </c>
      <c r="O516" s="8">
        <f t="shared" si="99"/>
        <v>0.41666666666666669</v>
      </c>
      <c r="P516" t="s">
        <v>38</v>
      </c>
      <c r="Q516">
        <v>1</v>
      </c>
      <c r="S516" s="37">
        <f ca="1">IFERROR(IF(C516="","",A516+C516-INDIRECT("A"&amp;MATCH(9^9,C$1:C515,1))-MAX(INDIRECT("D"&amp;MATCH(9^9,C$1:C515,1))+(INDIRECT("C"&amp;MATCH(9^9,C$1:C515,1))&gt;INDIRECT("D"&amp;MATCH(9^9,C$1:C515,1))),INDIRECT("J"&amp;MATCH(9^9,C$1:C515,1))+(INDIRECT("I"&amp;MATCH(9^9,C$1:C515,1))&gt;INDIRECT("J"&amp;MATCH(9^9,C$1:C515,1))))),"")</f>
        <v>0.25000000000242539</v>
      </c>
      <c r="T516" s="44">
        <f t="shared" si="94"/>
        <v>0.25000000000242539</v>
      </c>
    </row>
    <row r="517" spans="1:20" customFormat="1" x14ac:dyDescent="0.25">
      <c r="A517" s="10">
        <f t="shared" si="95"/>
        <v>42520</v>
      </c>
      <c r="B517" s="16" t="s">
        <v>0</v>
      </c>
      <c r="C517" s="4"/>
      <c r="D517" s="4"/>
      <c r="E517" s="7">
        <f t="shared" si="98"/>
        <v>0</v>
      </c>
      <c r="F517" s="8"/>
      <c r="G517" s="3"/>
      <c r="H517" s="9"/>
      <c r="I517" s="4"/>
      <c r="J517" s="4"/>
      <c r="K517" s="5"/>
      <c r="L517" s="8"/>
      <c r="M517" s="2"/>
      <c r="N517" s="6">
        <f t="shared" si="100"/>
        <v>0</v>
      </c>
      <c r="O517" s="8">
        <f t="shared" si="99"/>
        <v>0</v>
      </c>
      <c r="P517" t="s">
        <v>37</v>
      </c>
      <c r="S517" s="37" t="str">
        <f ca="1">IFERROR(IF(C517="","",A517+C517-INDIRECT("A"&amp;MATCH(9^9,C$1:C516,1))-MAX(INDIRECT("D"&amp;MATCH(9^9,C$1:C516,1))+(INDIRECT("C"&amp;MATCH(9^9,C$1:C516,1))&gt;INDIRECT("D"&amp;MATCH(9^9,C$1:C516,1))),INDIRECT("J"&amp;MATCH(9^9,C$1:C516,1))+(INDIRECT("I"&amp;MATCH(9^9,C$1:C516,1))&gt;INDIRECT("J"&amp;MATCH(9^9,C$1:C516,1))))),"")</f>
        <v/>
      </c>
      <c r="T517" s="44" t="str">
        <f t="shared" si="94"/>
        <v/>
      </c>
    </row>
    <row r="518" spans="1:20" customFormat="1" x14ac:dyDescent="0.25">
      <c r="A518" s="10">
        <f t="shared" si="95"/>
        <v>42521</v>
      </c>
      <c r="B518" s="9" t="s">
        <v>12</v>
      </c>
      <c r="C518" s="4">
        <v>0.58333333333333337</v>
      </c>
      <c r="D518" s="4">
        <v>0.70833333333333337</v>
      </c>
      <c r="E518" s="7">
        <f t="shared" si="98"/>
        <v>0.125</v>
      </c>
      <c r="F518" s="8">
        <v>0.125</v>
      </c>
      <c r="G518" s="3"/>
      <c r="H518" s="9"/>
      <c r="I518" s="4"/>
      <c r="J518" s="4"/>
      <c r="K518" s="5"/>
      <c r="L518" s="8"/>
      <c r="M518" s="2"/>
      <c r="N518" s="6">
        <f t="shared" si="100"/>
        <v>0.125</v>
      </c>
      <c r="O518" s="8">
        <f t="shared" si="99"/>
        <v>0.125</v>
      </c>
      <c r="Q518">
        <v>1</v>
      </c>
      <c r="S518" s="37">
        <f ca="1">IFERROR(IF(C518="","",A518+C518-INDIRECT("A"&amp;MATCH(9^9,C$1:C517,1))-MAX(INDIRECT("D"&amp;MATCH(9^9,C$1:C517,1))+(INDIRECT("C"&amp;MATCH(9^9,C$1:C517,1))&gt;INDIRECT("D"&amp;MATCH(9^9,C$1:C517,1))),INDIRECT("J"&amp;MATCH(9^9,C$1:C517,1))+(INDIRECT("I"&amp;MATCH(9^9,C$1:C517,1))&gt;INDIRECT("J"&amp;MATCH(9^9,C$1:C517,1))))),"")</f>
        <v>1.2500000000024254</v>
      </c>
      <c r="T518" s="44">
        <f t="shared" si="94"/>
        <v>1.5833333333357587</v>
      </c>
    </row>
    <row r="519" spans="1:20" customFormat="1" x14ac:dyDescent="0.25">
      <c r="A519" s="10">
        <f t="shared" si="95"/>
        <v>42522</v>
      </c>
      <c r="B519" s="9" t="s">
        <v>21</v>
      </c>
      <c r="C519" s="4">
        <v>0.375</v>
      </c>
      <c r="D519" s="4">
        <v>0.77083333333333337</v>
      </c>
      <c r="E519" s="7">
        <f t="shared" si="98"/>
        <v>0.39583333333333337</v>
      </c>
      <c r="F519" s="8">
        <v>0.39583333333333331</v>
      </c>
      <c r="G519" s="3"/>
      <c r="H519" s="9"/>
      <c r="I519" s="4"/>
      <c r="J519" s="4"/>
      <c r="K519" s="5"/>
      <c r="L519" s="8"/>
      <c r="M519" s="2"/>
      <c r="N519" s="6">
        <f t="shared" si="100"/>
        <v>0.39583333333333337</v>
      </c>
      <c r="O519" s="8">
        <f>F519+L519</f>
        <v>0.39583333333333331</v>
      </c>
      <c r="Q519">
        <v>1</v>
      </c>
      <c r="S519" s="37">
        <f ca="1">IFERROR(IF(C519="","",A519+C519-INDIRECT("A"&amp;MATCH(9^9,C$1:C518,1))-MAX(INDIRECT("D"&amp;MATCH(9^9,C$1:C518,1))+(INDIRECT("C"&amp;MATCH(9^9,C$1:C518,1))&gt;INDIRECT("D"&amp;MATCH(9^9,C$1:C518,1))),INDIRECT("J"&amp;MATCH(9^9,C$1:C518,1))+(INDIRECT("I"&amp;MATCH(9^9,C$1:C518,1))&gt;INDIRECT("J"&amp;MATCH(9^9,C$1:C518,1))))),"")</f>
        <v>0.66666666666666663</v>
      </c>
      <c r="T519" s="44">
        <f t="shared" si="94"/>
        <v>0.66666666666666663</v>
      </c>
    </row>
    <row r="520" spans="1:20" customFormat="1" x14ac:dyDescent="0.25">
      <c r="A520" s="10">
        <f t="shared" si="95"/>
        <v>42523</v>
      </c>
      <c r="B520" s="9" t="s">
        <v>12</v>
      </c>
      <c r="C520" s="4">
        <v>0.58333333333333337</v>
      </c>
      <c r="D520" s="4">
        <v>0.70833333333333337</v>
      </c>
      <c r="E520" s="7">
        <f t="shared" si="98"/>
        <v>0.125</v>
      </c>
      <c r="F520" s="8">
        <v>0.125</v>
      </c>
      <c r="G520" s="3"/>
      <c r="H520" s="9"/>
      <c r="I520" s="4"/>
      <c r="J520" s="4"/>
      <c r="K520" s="5"/>
      <c r="L520" s="8"/>
      <c r="M520" s="2"/>
      <c r="N520" s="6">
        <f t="shared" si="100"/>
        <v>0.125</v>
      </c>
      <c r="O520" s="8">
        <f t="shared" si="100"/>
        <v>0.125</v>
      </c>
      <c r="Q520">
        <v>1</v>
      </c>
      <c r="S520" s="37">
        <f ca="1">IFERROR(IF(C520="","",A520+C520-INDIRECT("A"&amp;MATCH(9^9,C$1:C519,1))-MAX(INDIRECT("D"&amp;MATCH(9^9,C$1:C519,1))+(INDIRECT("C"&amp;MATCH(9^9,C$1:C519,1))&gt;INDIRECT("D"&amp;MATCH(9^9,C$1:C519,1))),INDIRECT("J"&amp;MATCH(9^9,C$1:C519,1))+(INDIRECT("I"&amp;MATCH(9^9,C$1:C519,1))&gt;INDIRECT("J"&amp;MATCH(9^9,C$1:C519,1))))),"")</f>
        <v>0.81250000000242528</v>
      </c>
      <c r="T520" s="44">
        <f t="shared" si="94"/>
        <v>0.81250000000242528</v>
      </c>
    </row>
    <row r="521" spans="1:20" customFormat="1" x14ac:dyDescent="0.25">
      <c r="A521" s="10">
        <f t="shared" si="95"/>
        <v>42524</v>
      </c>
      <c r="B521" s="9" t="s">
        <v>13</v>
      </c>
      <c r="C521" s="4">
        <v>0.375</v>
      </c>
      <c r="D521" s="4">
        <v>0.58333333333333337</v>
      </c>
      <c r="E521" s="7">
        <f t="shared" si="98"/>
        <v>0.20833333333333337</v>
      </c>
      <c r="F521" s="8">
        <v>0.20833333333333334</v>
      </c>
      <c r="G521" s="3"/>
      <c r="H521" s="9"/>
      <c r="I521" s="4"/>
      <c r="J521" s="4"/>
      <c r="K521" s="5"/>
      <c r="L521" s="8"/>
      <c r="M521" s="2"/>
      <c r="N521" s="6">
        <f t="shared" si="100"/>
        <v>0.20833333333333337</v>
      </c>
      <c r="O521" s="8">
        <f t="shared" si="100"/>
        <v>0.20833333333333334</v>
      </c>
      <c r="Q521">
        <v>1</v>
      </c>
      <c r="S521" s="37">
        <f ca="1">IFERROR(IF(C521="","",A521+C521-INDIRECT("A"&amp;MATCH(9^9,C$1:C520,1))-MAX(INDIRECT("D"&amp;MATCH(9^9,C$1:C520,1))+(INDIRECT("C"&amp;MATCH(9^9,C$1:C520,1))&gt;INDIRECT("D"&amp;MATCH(9^9,C$1:C520,1))),INDIRECT("J"&amp;MATCH(9^9,C$1:C520,1))+(INDIRECT("I"&amp;MATCH(9^9,C$1:C520,1))&gt;INDIRECT("J"&amp;MATCH(9^9,C$1:C520,1))))),"")</f>
        <v>0.66666666666666663</v>
      </c>
      <c r="T521" s="44">
        <f t="shared" si="94"/>
        <v>0.66666666666666663</v>
      </c>
    </row>
    <row r="522" spans="1:20" customFormat="1" x14ac:dyDescent="0.25">
      <c r="A522" s="10">
        <f t="shared" si="95"/>
        <v>42525</v>
      </c>
      <c r="B522" s="18" t="s">
        <v>0</v>
      </c>
      <c r="C522" s="4"/>
      <c r="D522" s="4"/>
      <c r="E522" s="7">
        <f t="shared" si="98"/>
        <v>0</v>
      </c>
      <c r="F522" s="8"/>
      <c r="G522" s="3"/>
      <c r="H522" s="9"/>
      <c r="I522" s="4"/>
      <c r="J522" s="4"/>
      <c r="K522" s="6"/>
      <c r="L522" s="8"/>
      <c r="M522" s="2"/>
      <c r="N522" s="6">
        <f t="shared" si="100"/>
        <v>0</v>
      </c>
      <c r="O522" s="8">
        <f t="shared" si="100"/>
        <v>0</v>
      </c>
      <c r="S522" s="37" t="str">
        <f ca="1">IFERROR(IF(C522="","",A522+C522-INDIRECT("A"&amp;MATCH(9^9,C$1:C521,1))-MAX(INDIRECT("D"&amp;MATCH(9^9,C$1:C521,1))+(INDIRECT("C"&amp;MATCH(9^9,C$1:C521,1))&gt;INDIRECT("D"&amp;MATCH(9^9,C$1:C521,1))),INDIRECT("J"&amp;MATCH(9^9,C$1:C521,1))+(INDIRECT("I"&amp;MATCH(9^9,C$1:C521,1))&gt;INDIRECT("J"&amp;MATCH(9^9,C$1:C521,1))))),"")</f>
        <v/>
      </c>
      <c r="T522" s="44" t="str">
        <f t="shared" si="94"/>
        <v/>
      </c>
    </row>
    <row r="523" spans="1:20" customFormat="1" x14ac:dyDescent="0.25">
      <c r="A523" s="10">
        <f t="shared" si="95"/>
        <v>42526</v>
      </c>
      <c r="B523" s="18" t="s">
        <v>0</v>
      </c>
      <c r="C523" s="4"/>
      <c r="D523" s="4"/>
      <c r="E523" s="7">
        <f t="shared" si="98"/>
        <v>0</v>
      </c>
      <c r="F523" s="8"/>
      <c r="G523" s="3"/>
      <c r="H523" s="9"/>
      <c r="I523" s="4"/>
      <c r="J523" s="4"/>
      <c r="K523" s="6"/>
      <c r="L523" s="8"/>
      <c r="M523" s="2"/>
      <c r="N523" s="6">
        <f t="shared" si="100"/>
        <v>0</v>
      </c>
      <c r="O523" s="8">
        <f t="shared" si="100"/>
        <v>0</v>
      </c>
      <c r="S523" s="37" t="str">
        <f ca="1">IFERROR(IF(C523="","",A523+C523-INDIRECT("A"&amp;MATCH(9^9,C$1:C522,1))-MAX(INDIRECT("D"&amp;MATCH(9^9,C$1:C522,1))+(INDIRECT("C"&amp;MATCH(9^9,C$1:C522,1))&gt;INDIRECT("D"&amp;MATCH(9^9,C$1:C522,1))),INDIRECT("J"&amp;MATCH(9^9,C$1:C522,1))+(INDIRECT("I"&amp;MATCH(9^9,C$1:C522,1))&gt;INDIRECT("J"&amp;MATCH(9^9,C$1:C522,1))))),"")</f>
        <v/>
      </c>
      <c r="T523" s="44" t="str">
        <f t="shared" si="94"/>
        <v/>
      </c>
    </row>
    <row r="524" spans="1:20" customFormat="1" x14ac:dyDescent="0.25">
      <c r="A524" s="10">
        <f t="shared" si="95"/>
        <v>42527</v>
      </c>
      <c r="B524" s="9" t="s">
        <v>5</v>
      </c>
      <c r="C524" s="4">
        <v>0.83333333333333337</v>
      </c>
      <c r="D524" s="4">
        <v>0.33333333333333331</v>
      </c>
      <c r="E524" s="7">
        <f t="shared" si="98"/>
        <v>0.5</v>
      </c>
      <c r="F524" s="8">
        <v>8.3333333333333329E-2</v>
      </c>
      <c r="G524" s="3"/>
      <c r="H524" s="9"/>
      <c r="I524" s="4"/>
      <c r="J524" s="4"/>
      <c r="K524" s="6"/>
      <c r="L524" s="8"/>
      <c r="M524" s="2"/>
      <c r="N524" s="6">
        <f t="shared" si="100"/>
        <v>0.5</v>
      </c>
      <c r="O524" s="8">
        <f t="shared" si="100"/>
        <v>8.3333333333333329E-2</v>
      </c>
      <c r="Q524">
        <v>1</v>
      </c>
      <c r="S524" s="37">
        <f ca="1">IFERROR(IF(C524="","",A524+C524-INDIRECT("A"&amp;MATCH(9^9,C$1:C523,1))-MAX(INDIRECT("D"&amp;MATCH(9^9,C$1:C523,1))+(INDIRECT("C"&amp;MATCH(9^9,C$1:C523,1))&gt;INDIRECT("D"&amp;MATCH(9^9,C$1:C523,1))),INDIRECT("J"&amp;MATCH(9^9,C$1:C523,1))+(INDIRECT("I"&amp;MATCH(9^9,C$1:C523,1))&gt;INDIRECT("J"&amp;MATCH(9^9,C$1:C523,1))))),"")</f>
        <v>3.2500000000024252</v>
      </c>
      <c r="T524" s="44">
        <f t="shared" si="94"/>
        <v>1.8333333333357587</v>
      </c>
    </row>
    <row r="525" spans="1:20" customFormat="1" x14ac:dyDescent="0.25">
      <c r="A525" s="10">
        <f t="shared" si="95"/>
        <v>42528</v>
      </c>
      <c r="B525" s="9" t="s">
        <v>5</v>
      </c>
      <c r="C525" s="4">
        <v>0.83333333333333337</v>
      </c>
      <c r="D525" s="4">
        <v>0.33333333333333331</v>
      </c>
      <c r="E525" s="7">
        <f t="shared" si="98"/>
        <v>0.5</v>
      </c>
      <c r="F525" s="8">
        <v>0.14583333333333334</v>
      </c>
      <c r="G525" s="3"/>
      <c r="H525" s="9"/>
      <c r="I525" s="4"/>
      <c r="J525" s="4"/>
      <c r="K525" s="6"/>
      <c r="L525" s="8"/>
      <c r="M525" s="2"/>
      <c r="N525" s="6">
        <f t="shared" si="100"/>
        <v>0.5</v>
      </c>
      <c r="O525" s="8">
        <f t="shared" si="100"/>
        <v>0.14583333333333334</v>
      </c>
      <c r="Q525">
        <v>1</v>
      </c>
      <c r="S525" s="37">
        <f ca="1">IFERROR(IF(C525="","",A525+C525-INDIRECT("A"&amp;MATCH(9^9,C$1:C524,1))-MAX(INDIRECT("D"&amp;MATCH(9^9,C$1:C524,1))+(INDIRECT("C"&amp;MATCH(9^9,C$1:C524,1))&gt;INDIRECT("D"&amp;MATCH(9^9,C$1:C524,1))),INDIRECT("J"&amp;MATCH(9^9,C$1:C524,1))+(INDIRECT("I"&amp;MATCH(9^9,C$1:C524,1))&gt;INDIRECT("J"&amp;MATCH(9^9,C$1:C524,1))))),"")</f>
        <v>0.50000000000242539</v>
      </c>
      <c r="T525" s="44">
        <f t="shared" si="94"/>
        <v>0.50000000000242539</v>
      </c>
    </row>
    <row r="526" spans="1:20" customFormat="1" x14ac:dyDescent="0.25">
      <c r="A526" s="10">
        <f t="shared" si="95"/>
        <v>42529</v>
      </c>
      <c r="B526" s="9" t="s">
        <v>5</v>
      </c>
      <c r="C526" s="4">
        <v>0.83333333333333337</v>
      </c>
      <c r="D526" s="4">
        <v>0.33333333333333331</v>
      </c>
      <c r="E526" s="7">
        <f t="shared" si="98"/>
        <v>0.5</v>
      </c>
      <c r="F526" s="8">
        <v>0.14583333333333334</v>
      </c>
      <c r="G526" s="3"/>
      <c r="H526" s="9"/>
      <c r="I526" s="4"/>
      <c r="J526" s="4"/>
      <c r="K526" s="5"/>
      <c r="L526" s="8"/>
      <c r="M526" s="2"/>
      <c r="N526" s="6">
        <f t="shared" si="100"/>
        <v>0.5</v>
      </c>
      <c r="O526" s="8">
        <f t="shared" si="100"/>
        <v>0.14583333333333334</v>
      </c>
      <c r="Q526">
        <v>1</v>
      </c>
      <c r="S526" s="37">
        <f ca="1">IFERROR(IF(C526="","",A526+C526-INDIRECT("A"&amp;MATCH(9^9,C$1:C525,1))-MAX(INDIRECT("D"&amp;MATCH(9^9,C$1:C525,1))+(INDIRECT("C"&amp;MATCH(9^9,C$1:C525,1))&gt;INDIRECT("D"&amp;MATCH(9^9,C$1:C525,1))),INDIRECT("J"&amp;MATCH(9^9,C$1:C525,1))+(INDIRECT("I"&amp;MATCH(9^9,C$1:C525,1))&gt;INDIRECT("J"&amp;MATCH(9^9,C$1:C525,1))))),"")</f>
        <v>0.50000000000242539</v>
      </c>
      <c r="T526" s="44">
        <f t="shared" si="94"/>
        <v>0.50000000000242539</v>
      </c>
    </row>
    <row r="527" spans="1:20" customFormat="1" x14ac:dyDescent="0.25">
      <c r="A527" s="10">
        <f t="shared" si="95"/>
        <v>42530</v>
      </c>
      <c r="B527" s="9" t="s">
        <v>5</v>
      </c>
      <c r="C527" s="4">
        <v>0.83333333333333337</v>
      </c>
      <c r="D527" s="4">
        <v>0.33333333333333331</v>
      </c>
      <c r="E527" s="7">
        <f t="shared" si="98"/>
        <v>0.5</v>
      </c>
      <c r="F527" s="8">
        <v>0.14583333333333334</v>
      </c>
      <c r="G527" s="3"/>
      <c r="H527" s="9"/>
      <c r="I527" s="4"/>
      <c r="J527" s="4"/>
      <c r="K527" s="5"/>
      <c r="L527" s="8"/>
      <c r="M527" s="2"/>
      <c r="N527" s="6">
        <f t="shared" si="100"/>
        <v>0.5</v>
      </c>
      <c r="O527" s="8">
        <f t="shared" si="100"/>
        <v>0.14583333333333334</v>
      </c>
      <c r="Q527">
        <v>1</v>
      </c>
      <c r="S527" s="37">
        <f ca="1">IFERROR(IF(C527="","",A527+C527-INDIRECT("A"&amp;MATCH(9^9,C$1:C526,1))-MAX(INDIRECT("D"&amp;MATCH(9^9,C$1:C526,1))+(INDIRECT("C"&amp;MATCH(9^9,C$1:C526,1))&gt;INDIRECT("D"&amp;MATCH(9^9,C$1:C526,1))),INDIRECT("J"&amp;MATCH(9^9,C$1:C526,1))+(INDIRECT("I"&amp;MATCH(9^9,C$1:C526,1))&gt;INDIRECT("J"&amp;MATCH(9^9,C$1:C526,1))))),"")</f>
        <v>0.50000000000242539</v>
      </c>
      <c r="T527" s="44">
        <f t="shared" si="94"/>
        <v>0.50000000000242539</v>
      </c>
    </row>
    <row r="528" spans="1:20" customFormat="1" x14ac:dyDescent="0.25">
      <c r="A528" s="10">
        <f t="shared" si="95"/>
        <v>42531</v>
      </c>
      <c r="B528" s="9" t="s">
        <v>5</v>
      </c>
      <c r="C528" s="4">
        <v>0.83333333333333337</v>
      </c>
      <c r="D528" s="4">
        <v>0.33333333333333331</v>
      </c>
      <c r="E528" s="7">
        <f t="shared" si="98"/>
        <v>0.5</v>
      </c>
      <c r="F528" s="8">
        <v>0.14583333333333334</v>
      </c>
      <c r="G528" s="3"/>
      <c r="H528" s="9"/>
      <c r="I528" s="4"/>
      <c r="J528" s="4"/>
      <c r="K528" s="5"/>
      <c r="L528" s="8"/>
      <c r="M528" s="2"/>
      <c r="N528" s="6">
        <f t="shared" ref="N528:O543" si="101">E528+K528</f>
        <v>0.5</v>
      </c>
      <c r="O528" s="8">
        <f t="shared" si="101"/>
        <v>0.14583333333333334</v>
      </c>
      <c r="Q528">
        <v>1</v>
      </c>
      <c r="S528" s="37">
        <f ca="1">IFERROR(IF(C528="","",A528+C528-INDIRECT("A"&amp;MATCH(9^9,C$1:C527,1))-MAX(INDIRECT("D"&amp;MATCH(9^9,C$1:C527,1))+(INDIRECT("C"&amp;MATCH(9^9,C$1:C527,1))&gt;INDIRECT("D"&amp;MATCH(9^9,C$1:C527,1))),INDIRECT("J"&amp;MATCH(9^9,C$1:C527,1))+(INDIRECT("I"&amp;MATCH(9^9,C$1:C527,1))&gt;INDIRECT("J"&amp;MATCH(9^9,C$1:C527,1))))),"")</f>
        <v>0.50000000000242539</v>
      </c>
      <c r="T528" s="44">
        <f t="shared" si="94"/>
        <v>0.50000000000242539</v>
      </c>
    </row>
    <row r="529" spans="1:20" customFormat="1" x14ac:dyDescent="0.25">
      <c r="A529" s="10">
        <f t="shared" si="95"/>
        <v>42532</v>
      </c>
      <c r="B529" s="9" t="s">
        <v>5</v>
      </c>
      <c r="C529" s="4">
        <v>0.58333333333333337</v>
      </c>
      <c r="D529" s="4">
        <v>0.33333333333333331</v>
      </c>
      <c r="E529" s="7">
        <f t="shared" si="98"/>
        <v>0.75</v>
      </c>
      <c r="F529" s="8">
        <v>0.375</v>
      </c>
      <c r="G529" s="11"/>
      <c r="H529" s="9"/>
      <c r="I529" s="4"/>
      <c r="J529" s="4"/>
      <c r="K529" s="6"/>
      <c r="L529" s="8"/>
      <c r="M529" s="2"/>
      <c r="N529" s="6">
        <f t="shared" si="101"/>
        <v>0.75</v>
      </c>
      <c r="O529" s="8">
        <f t="shared" si="101"/>
        <v>0.375</v>
      </c>
      <c r="P529" t="s">
        <v>38</v>
      </c>
      <c r="Q529">
        <v>1</v>
      </c>
      <c r="S529" s="37">
        <f ca="1">IFERROR(IF(C529="","",A529+C529-INDIRECT("A"&amp;MATCH(9^9,C$1:C528,1))-MAX(INDIRECT("D"&amp;MATCH(9^9,C$1:C528,1))+(INDIRECT("C"&amp;MATCH(9^9,C$1:C528,1))&gt;INDIRECT("D"&amp;MATCH(9^9,C$1:C528,1))),INDIRECT("J"&amp;MATCH(9^9,C$1:C528,1))+(INDIRECT("I"&amp;MATCH(9^9,C$1:C528,1))&gt;INDIRECT("J"&amp;MATCH(9^9,C$1:C528,1))))),"")</f>
        <v>0.25000000000242539</v>
      </c>
      <c r="T529" s="44">
        <f t="shared" ref="T529:T592" si="102">IF(C529="","",A529+C529-A528-MAX(D528+(C528&gt;D528),J528+(I528&gt;J528)))</f>
        <v>0.25000000000242539</v>
      </c>
    </row>
    <row r="530" spans="1:20" customFormat="1" x14ac:dyDescent="0.25">
      <c r="A530" s="10">
        <f t="shared" ref="A530:A593" si="103">A529+1</f>
        <v>42533</v>
      </c>
      <c r="B530" s="9" t="s">
        <v>5</v>
      </c>
      <c r="C530" s="4">
        <v>0.33333333333333331</v>
      </c>
      <c r="D530" s="4">
        <v>0.33333333333333331</v>
      </c>
      <c r="E530" s="7">
        <f t="shared" si="98"/>
        <v>0</v>
      </c>
      <c r="F530" s="8">
        <v>0.41666666666666669</v>
      </c>
      <c r="G530" s="3" t="s">
        <v>14</v>
      </c>
      <c r="H530" s="9" t="s">
        <v>13</v>
      </c>
      <c r="I530" s="4">
        <v>0.375</v>
      </c>
      <c r="J530" s="4">
        <v>0.58333333333333337</v>
      </c>
      <c r="K530" s="6">
        <f>J530-I530+IF(I530&gt;J530,1)</f>
        <v>0.20833333333333337</v>
      </c>
      <c r="L530" s="8">
        <v>0.20833333333333334</v>
      </c>
      <c r="M530" s="2" t="s">
        <v>15</v>
      </c>
      <c r="N530" s="7">
        <f t="shared" si="101"/>
        <v>0.20833333333333337</v>
      </c>
      <c r="O530" s="8">
        <f t="shared" si="101"/>
        <v>0.625</v>
      </c>
      <c r="Q530">
        <v>1</v>
      </c>
      <c r="S530" s="37">
        <f ca="1">IFERROR(IF(C530="","",A530+C530-INDIRECT("A"&amp;MATCH(9^9,C$1:C529,1))-MAX(INDIRECT("D"&amp;MATCH(9^9,C$1:C529,1))+(INDIRECT("C"&amp;MATCH(9^9,C$1:C529,1))&gt;INDIRECT("D"&amp;MATCH(9^9,C$1:C529,1))),INDIRECT("J"&amp;MATCH(9^9,C$1:C529,1))+(INDIRECT("I"&amp;MATCH(9^9,C$1:C529,1))&gt;INDIRECT("J"&amp;MATCH(9^9,C$1:C529,1))))),"")</f>
        <v>2.425393219596117E-12</v>
      </c>
      <c r="T530" s="44">
        <f t="shared" si="102"/>
        <v>2.425393219596117E-12</v>
      </c>
    </row>
    <row r="531" spans="1:20" customFormat="1" x14ac:dyDescent="0.25">
      <c r="A531" s="10">
        <f t="shared" si="103"/>
        <v>42534</v>
      </c>
      <c r="B531" s="16" t="s">
        <v>0</v>
      </c>
      <c r="C531" s="4"/>
      <c r="D531" s="4"/>
      <c r="E531" s="7">
        <f t="shared" si="98"/>
        <v>0</v>
      </c>
      <c r="F531" s="8"/>
      <c r="G531" s="3"/>
      <c r="H531" s="9"/>
      <c r="I531" s="4"/>
      <c r="J531" s="4"/>
      <c r="K531" s="5"/>
      <c r="L531" s="8"/>
      <c r="M531" s="2"/>
      <c r="N531" s="6">
        <f t="shared" si="101"/>
        <v>0</v>
      </c>
      <c r="O531" s="8">
        <f t="shared" si="101"/>
        <v>0</v>
      </c>
      <c r="P531" t="s">
        <v>37</v>
      </c>
      <c r="S531" s="37" t="str">
        <f ca="1">IFERROR(IF(C531="","",A531+C531-INDIRECT("A"&amp;MATCH(9^9,C$1:C530,1))-MAX(INDIRECT("D"&amp;MATCH(9^9,C$1:C530,1))+(INDIRECT("C"&amp;MATCH(9^9,C$1:C530,1))&gt;INDIRECT("D"&amp;MATCH(9^9,C$1:C530,1))),INDIRECT("J"&amp;MATCH(9^9,C$1:C530,1))+(INDIRECT("I"&amp;MATCH(9^9,C$1:C530,1))&gt;INDIRECT("J"&amp;MATCH(9^9,C$1:C530,1))))),"")</f>
        <v/>
      </c>
      <c r="T531" s="44" t="str">
        <f t="shared" si="102"/>
        <v/>
      </c>
    </row>
    <row r="532" spans="1:20" customFormat="1" x14ac:dyDescent="0.25">
      <c r="A532" s="10">
        <f t="shared" si="103"/>
        <v>42535</v>
      </c>
      <c r="B532" s="9" t="s">
        <v>12</v>
      </c>
      <c r="C532" s="4">
        <v>0.58333333333333337</v>
      </c>
      <c r="D532" s="4">
        <v>0.70833333333333337</v>
      </c>
      <c r="E532" s="7">
        <f t="shared" si="98"/>
        <v>0.125</v>
      </c>
      <c r="F532" s="8">
        <v>0.125</v>
      </c>
      <c r="G532" s="3" t="s">
        <v>14</v>
      </c>
      <c r="H532" s="9" t="s">
        <v>16</v>
      </c>
      <c r="I532" s="4">
        <v>0.70833333333333337</v>
      </c>
      <c r="J532" s="4">
        <v>0.83333333333333337</v>
      </c>
      <c r="K532" s="6">
        <f>J532-I532+IF(I532&gt;J532,1)</f>
        <v>0.125</v>
      </c>
      <c r="L532" s="8">
        <v>0.125</v>
      </c>
      <c r="M532" s="2" t="s">
        <v>15</v>
      </c>
      <c r="N532" s="6">
        <f t="shared" si="101"/>
        <v>0.25</v>
      </c>
      <c r="O532" s="8">
        <f t="shared" si="101"/>
        <v>0.25</v>
      </c>
      <c r="Q532">
        <v>1</v>
      </c>
      <c r="S532" s="37">
        <f ca="1">IFERROR(IF(C532="","",A532+C532-INDIRECT("A"&amp;MATCH(9^9,C$1:C531,1))-MAX(INDIRECT("D"&amp;MATCH(9^9,C$1:C531,1))+(INDIRECT("C"&amp;MATCH(9^9,C$1:C531,1))&gt;INDIRECT("D"&amp;MATCH(9^9,C$1:C531,1))),INDIRECT("J"&amp;MATCH(9^9,C$1:C531,1))+(INDIRECT("I"&amp;MATCH(9^9,C$1:C531,1))&gt;INDIRECT("J"&amp;MATCH(9^9,C$1:C531,1))))),"")</f>
        <v>2.0000000000024252</v>
      </c>
      <c r="T532" s="44">
        <f t="shared" si="102"/>
        <v>1.5833333333357587</v>
      </c>
    </row>
    <row r="533" spans="1:20" customFormat="1" x14ac:dyDescent="0.25">
      <c r="A533" s="10">
        <f t="shared" si="103"/>
        <v>42536</v>
      </c>
      <c r="B533" s="9" t="s">
        <v>21</v>
      </c>
      <c r="C533" s="4">
        <v>0.375</v>
      </c>
      <c r="D533" s="4">
        <v>0.75</v>
      </c>
      <c r="E533" s="7">
        <f t="shared" si="98"/>
        <v>0.375</v>
      </c>
      <c r="F533" s="8">
        <v>0.375</v>
      </c>
      <c r="G533" s="3"/>
      <c r="H533" s="9"/>
      <c r="I533" s="4"/>
      <c r="J533" s="4"/>
      <c r="K533" s="5"/>
      <c r="L533" s="8"/>
      <c r="M533" s="2"/>
      <c r="N533" s="6">
        <f t="shared" si="101"/>
        <v>0.375</v>
      </c>
      <c r="O533" s="8">
        <f t="shared" si="101"/>
        <v>0.375</v>
      </c>
      <c r="Q533">
        <v>1</v>
      </c>
      <c r="S533" s="37">
        <f ca="1">IFERROR(IF(C533="","",A533+C533-INDIRECT("A"&amp;MATCH(9^9,C$1:C532,1))-MAX(INDIRECT("D"&amp;MATCH(9^9,C$1:C532,1))+(INDIRECT("C"&amp;MATCH(9^9,C$1:C532,1))&gt;INDIRECT("D"&amp;MATCH(9^9,C$1:C532,1))),INDIRECT("J"&amp;MATCH(9^9,C$1:C532,1))+(INDIRECT("I"&amp;MATCH(9^9,C$1:C532,1))&gt;INDIRECT("J"&amp;MATCH(9^9,C$1:C532,1))))),"")</f>
        <v>0.54166666666666663</v>
      </c>
      <c r="T533" s="44">
        <f t="shared" si="102"/>
        <v>0.54166666666666663</v>
      </c>
    </row>
    <row r="534" spans="1:20" customFormat="1" x14ac:dyDescent="0.25">
      <c r="A534" s="10">
        <f t="shared" si="103"/>
        <v>42537</v>
      </c>
      <c r="B534" s="9" t="s">
        <v>16</v>
      </c>
      <c r="C534" s="4">
        <v>0.70833333333333337</v>
      </c>
      <c r="D534" s="4">
        <v>0.83333333333333337</v>
      </c>
      <c r="E534" s="7">
        <f t="shared" si="98"/>
        <v>0.125</v>
      </c>
      <c r="F534" s="8">
        <v>0.125</v>
      </c>
      <c r="G534" s="3"/>
      <c r="H534" s="9"/>
      <c r="I534" s="4"/>
      <c r="J534" s="4"/>
      <c r="K534" s="6"/>
      <c r="L534" s="8"/>
      <c r="M534" s="2"/>
      <c r="N534" s="6">
        <f t="shared" si="101"/>
        <v>0.125</v>
      </c>
      <c r="O534" s="8">
        <f t="shared" si="101"/>
        <v>0.125</v>
      </c>
      <c r="Q534">
        <v>1</v>
      </c>
      <c r="S534" s="37">
        <f ca="1">IFERROR(IF(C534="","",A534+C534-INDIRECT("A"&amp;MATCH(9^9,C$1:C533,1))-MAX(INDIRECT("D"&amp;MATCH(9^9,C$1:C533,1))+(INDIRECT("C"&amp;MATCH(9^9,C$1:C533,1))&gt;INDIRECT("D"&amp;MATCH(9^9,C$1:C533,1))),INDIRECT("J"&amp;MATCH(9^9,C$1:C533,1))+(INDIRECT("I"&amp;MATCH(9^9,C$1:C533,1))&gt;INDIRECT("J"&amp;MATCH(9^9,C$1:C533,1))))),"")</f>
        <v>0.95833333333575865</v>
      </c>
      <c r="T534" s="44">
        <f t="shared" si="102"/>
        <v>0.95833333333575865</v>
      </c>
    </row>
    <row r="535" spans="1:20" customFormat="1" x14ac:dyDescent="0.25">
      <c r="A535" s="10">
        <f t="shared" si="103"/>
        <v>42538</v>
      </c>
      <c r="B535" s="18" t="s">
        <v>0</v>
      </c>
      <c r="C535" s="4"/>
      <c r="D535" s="4"/>
      <c r="E535" s="7">
        <f t="shared" si="98"/>
        <v>0</v>
      </c>
      <c r="F535" s="8"/>
      <c r="G535" s="3"/>
      <c r="H535" s="9"/>
      <c r="I535" s="4"/>
      <c r="J535" s="4"/>
      <c r="K535" s="6"/>
      <c r="L535" s="8"/>
      <c r="M535" s="2"/>
      <c r="N535" s="6">
        <f t="shared" si="101"/>
        <v>0</v>
      </c>
      <c r="O535" s="8">
        <f t="shared" si="101"/>
        <v>0</v>
      </c>
      <c r="S535" s="37" t="str">
        <f ca="1">IFERROR(IF(C535="","",A535+C535-INDIRECT("A"&amp;MATCH(9^9,C$1:C534,1))-MAX(INDIRECT("D"&amp;MATCH(9^9,C$1:C534,1))+(INDIRECT("C"&amp;MATCH(9^9,C$1:C534,1))&gt;INDIRECT("D"&amp;MATCH(9^9,C$1:C534,1))),INDIRECT("J"&amp;MATCH(9^9,C$1:C534,1))+(INDIRECT("I"&amp;MATCH(9^9,C$1:C534,1))&gt;INDIRECT("J"&amp;MATCH(9^9,C$1:C534,1))))),"")</f>
        <v/>
      </c>
      <c r="T535" s="44" t="str">
        <f t="shared" si="102"/>
        <v/>
      </c>
    </row>
    <row r="536" spans="1:20" customFormat="1" x14ac:dyDescent="0.25">
      <c r="A536" s="10">
        <f t="shared" si="103"/>
        <v>42539</v>
      </c>
      <c r="B536" s="18" t="s">
        <v>0</v>
      </c>
      <c r="C536" s="4"/>
      <c r="D536" s="4"/>
      <c r="E536" s="7">
        <f t="shared" si="98"/>
        <v>0</v>
      </c>
      <c r="F536" s="8"/>
      <c r="G536" s="3"/>
      <c r="H536" s="9"/>
      <c r="I536" s="4"/>
      <c r="J536" s="4"/>
      <c r="K536" s="5"/>
      <c r="L536" s="8"/>
      <c r="M536" s="2"/>
      <c r="N536" s="6">
        <f t="shared" si="101"/>
        <v>0</v>
      </c>
      <c r="O536" s="8">
        <f t="shared" si="101"/>
        <v>0</v>
      </c>
      <c r="S536" s="37" t="str">
        <f ca="1">IFERROR(IF(C536="","",A536+C536-INDIRECT("A"&amp;MATCH(9^9,C$1:C535,1))-MAX(INDIRECT("D"&amp;MATCH(9^9,C$1:C535,1))+(INDIRECT("C"&amp;MATCH(9^9,C$1:C535,1))&gt;INDIRECT("D"&amp;MATCH(9^9,C$1:C535,1))),INDIRECT("J"&amp;MATCH(9^9,C$1:C535,1))+(INDIRECT("I"&amp;MATCH(9^9,C$1:C535,1))&gt;INDIRECT("J"&amp;MATCH(9^9,C$1:C535,1))))),"")</f>
        <v/>
      </c>
      <c r="T536" s="44" t="str">
        <f t="shared" si="102"/>
        <v/>
      </c>
    </row>
    <row r="537" spans="1:20" customFormat="1" x14ac:dyDescent="0.25">
      <c r="A537" s="10">
        <f t="shared" si="103"/>
        <v>42540</v>
      </c>
      <c r="B537" s="18" t="s">
        <v>0</v>
      </c>
      <c r="C537" s="4"/>
      <c r="D537" s="4"/>
      <c r="E537" s="7">
        <f t="shared" si="98"/>
        <v>0</v>
      </c>
      <c r="F537" s="8"/>
      <c r="G537" s="3"/>
      <c r="H537" s="9"/>
      <c r="I537" s="4"/>
      <c r="J537" s="4"/>
      <c r="K537" s="6"/>
      <c r="L537" s="8"/>
      <c r="M537" s="2"/>
      <c r="N537" s="6">
        <f t="shared" si="101"/>
        <v>0</v>
      </c>
      <c r="O537" s="8">
        <f t="shared" si="101"/>
        <v>0</v>
      </c>
      <c r="S537" s="37" t="str">
        <f ca="1">IFERROR(IF(C537="","",A537+C537-INDIRECT("A"&amp;MATCH(9^9,C$1:C536,1))-MAX(INDIRECT("D"&amp;MATCH(9^9,C$1:C536,1))+(INDIRECT("C"&amp;MATCH(9^9,C$1:C536,1))&gt;INDIRECT("D"&amp;MATCH(9^9,C$1:C536,1))),INDIRECT("J"&amp;MATCH(9^9,C$1:C536,1))+(INDIRECT("I"&amp;MATCH(9^9,C$1:C536,1))&gt;INDIRECT("J"&amp;MATCH(9^9,C$1:C536,1))))),"")</f>
        <v/>
      </c>
      <c r="T537" s="44" t="str">
        <f t="shared" si="102"/>
        <v/>
      </c>
    </row>
    <row r="538" spans="1:20" customFormat="1" x14ac:dyDescent="0.25">
      <c r="A538" s="10">
        <f t="shared" si="103"/>
        <v>42541</v>
      </c>
      <c r="B538" s="9" t="s">
        <v>5</v>
      </c>
      <c r="C538" s="4">
        <v>0.83333333333333337</v>
      </c>
      <c r="D538" s="4">
        <v>0.33333333333333331</v>
      </c>
      <c r="E538" s="7">
        <f t="shared" si="98"/>
        <v>0.5</v>
      </c>
      <c r="F538" s="8">
        <v>8.3333333333333329E-2</v>
      </c>
      <c r="G538" s="3"/>
      <c r="H538" s="9"/>
      <c r="I538" s="4"/>
      <c r="J538" s="4"/>
      <c r="K538" s="6"/>
      <c r="L538" s="8"/>
      <c r="M538" s="2"/>
      <c r="N538" s="6">
        <f t="shared" si="101"/>
        <v>0.5</v>
      </c>
      <c r="O538" s="8">
        <f t="shared" si="101"/>
        <v>8.3333333333333329E-2</v>
      </c>
      <c r="Q538">
        <v>1</v>
      </c>
      <c r="S538" s="37">
        <f ca="1">IFERROR(IF(C538="","",A538+C538-INDIRECT("A"&amp;MATCH(9^9,C$1:C537,1))-MAX(INDIRECT("D"&amp;MATCH(9^9,C$1:C537,1))+(INDIRECT("C"&amp;MATCH(9^9,C$1:C537,1))&gt;INDIRECT("D"&amp;MATCH(9^9,C$1:C537,1))),INDIRECT("J"&amp;MATCH(9^9,C$1:C537,1))+(INDIRECT("I"&amp;MATCH(9^9,C$1:C537,1))&gt;INDIRECT("J"&amp;MATCH(9^9,C$1:C537,1))))),"")</f>
        <v>4.0000000000024256</v>
      </c>
      <c r="T538" s="44">
        <f t="shared" si="102"/>
        <v>1.8333333333357587</v>
      </c>
    </row>
    <row r="539" spans="1:20" customFormat="1" x14ac:dyDescent="0.25">
      <c r="A539" s="10">
        <f t="shared" si="103"/>
        <v>42542</v>
      </c>
      <c r="B539" s="9" t="s">
        <v>5</v>
      </c>
      <c r="C539" s="4">
        <v>0.83333333333333337</v>
      </c>
      <c r="D539" s="4">
        <v>0.33333333333333331</v>
      </c>
      <c r="E539" s="7">
        <f t="shared" si="98"/>
        <v>0.5</v>
      </c>
      <c r="F539" s="8">
        <v>0.14583333333333334</v>
      </c>
      <c r="G539" s="3"/>
      <c r="H539" s="9"/>
      <c r="I539" s="4"/>
      <c r="J539" s="4"/>
      <c r="K539" s="6"/>
      <c r="L539" s="8"/>
      <c r="M539" s="2"/>
      <c r="N539" s="6">
        <f t="shared" si="101"/>
        <v>0.5</v>
      </c>
      <c r="O539" s="8">
        <f t="shared" si="101"/>
        <v>0.14583333333333334</v>
      </c>
      <c r="Q539">
        <v>1</v>
      </c>
      <c r="S539" s="37">
        <f ca="1">IFERROR(IF(C539="","",A539+C539-INDIRECT("A"&amp;MATCH(9^9,C$1:C538,1))-MAX(INDIRECT("D"&amp;MATCH(9^9,C$1:C538,1))+(INDIRECT("C"&amp;MATCH(9^9,C$1:C538,1))&gt;INDIRECT("D"&amp;MATCH(9^9,C$1:C538,1))),INDIRECT("J"&amp;MATCH(9^9,C$1:C538,1))+(INDIRECT("I"&amp;MATCH(9^9,C$1:C538,1))&gt;INDIRECT("J"&amp;MATCH(9^9,C$1:C538,1))))),"")</f>
        <v>0.50000000000242539</v>
      </c>
      <c r="T539" s="44">
        <f t="shared" si="102"/>
        <v>0.50000000000242539</v>
      </c>
    </row>
    <row r="540" spans="1:20" customFormat="1" x14ac:dyDescent="0.25">
      <c r="A540" s="10">
        <f t="shared" si="103"/>
        <v>42543</v>
      </c>
      <c r="B540" s="9" t="s">
        <v>5</v>
      </c>
      <c r="C540" s="4">
        <v>0.83333333333333337</v>
      </c>
      <c r="D540" s="4">
        <v>0.33333333333333331</v>
      </c>
      <c r="E540" s="7">
        <f t="shared" si="98"/>
        <v>0.5</v>
      </c>
      <c r="F540" s="8">
        <v>0.14583333333333334</v>
      </c>
      <c r="G540" s="3"/>
      <c r="H540" s="9"/>
      <c r="I540" s="4"/>
      <c r="J540" s="4"/>
      <c r="K540" s="5"/>
      <c r="L540" s="8"/>
      <c r="M540" s="2"/>
      <c r="N540" s="6">
        <f t="shared" si="101"/>
        <v>0.5</v>
      </c>
      <c r="O540" s="8">
        <f t="shared" si="101"/>
        <v>0.14583333333333334</v>
      </c>
      <c r="Q540">
        <v>1</v>
      </c>
      <c r="S540" s="37">
        <f ca="1">IFERROR(IF(C540="","",A540+C540-INDIRECT("A"&amp;MATCH(9^9,C$1:C539,1))-MAX(INDIRECT("D"&amp;MATCH(9^9,C$1:C539,1))+(INDIRECT("C"&amp;MATCH(9^9,C$1:C539,1))&gt;INDIRECT("D"&amp;MATCH(9^9,C$1:C539,1))),INDIRECT("J"&amp;MATCH(9^9,C$1:C539,1))+(INDIRECT("I"&amp;MATCH(9^9,C$1:C539,1))&gt;INDIRECT("J"&amp;MATCH(9^9,C$1:C539,1))))),"")</f>
        <v>0.50000000000242539</v>
      </c>
      <c r="T540" s="44">
        <f t="shared" si="102"/>
        <v>0.50000000000242539</v>
      </c>
    </row>
    <row r="541" spans="1:20" customFormat="1" x14ac:dyDescent="0.25">
      <c r="A541" s="10">
        <f t="shared" si="103"/>
        <v>42544</v>
      </c>
      <c r="B541" s="9" t="s">
        <v>5</v>
      </c>
      <c r="C541" s="4">
        <v>0.83333333333333337</v>
      </c>
      <c r="D541" s="4">
        <v>0.33333333333333331</v>
      </c>
      <c r="E541" s="7">
        <f t="shared" si="98"/>
        <v>0.5</v>
      </c>
      <c r="F541" s="8">
        <v>0.14583333333333334</v>
      </c>
      <c r="G541" s="3"/>
      <c r="H541" s="9"/>
      <c r="I541" s="4"/>
      <c r="J541" s="4"/>
      <c r="K541" s="5"/>
      <c r="L541" s="8"/>
      <c r="M541" s="2"/>
      <c r="N541" s="6">
        <f t="shared" si="101"/>
        <v>0.5</v>
      </c>
      <c r="O541" s="8">
        <f t="shared" si="101"/>
        <v>0.14583333333333334</v>
      </c>
      <c r="Q541">
        <v>1</v>
      </c>
      <c r="S541" s="37">
        <f ca="1">IFERROR(IF(C541="","",A541+C541-INDIRECT("A"&amp;MATCH(9^9,C$1:C540,1))-MAX(INDIRECT("D"&amp;MATCH(9^9,C$1:C540,1))+(INDIRECT("C"&amp;MATCH(9^9,C$1:C540,1))&gt;INDIRECT("D"&amp;MATCH(9^9,C$1:C540,1))),INDIRECT("J"&amp;MATCH(9^9,C$1:C540,1))+(INDIRECT("I"&amp;MATCH(9^9,C$1:C540,1))&gt;INDIRECT("J"&amp;MATCH(9^9,C$1:C540,1))))),"")</f>
        <v>0.50000000000242539</v>
      </c>
      <c r="T541" s="44">
        <f t="shared" si="102"/>
        <v>0.50000000000242539</v>
      </c>
    </row>
    <row r="542" spans="1:20" customFormat="1" x14ac:dyDescent="0.25">
      <c r="A542" s="10">
        <f t="shared" si="103"/>
        <v>42545</v>
      </c>
      <c r="B542" s="9" t="s">
        <v>5</v>
      </c>
      <c r="C542" s="4">
        <v>0.83333333333333337</v>
      </c>
      <c r="D542" s="4">
        <v>0.33333333333333331</v>
      </c>
      <c r="E542" s="7">
        <f t="shared" si="98"/>
        <v>0.5</v>
      </c>
      <c r="F542" s="8">
        <v>0.14583333333333334</v>
      </c>
      <c r="G542" s="3"/>
      <c r="H542" s="9"/>
      <c r="I542" s="4"/>
      <c r="J542" s="4"/>
      <c r="K542" s="5"/>
      <c r="L542" s="8"/>
      <c r="M542" s="2"/>
      <c r="N542" s="6">
        <f t="shared" si="101"/>
        <v>0.5</v>
      </c>
      <c r="O542" s="8">
        <f t="shared" si="101"/>
        <v>0.14583333333333334</v>
      </c>
      <c r="Q542">
        <v>1</v>
      </c>
      <c r="S542" s="37">
        <f ca="1">IFERROR(IF(C542="","",A542+C542-INDIRECT("A"&amp;MATCH(9^9,C$1:C541,1))-MAX(INDIRECT("D"&amp;MATCH(9^9,C$1:C541,1))+(INDIRECT("C"&amp;MATCH(9^9,C$1:C541,1))&gt;INDIRECT("D"&amp;MATCH(9^9,C$1:C541,1))),INDIRECT("J"&amp;MATCH(9^9,C$1:C541,1))+(INDIRECT("I"&amp;MATCH(9^9,C$1:C541,1))&gt;INDIRECT("J"&amp;MATCH(9^9,C$1:C541,1))))),"")</f>
        <v>0.50000000000242539</v>
      </c>
      <c r="T542" s="44">
        <f t="shared" si="102"/>
        <v>0.50000000000242539</v>
      </c>
    </row>
    <row r="543" spans="1:20" customFormat="1" x14ac:dyDescent="0.25">
      <c r="A543" s="10">
        <f t="shared" si="103"/>
        <v>42546</v>
      </c>
      <c r="B543" s="9" t="s">
        <v>5</v>
      </c>
      <c r="C543" s="4">
        <v>0.58333333333333337</v>
      </c>
      <c r="D543" s="4">
        <v>0.33333333333333331</v>
      </c>
      <c r="E543" s="7">
        <f t="shared" si="98"/>
        <v>0.75</v>
      </c>
      <c r="F543" s="8">
        <v>0.375</v>
      </c>
      <c r="G543" s="11"/>
      <c r="H543" s="9"/>
      <c r="I543" s="4"/>
      <c r="J543" s="4"/>
      <c r="K543" s="6"/>
      <c r="L543" s="8"/>
      <c r="M543" s="2"/>
      <c r="N543" s="6">
        <f t="shared" si="101"/>
        <v>0.75</v>
      </c>
      <c r="O543" s="8">
        <f t="shared" si="101"/>
        <v>0.375</v>
      </c>
      <c r="P543" t="s">
        <v>38</v>
      </c>
      <c r="Q543">
        <v>1</v>
      </c>
      <c r="S543" s="37">
        <f ca="1">IFERROR(IF(C543="","",A543+C543-INDIRECT("A"&amp;MATCH(9^9,C$1:C542,1))-MAX(INDIRECT("D"&amp;MATCH(9^9,C$1:C542,1))+(INDIRECT("C"&amp;MATCH(9^9,C$1:C542,1))&gt;INDIRECT("D"&amp;MATCH(9^9,C$1:C542,1))),INDIRECT("J"&amp;MATCH(9^9,C$1:C542,1))+(INDIRECT("I"&amp;MATCH(9^9,C$1:C542,1))&gt;INDIRECT("J"&amp;MATCH(9^9,C$1:C542,1))))),"")</f>
        <v>0.25000000000242539</v>
      </c>
      <c r="T543" s="44">
        <f t="shared" si="102"/>
        <v>0.25000000000242539</v>
      </c>
    </row>
    <row r="544" spans="1:20" customFormat="1" x14ac:dyDescent="0.25">
      <c r="A544" s="10">
        <f t="shared" si="103"/>
        <v>42547</v>
      </c>
      <c r="B544" s="9" t="s">
        <v>5</v>
      </c>
      <c r="C544" s="4">
        <v>0.33333333333333331</v>
      </c>
      <c r="D544" s="4">
        <v>0.33333333333333331</v>
      </c>
      <c r="E544" s="7">
        <f t="shared" si="98"/>
        <v>0</v>
      </c>
      <c r="F544" s="8">
        <v>0.41666666666666669</v>
      </c>
      <c r="G544" s="3" t="s">
        <v>14</v>
      </c>
      <c r="H544" s="9" t="s">
        <v>13</v>
      </c>
      <c r="I544" s="4">
        <v>0.375</v>
      </c>
      <c r="J544" s="4">
        <v>0.58333333333333337</v>
      </c>
      <c r="K544" s="6">
        <f>J544-I544+IF(I544&gt;J544,1)</f>
        <v>0.20833333333333337</v>
      </c>
      <c r="L544" s="8">
        <v>0.20833333333333334</v>
      </c>
      <c r="M544" s="2" t="s">
        <v>15</v>
      </c>
      <c r="N544" s="7">
        <f>E544+K544</f>
        <v>0.20833333333333337</v>
      </c>
      <c r="O544" s="8">
        <f>F544+L544</f>
        <v>0.625</v>
      </c>
      <c r="Q544">
        <v>1</v>
      </c>
      <c r="S544" s="37">
        <f ca="1">IFERROR(IF(C544="","",A544+C544-INDIRECT("A"&amp;MATCH(9^9,C$1:C543,1))-MAX(INDIRECT("D"&amp;MATCH(9^9,C$1:C543,1))+(INDIRECT("C"&amp;MATCH(9^9,C$1:C543,1))&gt;INDIRECT("D"&amp;MATCH(9^9,C$1:C543,1))),INDIRECT("J"&amp;MATCH(9^9,C$1:C543,1))+(INDIRECT("I"&amp;MATCH(9^9,C$1:C543,1))&gt;INDIRECT("J"&amp;MATCH(9^9,C$1:C543,1))))),"")</f>
        <v>2.425393219596117E-12</v>
      </c>
      <c r="T544" s="44">
        <f t="shared" si="102"/>
        <v>2.425393219596117E-12</v>
      </c>
    </row>
    <row r="545" spans="1:20" customFormat="1" x14ac:dyDescent="0.25">
      <c r="A545" s="10">
        <f t="shared" si="103"/>
        <v>42548</v>
      </c>
      <c r="B545" s="9"/>
      <c r="C545" s="4"/>
      <c r="D545" s="4"/>
      <c r="E545" s="7">
        <f t="shared" si="98"/>
        <v>0</v>
      </c>
      <c r="F545" s="8"/>
      <c r="G545" s="3"/>
      <c r="H545" s="9"/>
      <c r="I545" s="4"/>
      <c r="J545" s="4"/>
      <c r="K545" s="5"/>
      <c r="L545" s="8"/>
      <c r="M545" s="2"/>
      <c r="N545" s="6">
        <f t="shared" ref="N545:N547" si="104">E545+K545</f>
        <v>0</v>
      </c>
      <c r="O545" s="8">
        <f>F545+L545</f>
        <v>0</v>
      </c>
      <c r="S545" s="37" t="str">
        <f ca="1">IFERROR(IF(C545="","",A545+C545-INDIRECT("A"&amp;MATCH(9^9,C$1:C544,1))-MAX(INDIRECT("D"&amp;MATCH(9^9,C$1:C544,1))+(INDIRECT("C"&amp;MATCH(9^9,C$1:C544,1))&gt;INDIRECT("D"&amp;MATCH(9^9,C$1:C544,1))),INDIRECT("J"&amp;MATCH(9^9,C$1:C544,1))+(INDIRECT("I"&amp;MATCH(9^9,C$1:C544,1))&gt;INDIRECT("J"&amp;MATCH(9^9,C$1:C544,1))))),"")</f>
        <v/>
      </c>
      <c r="T545" s="44" t="str">
        <f t="shared" si="102"/>
        <v/>
      </c>
    </row>
    <row r="546" spans="1:20" customFormat="1" x14ac:dyDescent="0.25">
      <c r="A546" s="10">
        <f t="shared" si="103"/>
        <v>42549</v>
      </c>
      <c r="B546" s="9" t="s">
        <v>16</v>
      </c>
      <c r="C546" s="4">
        <v>0.33333333333333331</v>
      </c>
      <c r="D546" s="4">
        <v>0.45833333333333331</v>
      </c>
      <c r="E546" s="7">
        <f t="shared" si="98"/>
        <v>0.125</v>
      </c>
      <c r="F546" s="8">
        <v>0.125</v>
      </c>
      <c r="G546" s="3"/>
      <c r="H546" s="9"/>
      <c r="I546" s="4"/>
      <c r="J546" s="4"/>
      <c r="K546" s="5"/>
      <c r="L546" s="8"/>
      <c r="M546" s="2"/>
      <c r="N546" s="6">
        <f t="shared" si="104"/>
        <v>0.125</v>
      </c>
      <c r="O546" s="8">
        <f>F546+L546</f>
        <v>0.125</v>
      </c>
      <c r="Q546">
        <v>1</v>
      </c>
      <c r="S546" s="37">
        <f ca="1">IFERROR(IF(C546="","",A546+C546-INDIRECT("A"&amp;MATCH(9^9,C$1:C545,1))-MAX(INDIRECT("D"&amp;MATCH(9^9,C$1:C545,1))+(INDIRECT("C"&amp;MATCH(9^9,C$1:C545,1))&gt;INDIRECT("D"&amp;MATCH(9^9,C$1:C545,1))),INDIRECT("J"&amp;MATCH(9^9,C$1:C545,1))+(INDIRECT("I"&amp;MATCH(9^9,C$1:C545,1))&gt;INDIRECT("J"&amp;MATCH(9^9,C$1:C545,1))))),"")</f>
        <v>1.7500000000024252</v>
      </c>
      <c r="T546" s="44">
        <f t="shared" si="102"/>
        <v>1.3333333333357587</v>
      </c>
    </row>
    <row r="547" spans="1:20" customFormat="1" x14ac:dyDescent="0.25">
      <c r="A547" s="10">
        <f t="shared" si="103"/>
        <v>42550</v>
      </c>
      <c r="B547" s="9" t="s">
        <v>12</v>
      </c>
      <c r="C547" s="4">
        <v>0.58333333333333337</v>
      </c>
      <c r="D547" s="4">
        <v>0.70833333333333337</v>
      </c>
      <c r="E547" s="7">
        <f t="shared" si="98"/>
        <v>0.125</v>
      </c>
      <c r="F547" s="8">
        <v>0.125</v>
      </c>
      <c r="G547" s="3"/>
      <c r="H547" s="9"/>
      <c r="I547" s="4"/>
      <c r="J547" s="4"/>
      <c r="K547" s="6"/>
      <c r="L547" s="8"/>
      <c r="M547" s="2"/>
      <c r="N547" s="6">
        <f t="shared" si="104"/>
        <v>0.125</v>
      </c>
      <c r="O547" s="8">
        <f>F547+L547</f>
        <v>0.125</v>
      </c>
      <c r="Q547">
        <v>1</v>
      </c>
      <c r="S547" s="37">
        <f ca="1">IFERROR(IF(C547="","",A547+C547-INDIRECT("A"&amp;MATCH(9^9,C$1:C546,1))-MAX(INDIRECT("D"&amp;MATCH(9^9,C$1:C546,1))+(INDIRECT("C"&amp;MATCH(9^9,C$1:C546,1))&gt;INDIRECT("D"&amp;MATCH(9^9,C$1:C546,1))),INDIRECT("J"&amp;MATCH(9^9,C$1:C546,1))+(INDIRECT("I"&amp;MATCH(9^9,C$1:C546,1))&gt;INDIRECT("J"&amp;MATCH(9^9,C$1:C546,1))))),"")</f>
        <v>1.1250000000024254</v>
      </c>
      <c r="T547" s="44">
        <f t="shared" si="102"/>
        <v>1.1250000000024254</v>
      </c>
    </row>
    <row r="548" spans="1:20" customFormat="1" x14ac:dyDescent="0.25">
      <c r="A548" s="10">
        <f t="shared" si="103"/>
        <v>42551</v>
      </c>
      <c r="B548" s="9" t="s">
        <v>12</v>
      </c>
      <c r="C548" s="4">
        <v>0.58333333333333337</v>
      </c>
      <c r="D548" s="4">
        <v>0.70833333333333337</v>
      </c>
      <c r="E548" s="7">
        <f t="shared" si="98"/>
        <v>0.125</v>
      </c>
      <c r="F548" s="8">
        <v>0.125</v>
      </c>
      <c r="G548" s="3" t="s">
        <v>14</v>
      </c>
      <c r="H548" s="9" t="s">
        <v>16</v>
      </c>
      <c r="I548" s="4">
        <v>0.70833333333333337</v>
      </c>
      <c r="J548" s="4">
        <v>0.83333333333333337</v>
      </c>
      <c r="K548" s="6">
        <f>J548-I548+IF(I548&gt;J548,1)</f>
        <v>0.125</v>
      </c>
      <c r="L548" s="8">
        <v>0.125</v>
      </c>
      <c r="M548" s="2" t="s">
        <v>15</v>
      </c>
      <c r="N548" s="6">
        <f>E548+K548</f>
        <v>0.25</v>
      </c>
      <c r="O548" s="8">
        <f>F548+L548</f>
        <v>0.25</v>
      </c>
      <c r="Q548">
        <v>1</v>
      </c>
      <c r="S548" s="37">
        <f ca="1">IFERROR(IF(C548="","",A548+C548-INDIRECT("A"&amp;MATCH(9^9,C$1:C547,1))-MAX(INDIRECT("D"&amp;MATCH(9^9,C$1:C547,1))+(INDIRECT("C"&amp;MATCH(9^9,C$1:C547,1))&gt;INDIRECT("D"&amp;MATCH(9^9,C$1:C547,1))),INDIRECT("J"&amp;MATCH(9^9,C$1:C547,1))+(INDIRECT("I"&amp;MATCH(9^9,C$1:C547,1))&gt;INDIRECT("J"&amp;MATCH(9^9,C$1:C547,1))))),"")</f>
        <v>0.87500000000242528</v>
      </c>
      <c r="T548" s="44">
        <f t="shared" si="102"/>
        <v>0.87500000000242528</v>
      </c>
    </row>
    <row r="549" spans="1:20" customFormat="1" x14ac:dyDescent="0.25">
      <c r="A549" s="10">
        <f t="shared" si="103"/>
        <v>42552</v>
      </c>
      <c r="B549" s="9" t="s">
        <v>13</v>
      </c>
      <c r="C549" s="4">
        <v>0.375</v>
      </c>
      <c r="D549" s="4">
        <v>0.58333333333333337</v>
      </c>
      <c r="E549" s="7">
        <f t="shared" si="98"/>
        <v>0.20833333333333337</v>
      </c>
      <c r="F549" s="8">
        <v>0.20833333333333334</v>
      </c>
      <c r="G549" s="3" t="s">
        <v>14</v>
      </c>
      <c r="H549" s="9" t="s">
        <v>16</v>
      </c>
      <c r="I549" s="4">
        <v>0.70833333333333337</v>
      </c>
      <c r="J549" s="4">
        <v>0.83333333333333337</v>
      </c>
      <c r="K549" s="6">
        <f>J549-I549+IF(I549&gt;J549,1)</f>
        <v>0.125</v>
      </c>
      <c r="L549" s="8">
        <v>0.125</v>
      </c>
      <c r="M549" s="2" t="s">
        <v>15</v>
      </c>
      <c r="N549" s="6">
        <f>E549+K549</f>
        <v>0.33333333333333337</v>
      </c>
      <c r="O549" s="8">
        <f>F549+L549</f>
        <v>0.33333333333333337</v>
      </c>
      <c r="Q549">
        <v>1</v>
      </c>
      <c r="S549" s="37">
        <f ca="1">IFERROR(IF(C549="","",A549+C549-INDIRECT("A"&amp;MATCH(9^9,C$1:C548,1))-MAX(INDIRECT("D"&amp;MATCH(9^9,C$1:C548,1))+(INDIRECT("C"&amp;MATCH(9^9,C$1:C548,1))&gt;INDIRECT("D"&amp;MATCH(9^9,C$1:C548,1))),INDIRECT("J"&amp;MATCH(9^9,C$1:C548,1))+(INDIRECT("I"&amp;MATCH(9^9,C$1:C548,1))&gt;INDIRECT("J"&amp;MATCH(9^9,C$1:C548,1))))),"")</f>
        <v>0.54166666666666663</v>
      </c>
      <c r="T549" s="44">
        <f t="shared" si="102"/>
        <v>0.54166666666666663</v>
      </c>
    </row>
    <row r="550" spans="1:20" customFormat="1" x14ac:dyDescent="0.25">
      <c r="A550" s="10">
        <f t="shared" si="103"/>
        <v>42553</v>
      </c>
      <c r="B550" s="9" t="s">
        <v>13</v>
      </c>
      <c r="C550" s="4">
        <v>0.375</v>
      </c>
      <c r="D550" s="4">
        <v>0.58333333333333337</v>
      </c>
      <c r="E550" s="7">
        <f t="shared" si="98"/>
        <v>0.20833333333333337</v>
      </c>
      <c r="F550" s="8">
        <v>0.20833333333333334</v>
      </c>
      <c r="G550" s="3"/>
      <c r="H550" s="9"/>
      <c r="I550" s="4"/>
      <c r="J550" s="4"/>
      <c r="K550" s="5"/>
      <c r="L550" s="8"/>
      <c r="M550" s="2"/>
      <c r="N550" s="6">
        <f t="shared" ref="N550:O559" si="105">E550+K550</f>
        <v>0.20833333333333337</v>
      </c>
      <c r="O550" s="8">
        <f t="shared" si="105"/>
        <v>0.20833333333333334</v>
      </c>
      <c r="Q550">
        <v>1</v>
      </c>
      <c r="S550" s="37">
        <f ca="1">IFERROR(IF(C550="","",A550+C550-INDIRECT("A"&amp;MATCH(9^9,C$1:C549,1))-MAX(INDIRECT("D"&amp;MATCH(9^9,C$1:C549,1))+(INDIRECT("C"&amp;MATCH(9^9,C$1:C549,1))&gt;INDIRECT("D"&amp;MATCH(9^9,C$1:C549,1))),INDIRECT("J"&amp;MATCH(9^9,C$1:C549,1))+(INDIRECT("I"&amp;MATCH(9^9,C$1:C549,1))&gt;INDIRECT("J"&amp;MATCH(9^9,C$1:C549,1))))),"")</f>
        <v>0.54166666666666663</v>
      </c>
      <c r="T550" s="44">
        <f t="shared" si="102"/>
        <v>0.54166666666666663</v>
      </c>
    </row>
    <row r="551" spans="1:20" customFormat="1" x14ac:dyDescent="0.25">
      <c r="A551" s="10">
        <f t="shared" si="103"/>
        <v>42554</v>
      </c>
      <c r="B551" s="9" t="s">
        <v>22</v>
      </c>
      <c r="C551" s="4">
        <v>0.3125</v>
      </c>
      <c r="D551" s="4">
        <v>0.4375</v>
      </c>
      <c r="E551" s="7">
        <f t="shared" si="98"/>
        <v>0.125</v>
      </c>
      <c r="F551" s="8">
        <v>0.125</v>
      </c>
      <c r="G551" s="3"/>
      <c r="H551" s="9"/>
      <c r="I551" s="4"/>
      <c r="J551" s="4"/>
      <c r="K551" s="5"/>
      <c r="L551" s="8"/>
      <c r="M551" s="2"/>
      <c r="N551" s="6">
        <f t="shared" si="105"/>
        <v>0.125</v>
      </c>
      <c r="O551" s="8">
        <f t="shared" si="105"/>
        <v>0.125</v>
      </c>
      <c r="Q551">
        <v>1</v>
      </c>
      <c r="S551" s="37">
        <f ca="1">IFERROR(IF(C551="","",A551+C551-INDIRECT("A"&amp;MATCH(9^9,C$1:C550,1))-MAX(INDIRECT("D"&amp;MATCH(9^9,C$1:C550,1))+(INDIRECT("C"&amp;MATCH(9^9,C$1:C550,1))&gt;INDIRECT("D"&amp;MATCH(9^9,C$1:C550,1))),INDIRECT("J"&amp;MATCH(9^9,C$1:C550,1))+(INDIRECT("I"&amp;MATCH(9^9,C$1:C550,1))&gt;INDIRECT("J"&amp;MATCH(9^9,C$1:C550,1))))),"")</f>
        <v>0.72916666666666663</v>
      </c>
      <c r="T551" s="44">
        <f t="shared" si="102"/>
        <v>0.72916666666666663</v>
      </c>
    </row>
    <row r="552" spans="1:20" customFormat="1" x14ac:dyDescent="0.25">
      <c r="A552" s="10">
        <f t="shared" si="103"/>
        <v>42555</v>
      </c>
      <c r="B552" s="9" t="s">
        <v>5</v>
      </c>
      <c r="C552" s="4">
        <v>0.83333333333333337</v>
      </c>
      <c r="D552" s="4">
        <v>0.33333333333333331</v>
      </c>
      <c r="E552" s="7">
        <f t="shared" si="98"/>
        <v>0.5</v>
      </c>
      <c r="F552" s="8">
        <v>8.3333333333333329E-2</v>
      </c>
      <c r="G552" s="3"/>
      <c r="H552" s="9"/>
      <c r="I552" s="4"/>
      <c r="J552" s="4"/>
      <c r="K552" s="6"/>
      <c r="L552" s="8"/>
      <c r="M552" s="2"/>
      <c r="N552" s="6">
        <f t="shared" si="105"/>
        <v>0.5</v>
      </c>
      <c r="O552" s="8">
        <f t="shared" si="105"/>
        <v>8.3333333333333329E-2</v>
      </c>
      <c r="Q552">
        <v>1</v>
      </c>
      <c r="S552" s="37">
        <f ca="1">IFERROR(IF(C552="","",A552+C552-INDIRECT("A"&amp;MATCH(9^9,C$1:C551,1))-MAX(INDIRECT("D"&amp;MATCH(9^9,C$1:C551,1))+(INDIRECT("C"&amp;MATCH(9^9,C$1:C551,1))&gt;INDIRECT("D"&amp;MATCH(9^9,C$1:C551,1))),INDIRECT("J"&amp;MATCH(9^9,C$1:C551,1))+(INDIRECT("I"&amp;MATCH(9^9,C$1:C551,1))&gt;INDIRECT("J"&amp;MATCH(9^9,C$1:C551,1))))),"")</f>
        <v>1.3958333333357587</v>
      </c>
      <c r="T552" s="44">
        <f t="shared" si="102"/>
        <v>1.3958333333357587</v>
      </c>
    </row>
    <row r="553" spans="1:20" customFormat="1" x14ac:dyDescent="0.25">
      <c r="A553" s="10">
        <f t="shared" si="103"/>
        <v>42556</v>
      </c>
      <c r="B553" s="9" t="s">
        <v>5</v>
      </c>
      <c r="C553" s="4">
        <v>0.83333333333333337</v>
      </c>
      <c r="D553" s="4">
        <v>0.33333333333333331</v>
      </c>
      <c r="E553" s="7">
        <f t="shared" si="98"/>
        <v>0.5</v>
      </c>
      <c r="F553" s="8">
        <v>0.14583333333333334</v>
      </c>
      <c r="G553" s="3"/>
      <c r="H553" s="9"/>
      <c r="I553" s="4"/>
      <c r="J553" s="4"/>
      <c r="K553" s="6"/>
      <c r="L553" s="8"/>
      <c r="M553" s="2"/>
      <c r="N553" s="6">
        <f t="shared" si="105"/>
        <v>0.5</v>
      </c>
      <c r="O553" s="8">
        <f t="shared" si="105"/>
        <v>0.14583333333333334</v>
      </c>
      <c r="Q553">
        <v>1</v>
      </c>
      <c r="S553" s="37">
        <f ca="1">IFERROR(IF(C553="","",A553+C553-INDIRECT("A"&amp;MATCH(9^9,C$1:C552,1))-MAX(INDIRECT("D"&amp;MATCH(9^9,C$1:C552,1))+(INDIRECT("C"&amp;MATCH(9^9,C$1:C552,1))&gt;INDIRECT("D"&amp;MATCH(9^9,C$1:C552,1))),INDIRECT("J"&amp;MATCH(9^9,C$1:C552,1))+(INDIRECT("I"&amp;MATCH(9^9,C$1:C552,1))&gt;INDIRECT("J"&amp;MATCH(9^9,C$1:C552,1))))),"")</f>
        <v>0.50000000000242539</v>
      </c>
      <c r="T553" s="44">
        <f t="shared" si="102"/>
        <v>0.50000000000242539</v>
      </c>
    </row>
    <row r="554" spans="1:20" customFormat="1" x14ac:dyDescent="0.25">
      <c r="A554" s="10">
        <f t="shared" si="103"/>
        <v>42557</v>
      </c>
      <c r="B554" s="9" t="s">
        <v>5</v>
      </c>
      <c r="C554" s="4">
        <v>0.83333333333333337</v>
      </c>
      <c r="D554" s="4">
        <v>0.33333333333333331</v>
      </c>
      <c r="E554" s="7">
        <f t="shared" si="98"/>
        <v>0.5</v>
      </c>
      <c r="F554" s="8">
        <v>0.14583333333333334</v>
      </c>
      <c r="G554" s="3" t="s">
        <v>14</v>
      </c>
      <c r="H554" s="9" t="s">
        <v>23</v>
      </c>
      <c r="I554" s="4">
        <v>0.375</v>
      </c>
      <c r="J554" s="4">
        <v>0.70833333333333337</v>
      </c>
      <c r="K554" s="6">
        <f>J554-I554+IF(I554&gt;J554,1)</f>
        <v>0.33333333333333337</v>
      </c>
      <c r="L554" s="8">
        <v>0.33333333333333331</v>
      </c>
      <c r="M554" s="2" t="s">
        <v>15</v>
      </c>
      <c r="N554" s="6">
        <f>E554+K554</f>
        <v>0.83333333333333337</v>
      </c>
      <c r="O554" s="8">
        <f t="shared" si="105"/>
        <v>0.47916666666666663</v>
      </c>
      <c r="Q554">
        <v>1</v>
      </c>
      <c r="S554" s="37">
        <f ca="1">IFERROR(IF(C554="","",A554+C554-INDIRECT("A"&amp;MATCH(9^9,C$1:C553,1))-MAX(INDIRECT("D"&amp;MATCH(9^9,C$1:C553,1))+(INDIRECT("C"&amp;MATCH(9^9,C$1:C553,1))&gt;INDIRECT("D"&amp;MATCH(9^9,C$1:C553,1))),INDIRECT("J"&amp;MATCH(9^9,C$1:C553,1))+(INDIRECT("I"&amp;MATCH(9^9,C$1:C553,1))&gt;INDIRECT("J"&amp;MATCH(9^9,C$1:C553,1))))),"")</f>
        <v>0.50000000000242539</v>
      </c>
      <c r="T554" s="44">
        <f t="shared" si="102"/>
        <v>0.50000000000242539</v>
      </c>
    </row>
    <row r="555" spans="1:20" customFormat="1" x14ac:dyDescent="0.25">
      <c r="A555" s="10">
        <f t="shared" si="103"/>
        <v>42558</v>
      </c>
      <c r="B555" s="9" t="s">
        <v>5</v>
      </c>
      <c r="C555" s="4">
        <v>0.83333333333333337</v>
      </c>
      <c r="D555" s="4">
        <v>0.33333333333333331</v>
      </c>
      <c r="E555" s="7">
        <f t="shared" si="98"/>
        <v>0.5</v>
      </c>
      <c r="F555" s="8">
        <v>0.14583333333333334</v>
      </c>
      <c r="G555" s="3"/>
      <c r="H555" s="9"/>
      <c r="I555" s="4"/>
      <c r="J555" s="4"/>
      <c r="K555" s="6"/>
      <c r="L555" s="8"/>
      <c r="M555" s="2"/>
      <c r="N555" s="6">
        <f t="shared" ref="N555:O579" si="106">E555+K555</f>
        <v>0.5</v>
      </c>
      <c r="O555" s="8">
        <f t="shared" si="105"/>
        <v>0.14583333333333334</v>
      </c>
      <c r="Q555">
        <v>1</v>
      </c>
      <c r="S555" s="37">
        <f ca="1">IFERROR(IF(C555="","",A555+C555-INDIRECT("A"&amp;MATCH(9^9,C$1:C554,1))-MAX(INDIRECT("D"&amp;MATCH(9^9,C$1:C554,1))+(INDIRECT("C"&amp;MATCH(9^9,C$1:C554,1))&gt;INDIRECT("D"&amp;MATCH(9^9,C$1:C554,1))),INDIRECT("J"&amp;MATCH(9^9,C$1:C554,1))+(INDIRECT("I"&amp;MATCH(9^9,C$1:C554,1))&gt;INDIRECT("J"&amp;MATCH(9^9,C$1:C554,1))))),"")</f>
        <v>0.50000000000242539</v>
      </c>
      <c r="T555" s="44">
        <f t="shared" si="102"/>
        <v>0.50000000000242539</v>
      </c>
    </row>
    <row r="556" spans="1:20" customFormat="1" x14ac:dyDescent="0.25">
      <c r="A556" s="10">
        <f t="shared" si="103"/>
        <v>42559</v>
      </c>
      <c r="B556" s="9" t="s">
        <v>5</v>
      </c>
      <c r="C556" s="4">
        <v>0.83333333333333337</v>
      </c>
      <c r="D556" s="4">
        <v>0.33333333333333331</v>
      </c>
      <c r="E556" s="7">
        <f t="shared" si="98"/>
        <v>0.5</v>
      </c>
      <c r="F556" s="8">
        <v>0.14583333333333334</v>
      </c>
      <c r="G556" s="3"/>
      <c r="H556" s="9"/>
      <c r="I556" s="4"/>
      <c r="J556" s="4"/>
      <c r="K556" s="5"/>
      <c r="L556" s="8"/>
      <c r="M556" s="2"/>
      <c r="N556" s="6">
        <f t="shared" si="106"/>
        <v>0.5</v>
      </c>
      <c r="O556" s="8">
        <f t="shared" si="105"/>
        <v>0.14583333333333334</v>
      </c>
      <c r="Q556">
        <v>1</v>
      </c>
      <c r="S556" s="37">
        <f ca="1">IFERROR(IF(C556="","",A556+C556-INDIRECT("A"&amp;MATCH(9^9,C$1:C555,1))-MAX(INDIRECT("D"&amp;MATCH(9^9,C$1:C555,1))+(INDIRECT("C"&amp;MATCH(9^9,C$1:C555,1))&gt;INDIRECT("D"&amp;MATCH(9^9,C$1:C555,1))),INDIRECT("J"&amp;MATCH(9^9,C$1:C555,1))+(INDIRECT("I"&amp;MATCH(9^9,C$1:C555,1))&gt;INDIRECT("J"&amp;MATCH(9^9,C$1:C555,1))))),"")</f>
        <v>0.50000000000242539</v>
      </c>
      <c r="T556" s="44">
        <f t="shared" si="102"/>
        <v>0.50000000000242539</v>
      </c>
    </row>
    <row r="557" spans="1:20" customFormat="1" x14ac:dyDescent="0.25">
      <c r="A557" s="10">
        <f t="shared" si="103"/>
        <v>42560</v>
      </c>
      <c r="B557" s="9" t="s">
        <v>5</v>
      </c>
      <c r="C557" s="4">
        <v>0.58333333333333337</v>
      </c>
      <c r="D557" s="4">
        <v>0.33333333333333331</v>
      </c>
      <c r="E557" s="7">
        <f t="shared" si="98"/>
        <v>0.75</v>
      </c>
      <c r="F557" s="8">
        <v>0.375</v>
      </c>
      <c r="G557" s="3"/>
      <c r="H557" s="9"/>
      <c r="I557" s="4"/>
      <c r="J557" s="4"/>
      <c r="K557" s="5"/>
      <c r="L557" s="8"/>
      <c r="M557" s="2"/>
      <c r="N557" s="6">
        <f t="shared" si="106"/>
        <v>0.75</v>
      </c>
      <c r="O557" s="8">
        <f t="shared" si="105"/>
        <v>0.375</v>
      </c>
      <c r="P557" t="s">
        <v>38</v>
      </c>
      <c r="Q557">
        <v>1</v>
      </c>
      <c r="S557" s="37">
        <f ca="1">IFERROR(IF(C557="","",A557+C557-INDIRECT("A"&amp;MATCH(9^9,C$1:C556,1))-MAX(INDIRECT("D"&amp;MATCH(9^9,C$1:C556,1))+(INDIRECT("C"&amp;MATCH(9^9,C$1:C556,1))&gt;INDIRECT("D"&amp;MATCH(9^9,C$1:C556,1))),INDIRECT("J"&amp;MATCH(9^9,C$1:C556,1))+(INDIRECT("I"&amp;MATCH(9^9,C$1:C556,1))&gt;INDIRECT("J"&amp;MATCH(9^9,C$1:C556,1))))),"")</f>
        <v>0.25000000000242539</v>
      </c>
      <c r="T557" s="44">
        <f t="shared" si="102"/>
        <v>0.25000000000242539</v>
      </c>
    </row>
    <row r="558" spans="1:20" customFormat="1" x14ac:dyDescent="0.25">
      <c r="A558" s="10">
        <f t="shared" si="103"/>
        <v>42561</v>
      </c>
      <c r="B558" s="9" t="s">
        <v>5</v>
      </c>
      <c r="C558" s="4">
        <v>0.58333333333333337</v>
      </c>
      <c r="D558" s="4">
        <v>0.33333333333333331</v>
      </c>
      <c r="E558" s="7">
        <f t="shared" si="98"/>
        <v>0.75</v>
      </c>
      <c r="F558" s="8">
        <v>0.41666666666666669</v>
      </c>
      <c r="G558" s="3"/>
      <c r="H558" s="9"/>
      <c r="I558" s="4"/>
      <c r="J558" s="4"/>
      <c r="K558" s="5"/>
      <c r="L558" s="8"/>
      <c r="M558" s="2"/>
      <c r="N558" s="6">
        <f t="shared" si="106"/>
        <v>0.75</v>
      </c>
      <c r="O558" s="8">
        <f t="shared" si="105"/>
        <v>0.41666666666666669</v>
      </c>
      <c r="P558" t="s">
        <v>38</v>
      </c>
      <c r="Q558">
        <v>1</v>
      </c>
      <c r="S558" s="37">
        <f ca="1">IFERROR(IF(C558="","",A558+C558-INDIRECT("A"&amp;MATCH(9^9,C$1:C557,1))-MAX(INDIRECT("D"&amp;MATCH(9^9,C$1:C557,1))+(INDIRECT("C"&amp;MATCH(9^9,C$1:C557,1))&gt;INDIRECT("D"&amp;MATCH(9^9,C$1:C557,1))),INDIRECT("J"&amp;MATCH(9^9,C$1:C557,1))+(INDIRECT("I"&amp;MATCH(9^9,C$1:C557,1))&gt;INDIRECT("J"&amp;MATCH(9^9,C$1:C557,1))))),"")</f>
        <v>0.25000000000242539</v>
      </c>
      <c r="T558" s="44">
        <f t="shared" si="102"/>
        <v>0.25000000000242539</v>
      </c>
    </row>
    <row r="559" spans="1:20" customFormat="1" x14ac:dyDescent="0.25">
      <c r="A559" s="10">
        <f t="shared" si="103"/>
        <v>42562</v>
      </c>
      <c r="B559" s="16" t="s">
        <v>24</v>
      </c>
      <c r="C559" s="4"/>
      <c r="D559" s="4"/>
      <c r="E559" s="7">
        <f t="shared" ref="E559:E622" si="107">D559-C559+IF(C559&gt;D559,1)</f>
        <v>0</v>
      </c>
      <c r="F559" s="8"/>
      <c r="G559" s="11"/>
      <c r="H559" s="9"/>
      <c r="I559" s="4"/>
      <c r="J559" s="4"/>
      <c r="K559" s="6"/>
      <c r="L559" s="8"/>
      <c r="M559" s="2"/>
      <c r="N559" s="6">
        <f t="shared" si="106"/>
        <v>0</v>
      </c>
      <c r="O559" s="8">
        <f t="shared" si="105"/>
        <v>0</v>
      </c>
      <c r="P559" t="s">
        <v>39</v>
      </c>
      <c r="S559" s="37" t="str">
        <f ca="1">IFERROR(IF(C559="","",A559+C559-INDIRECT("A"&amp;MATCH(9^9,C$1:C558,1))-MAX(INDIRECT("D"&amp;MATCH(9^9,C$1:C558,1))+(INDIRECT("C"&amp;MATCH(9^9,C$1:C558,1))&gt;INDIRECT("D"&amp;MATCH(9^9,C$1:C558,1))),INDIRECT("J"&amp;MATCH(9^9,C$1:C558,1))+(INDIRECT("I"&amp;MATCH(9^9,C$1:C558,1))&gt;INDIRECT("J"&amp;MATCH(9^9,C$1:C558,1))))),"")</f>
        <v/>
      </c>
      <c r="T559" s="44" t="str">
        <f t="shared" si="102"/>
        <v/>
      </c>
    </row>
    <row r="560" spans="1:20" customFormat="1" x14ac:dyDescent="0.25">
      <c r="A560" s="10">
        <f t="shared" si="103"/>
        <v>42563</v>
      </c>
      <c r="B560" s="9" t="s">
        <v>24</v>
      </c>
      <c r="C560" s="4"/>
      <c r="D560" s="4"/>
      <c r="E560" s="7">
        <f t="shared" si="107"/>
        <v>0</v>
      </c>
      <c r="F560" s="8"/>
      <c r="G560" s="3"/>
      <c r="H560" s="9"/>
      <c r="I560" s="4"/>
      <c r="J560" s="4"/>
      <c r="K560" s="6"/>
      <c r="L560" s="8"/>
      <c r="M560" s="2"/>
      <c r="N560" s="6">
        <f t="shared" si="106"/>
        <v>0</v>
      </c>
      <c r="O560" s="8">
        <f>F560+L560</f>
        <v>0</v>
      </c>
      <c r="S560" s="37" t="str">
        <f ca="1">IFERROR(IF(C560="","",A560+C560-INDIRECT("A"&amp;MATCH(9^9,C$1:C559,1))-MAX(INDIRECT("D"&amp;MATCH(9^9,C$1:C559,1))+(INDIRECT("C"&amp;MATCH(9^9,C$1:C559,1))&gt;INDIRECT("D"&amp;MATCH(9^9,C$1:C559,1))),INDIRECT("J"&amp;MATCH(9^9,C$1:C559,1))+(INDIRECT("I"&amp;MATCH(9^9,C$1:C559,1))&gt;INDIRECT("J"&amp;MATCH(9^9,C$1:C559,1))))),"")</f>
        <v/>
      </c>
      <c r="T560" s="44" t="str">
        <f t="shared" si="102"/>
        <v/>
      </c>
    </row>
    <row r="561" spans="1:20" customFormat="1" x14ac:dyDescent="0.25">
      <c r="A561" s="10">
        <f t="shared" si="103"/>
        <v>42564</v>
      </c>
      <c r="B561" s="9" t="s">
        <v>24</v>
      </c>
      <c r="C561" s="4"/>
      <c r="D561" s="4"/>
      <c r="E561" s="7">
        <f t="shared" si="107"/>
        <v>0</v>
      </c>
      <c r="F561" s="8"/>
      <c r="G561" s="3"/>
      <c r="H561" s="9"/>
      <c r="I561" s="4"/>
      <c r="J561" s="4"/>
      <c r="K561" s="5"/>
      <c r="L561" s="8"/>
      <c r="M561" s="2"/>
      <c r="N561" s="6">
        <f t="shared" si="106"/>
        <v>0</v>
      </c>
      <c r="O561" s="8">
        <f>F561+L561</f>
        <v>0</v>
      </c>
      <c r="S561" s="37" t="str">
        <f ca="1">IFERROR(IF(C561="","",A561+C561-INDIRECT("A"&amp;MATCH(9^9,C$1:C560,1))-MAX(INDIRECT("D"&amp;MATCH(9^9,C$1:C560,1))+(INDIRECT("C"&amp;MATCH(9^9,C$1:C560,1))&gt;INDIRECT("D"&amp;MATCH(9^9,C$1:C560,1))),INDIRECT("J"&amp;MATCH(9^9,C$1:C560,1))+(INDIRECT("I"&amp;MATCH(9^9,C$1:C560,1))&gt;INDIRECT("J"&amp;MATCH(9^9,C$1:C560,1))))),"")</f>
        <v/>
      </c>
      <c r="T561" s="44" t="str">
        <f t="shared" si="102"/>
        <v/>
      </c>
    </row>
    <row r="562" spans="1:20" customFormat="1" x14ac:dyDescent="0.25">
      <c r="A562" s="10">
        <f t="shared" si="103"/>
        <v>42565</v>
      </c>
      <c r="B562" s="18" t="s">
        <v>0</v>
      </c>
      <c r="C562" s="4"/>
      <c r="D562" s="4"/>
      <c r="E562" s="7">
        <f t="shared" si="107"/>
        <v>0</v>
      </c>
      <c r="F562" s="8"/>
      <c r="G562" s="3"/>
      <c r="H562" s="9"/>
      <c r="I562" s="4"/>
      <c r="J562" s="4"/>
      <c r="K562" s="6"/>
      <c r="L562" s="8"/>
      <c r="M562" s="2"/>
      <c r="N562" s="6">
        <f t="shared" si="106"/>
        <v>0</v>
      </c>
      <c r="O562" s="8">
        <f>F562+L562</f>
        <v>0</v>
      </c>
      <c r="S562" s="37" t="str">
        <f ca="1">IFERROR(IF(C562="","",A562+C562-INDIRECT("A"&amp;MATCH(9^9,C$1:C561,1))-MAX(INDIRECT("D"&amp;MATCH(9^9,C$1:C561,1))+(INDIRECT("C"&amp;MATCH(9^9,C$1:C561,1))&gt;INDIRECT("D"&amp;MATCH(9^9,C$1:C561,1))),INDIRECT("J"&amp;MATCH(9^9,C$1:C561,1))+(INDIRECT("I"&amp;MATCH(9^9,C$1:C561,1))&gt;INDIRECT("J"&amp;MATCH(9^9,C$1:C561,1))))),"")</f>
        <v/>
      </c>
      <c r="T562" s="44" t="str">
        <f t="shared" si="102"/>
        <v/>
      </c>
    </row>
    <row r="563" spans="1:20" customFormat="1" x14ac:dyDescent="0.25">
      <c r="A563" s="10">
        <f t="shared" si="103"/>
        <v>42566</v>
      </c>
      <c r="B563" s="9" t="s">
        <v>24</v>
      </c>
      <c r="C563" s="4"/>
      <c r="D563" s="4"/>
      <c r="E563" s="7">
        <f t="shared" si="107"/>
        <v>0</v>
      </c>
      <c r="F563" s="8"/>
      <c r="G563" s="3"/>
      <c r="H563" s="9"/>
      <c r="I563" s="4"/>
      <c r="J563" s="4"/>
      <c r="K563" s="5"/>
      <c r="L563" s="8"/>
      <c r="M563" s="2"/>
      <c r="N563" s="6">
        <f t="shared" si="106"/>
        <v>0</v>
      </c>
      <c r="O563" s="8">
        <f t="shared" si="106"/>
        <v>0</v>
      </c>
      <c r="S563" s="37" t="str">
        <f ca="1">IFERROR(IF(C563="","",A563+C563-INDIRECT("A"&amp;MATCH(9^9,C$1:C562,1))-MAX(INDIRECT("D"&amp;MATCH(9^9,C$1:C562,1))+(INDIRECT("C"&amp;MATCH(9^9,C$1:C562,1))&gt;INDIRECT("D"&amp;MATCH(9^9,C$1:C562,1))),INDIRECT("J"&amp;MATCH(9^9,C$1:C562,1))+(INDIRECT("I"&amp;MATCH(9^9,C$1:C562,1))&gt;INDIRECT("J"&amp;MATCH(9^9,C$1:C562,1))))),"")</f>
        <v/>
      </c>
      <c r="T563" s="44" t="str">
        <f t="shared" si="102"/>
        <v/>
      </c>
    </row>
    <row r="564" spans="1:20" customFormat="1" x14ac:dyDescent="0.25">
      <c r="A564" s="10">
        <f t="shared" si="103"/>
        <v>42567</v>
      </c>
      <c r="B564" s="18" t="s">
        <v>0</v>
      </c>
      <c r="C564" s="4"/>
      <c r="D564" s="4"/>
      <c r="E564" s="7">
        <f t="shared" si="107"/>
        <v>0</v>
      </c>
      <c r="F564" s="8"/>
      <c r="G564" s="3"/>
      <c r="H564" s="9"/>
      <c r="I564" s="4"/>
      <c r="J564" s="4"/>
      <c r="K564" s="6"/>
      <c r="L564" s="8"/>
      <c r="M564" s="2"/>
      <c r="N564" s="6">
        <f t="shared" si="106"/>
        <v>0</v>
      </c>
      <c r="O564" s="8">
        <f t="shared" si="106"/>
        <v>0</v>
      </c>
      <c r="S564" s="37" t="str">
        <f ca="1">IFERROR(IF(C564="","",A564+C564-INDIRECT("A"&amp;MATCH(9^9,C$1:C563,1))-MAX(INDIRECT("D"&amp;MATCH(9^9,C$1:C563,1))+(INDIRECT("C"&amp;MATCH(9^9,C$1:C563,1))&gt;INDIRECT("D"&amp;MATCH(9^9,C$1:C563,1))),INDIRECT("J"&amp;MATCH(9^9,C$1:C563,1))+(INDIRECT("I"&amp;MATCH(9^9,C$1:C563,1))&gt;INDIRECT("J"&amp;MATCH(9^9,C$1:C563,1))))),"")</f>
        <v/>
      </c>
      <c r="T564" s="44" t="str">
        <f t="shared" si="102"/>
        <v/>
      </c>
    </row>
    <row r="565" spans="1:20" customFormat="1" x14ac:dyDescent="0.25">
      <c r="A565" s="10">
        <f t="shared" si="103"/>
        <v>42568</v>
      </c>
      <c r="B565" s="18" t="s">
        <v>0</v>
      </c>
      <c r="C565" s="4"/>
      <c r="D565" s="4"/>
      <c r="E565" s="7">
        <f t="shared" si="107"/>
        <v>0</v>
      </c>
      <c r="F565" s="8"/>
      <c r="G565" s="3"/>
      <c r="H565" s="9"/>
      <c r="I565" s="4"/>
      <c r="J565" s="4"/>
      <c r="K565" s="6"/>
      <c r="L565" s="8"/>
      <c r="M565" s="2"/>
      <c r="N565" s="6">
        <f t="shared" si="106"/>
        <v>0</v>
      </c>
      <c r="O565" s="8">
        <f t="shared" si="106"/>
        <v>0</v>
      </c>
      <c r="S565" s="37" t="str">
        <f ca="1">IFERROR(IF(C565="","",A565+C565-INDIRECT("A"&amp;MATCH(9^9,C$1:C564,1))-MAX(INDIRECT("D"&amp;MATCH(9^9,C$1:C564,1))+(INDIRECT("C"&amp;MATCH(9^9,C$1:C564,1))&gt;INDIRECT("D"&amp;MATCH(9^9,C$1:C564,1))),INDIRECT("J"&amp;MATCH(9^9,C$1:C564,1))+(INDIRECT("I"&amp;MATCH(9^9,C$1:C564,1))&gt;INDIRECT("J"&amp;MATCH(9^9,C$1:C564,1))))),"")</f>
        <v/>
      </c>
      <c r="T565" s="44" t="str">
        <f t="shared" si="102"/>
        <v/>
      </c>
    </row>
    <row r="566" spans="1:20" customFormat="1" x14ac:dyDescent="0.25">
      <c r="A566" s="10">
        <f t="shared" si="103"/>
        <v>42569</v>
      </c>
      <c r="B566" s="9" t="s">
        <v>24</v>
      </c>
      <c r="C566" s="4"/>
      <c r="D566" s="4"/>
      <c r="E566" s="7">
        <f t="shared" si="107"/>
        <v>0</v>
      </c>
      <c r="F566" s="8"/>
      <c r="G566" s="3"/>
      <c r="H566" s="9"/>
      <c r="I566" s="4"/>
      <c r="J566" s="4"/>
      <c r="K566" s="5"/>
      <c r="L566" s="8"/>
      <c r="M566" s="2"/>
      <c r="N566" s="6">
        <f t="shared" si="106"/>
        <v>0</v>
      </c>
      <c r="O566" s="8">
        <f t="shared" si="106"/>
        <v>0</v>
      </c>
      <c r="S566" s="37" t="str">
        <f ca="1">IFERROR(IF(C566="","",A566+C566-INDIRECT("A"&amp;MATCH(9^9,C$1:C565,1))-MAX(INDIRECT("D"&amp;MATCH(9^9,C$1:C565,1))+(INDIRECT("C"&amp;MATCH(9^9,C$1:C565,1))&gt;INDIRECT("D"&amp;MATCH(9^9,C$1:C565,1))),INDIRECT("J"&amp;MATCH(9^9,C$1:C565,1))+(INDIRECT("I"&amp;MATCH(9^9,C$1:C565,1))&gt;INDIRECT("J"&amp;MATCH(9^9,C$1:C565,1))))),"")</f>
        <v/>
      </c>
      <c r="T566" s="44" t="str">
        <f t="shared" si="102"/>
        <v/>
      </c>
    </row>
    <row r="567" spans="1:20" customFormat="1" x14ac:dyDescent="0.25">
      <c r="A567" s="10">
        <f t="shared" si="103"/>
        <v>42570</v>
      </c>
      <c r="B567" s="9" t="s">
        <v>24</v>
      </c>
      <c r="C567" s="4"/>
      <c r="D567" s="4"/>
      <c r="E567" s="7">
        <f t="shared" si="107"/>
        <v>0</v>
      </c>
      <c r="F567" s="8"/>
      <c r="G567" s="3"/>
      <c r="H567" s="9"/>
      <c r="I567" s="4"/>
      <c r="J567" s="4"/>
      <c r="K567" s="6"/>
      <c r="L567" s="8"/>
      <c r="M567" s="2"/>
      <c r="N567" s="6">
        <f t="shared" si="106"/>
        <v>0</v>
      </c>
      <c r="O567" s="8">
        <f t="shared" si="106"/>
        <v>0</v>
      </c>
      <c r="S567" s="37" t="str">
        <f ca="1">IFERROR(IF(C567="","",A567+C567-INDIRECT("A"&amp;MATCH(9^9,C$1:C566,1))-MAX(INDIRECT("D"&amp;MATCH(9^9,C$1:C566,1))+(INDIRECT("C"&amp;MATCH(9^9,C$1:C566,1))&gt;INDIRECT("D"&amp;MATCH(9^9,C$1:C566,1))),INDIRECT("J"&amp;MATCH(9^9,C$1:C566,1))+(INDIRECT("I"&amp;MATCH(9^9,C$1:C566,1))&gt;INDIRECT("J"&amp;MATCH(9^9,C$1:C566,1))))),"")</f>
        <v/>
      </c>
      <c r="T567" s="44" t="str">
        <f t="shared" si="102"/>
        <v/>
      </c>
    </row>
    <row r="568" spans="1:20" customFormat="1" x14ac:dyDescent="0.25">
      <c r="A568" s="10">
        <f t="shared" si="103"/>
        <v>42571</v>
      </c>
      <c r="B568" s="9" t="s">
        <v>24</v>
      </c>
      <c r="C568" s="4"/>
      <c r="D568" s="4"/>
      <c r="E568" s="7">
        <f t="shared" si="107"/>
        <v>0</v>
      </c>
      <c r="F568" s="8"/>
      <c r="G568" s="3"/>
      <c r="H568" s="9"/>
      <c r="I568" s="4"/>
      <c r="J568" s="4"/>
      <c r="K568" s="6"/>
      <c r="L568" s="8"/>
      <c r="M568" s="2"/>
      <c r="N568" s="6">
        <f t="shared" si="106"/>
        <v>0</v>
      </c>
      <c r="O568" s="8">
        <f t="shared" si="106"/>
        <v>0</v>
      </c>
      <c r="S568" s="37" t="str">
        <f ca="1">IFERROR(IF(C568="","",A568+C568-INDIRECT("A"&amp;MATCH(9^9,C$1:C567,1))-MAX(INDIRECT("D"&amp;MATCH(9^9,C$1:C567,1))+(INDIRECT("C"&amp;MATCH(9^9,C$1:C567,1))&gt;INDIRECT("D"&amp;MATCH(9^9,C$1:C567,1))),INDIRECT("J"&amp;MATCH(9^9,C$1:C567,1))+(INDIRECT("I"&amp;MATCH(9^9,C$1:C567,1))&gt;INDIRECT("J"&amp;MATCH(9^9,C$1:C567,1))))),"")</f>
        <v/>
      </c>
      <c r="T568" s="44" t="str">
        <f t="shared" si="102"/>
        <v/>
      </c>
    </row>
    <row r="569" spans="1:20" customFormat="1" x14ac:dyDescent="0.25">
      <c r="A569" s="10">
        <f t="shared" si="103"/>
        <v>42572</v>
      </c>
      <c r="B569" s="9" t="s">
        <v>24</v>
      </c>
      <c r="C569" s="4"/>
      <c r="D569" s="4"/>
      <c r="E569" s="7">
        <f t="shared" si="107"/>
        <v>0</v>
      </c>
      <c r="F569" s="8"/>
      <c r="G569" s="3"/>
      <c r="H569" s="9"/>
      <c r="I569" s="4"/>
      <c r="J569" s="4"/>
      <c r="K569" s="6"/>
      <c r="L569" s="8"/>
      <c r="M569" s="2"/>
      <c r="N569" s="6">
        <f t="shared" si="106"/>
        <v>0</v>
      </c>
      <c r="O569" s="8">
        <f t="shared" si="106"/>
        <v>0</v>
      </c>
      <c r="S569" s="37" t="str">
        <f ca="1">IFERROR(IF(C569="","",A569+C569-INDIRECT("A"&amp;MATCH(9^9,C$1:C568,1))-MAX(INDIRECT("D"&amp;MATCH(9^9,C$1:C568,1))+(INDIRECT("C"&amp;MATCH(9^9,C$1:C568,1))&gt;INDIRECT("D"&amp;MATCH(9^9,C$1:C568,1))),INDIRECT("J"&amp;MATCH(9^9,C$1:C568,1))+(INDIRECT("I"&amp;MATCH(9^9,C$1:C568,1))&gt;INDIRECT("J"&amp;MATCH(9^9,C$1:C568,1))))),"")</f>
        <v/>
      </c>
      <c r="T569" s="44" t="str">
        <f t="shared" si="102"/>
        <v/>
      </c>
    </row>
    <row r="570" spans="1:20" customFormat="1" x14ac:dyDescent="0.25">
      <c r="A570" s="10">
        <f t="shared" si="103"/>
        <v>42573</v>
      </c>
      <c r="B570" s="9" t="s">
        <v>24</v>
      </c>
      <c r="C570" s="4"/>
      <c r="D570" s="4"/>
      <c r="E570" s="7">
        <f t="shared" si="107"/>
        <v>0</v>
      </c>
      <c r="F570" s="8"/>
      <c r="G570" s="3"/>
      <c r="H570" s="9"/>
      <c r="I570" s="4"/>
      <c r="J570" s="4"/>
      <c r="K570" s="5"/>
      <c r="L570" s="8"/>
      <c r="M570" s="2"/>
      <c r="N570" s="6">
        <f t="shared" si="106"/>
        <v>0</v>
      </c>
      <c r="O570" s="8">
        <f t="shared" si="106"/>
        <v>0</v>
      </c>
      <c r="S570" s="37" t="str">
        <f ca="1">IFERROR(IF(C570="","",A570+C570-INDIRECT("A"&amp;MATCH(9^9,C$1:C569,1))-MAX(INDIRECT("D"&amp;MATCH(9^9,C$1:C569,1))+(INDIRECT("C"&amp;MATCH(9^9,C$1:C569,1))&gt;INDIRECT("D"&amp;MATCH(9^9,C$1:C569,1))),INDIRECT("J"&amp;MATCH(9^9,C$1:C569,1))+(INDIRECT("I"&amp;MATCH(9^9,C$1:C569,1))&gt;INDIRECT("J"&amp;MATCH(9^9,C$1:C569,1))))),"")</f>
        <v/>
      </c>
      <c r="T570" s="44" t="str">
        <f t="shared" si="102"/>
        <v/>
      </c>
    </row>
    <row r="571" spans="1:20" customFormat="1" x14ac:dyDescent="0.25">
      <c r="A571" s="10">
        <f t="shared" si="103"/>
        <v>42574</v>
      </c>
      <c r="B571" s="18" t="s">
        <v>0</v>
      </c>
      <c r="C571" s="4"/>
      <c r="D571" s="4"/>
      <c r="E571" s="7">
        <f t="shared" si="107"/>
        <v>0</v>
      </c>
      <c r="F571" s="8"/>
      <c r="G571" s="3"/>
      <c r="H571" s="9"/>
      <c r="I571" s="4"/>
      <c r="J571" s="4"/>
      <c r="K571" s="5"/>
      <c r="L571" s="8"/>
      <c r="M571" s="2"/>
      <c r="N571" s="6">
        <f t="shared" si="106"/>
        <v>0</v>
      </c>
      <c r="O571" s="8">
        <f t="shared" si="106"/>
        <v>0</v>
      </c>
      <c r="S571" s="37" t="str">
        <f ca="1">IFERROR(IF(C571="","",A571+C571-INDIRECT("A"&amp;MATCH(9^9,C$1:C570,1))-MAX(INDIRECT("D"&amp;MATCH(9^9,C$1:C570,1))+(INDIRECT("C"&amp;MATCH(9^9,C$1:C570,1))&gt;INDIRECT("D"&amp;MATCH(9^9,C$1:C570,1))),INDIRECT("J"&amp;MATCH(9^9,C$1:C570,1))+(INDIRECT("I"&amp;MATCH(9^9,C$1:C570,1))&gt;INDIRECT("J"&amp;MATCH(9^9,C$1:C570,1))))),"")</f>
        <v/>
      </c>
      <c r="T571" s="44" t="str">
        <f t="shared" si="102"/>
        <v/>
      </c>
    </row>
    <row r="572" spans="1:20" customFormat="1" x14ac:dyDescent="0.25">
      <c r="A572" s="10">
        <f t="shared" si="103"/>
        <v>42575</v>
      </c>
      <c r="B572" s="18" t="s">
        <v>0</v>
      </c>
      <c r="C572" s="4"/>
      <c r="D572" s="4"/>
      <c r="E572" s="7">
        <f t="shared" si="107"/>
        <v>0</v>
      </c>
      <c r="F572" s="8"/>
      <c r="G572" s="3"/>
      <c r="H572" s="9"/>
      <c r="I572" s="4"/>
      <c r="J572" s="4"/>
      <c r="K572" s="5"/>
      <c r="L572" s="8"/>
      <c r="M572" s="2"/>
      <c r="N572" s="6">
        <f t="shared" si="106"/>
        <v>0</v>
      </c>
      <c r="O572" s="8">
        <f t="shared" si="106"/>
        <v>0</v>
      </c>
      <c r="S572" s="37" t="str">
        <f ca="1">IFERROR(IF(C572="","",A572+C572-INDIRECT("A"&amp;MATCH(9^9,C$1:C571,1))-MAX(INDIRECT("D"&amp;MATCH(9^9,C$1:C571,1))+(INDIRECT("C"&amp;MATCH(9^9,C$1:C571,1))&gt;INDIRECT("D"&amp;MATCH(9^9,C$1:C571,1))),INDIRECT("J"&amp;MATCH(9^9,C$1:C571,1))+(INDIRECT("I"&amp;MATCH(9^9,C$1:C571,1))&gt;INDIRECT("J"&amp;MATCH(9^9,C$1:C571,1))))),"")</f>
        <v/>
      </c>
      <c r="T572" s="44" t="str">
        <f t="shared" si="102"/>
        <v/>
      </c>
    </row>
    <row r="573" spans="1:20" customFormat="1" x14ac:dyDescent="0.25">
      <c r="A573" s="10">
        <f t="shared" si="103"/>
        <v>42576</v>
      </c>
      <c r="B573" s="9" t="s">
        <v>24</v>
      </c>
      <c r="C573" s="4"/>
      <c r="D573" s="4"/>
      <c r="E573" s="7">
        <f t="shared" si="107"/>
        <v>0</v>
      </c>
      <c r="F573" s="8"/>
      <c r="G573" s="11"/>
      <c r="H573" s="9"/>
      <c r="I573" s="4"/>
      <c r="J573" s="4"/>
      <c r="K573" s="6"/>
      <c r="L573" s="8"/>
      <c r="M573" s="2"/>
      <c r="N573" s="6">
        <f t="shared" si="106"/>
        <v>0</v>
      </c>
      <c r="O573" s="8">
        <f t="shared" si="106"/>
        <v>0</v>
      </c>
      <c r="S573" s="37" t="str">
        <f ca="1">IFERROR(IF(C573="","",A573+C573-INDIRECT("A"&amp;MATCH(9^9,C$1:C572,1))-MAX(INDIRECT("D"&amp;MATCH(9^9,C$1:C572,1))+(INDIRECT("C"&amp;MATCH(9^9,C$1:C572,1))&gt;INDIRECT("D"&amp;MATCH(9^9,C$1:C572,1))),INDIRECT("J"&amp;MATCH(9^9,C$1:C572,1))+(INDIRECT("I"&amp;MATCH(9^9,C$1:C572,1))&gt;INDIRECT("J"&amp;MATCH(9^9,C$1:C572,1))))),"")</f>
        <v/>
      </c>
      <c r="T573" s="44" t="str">
        <f t="shared" si="102"/>
        <v/>
      </c>
    </row>
    <row r="574" spans="1:20" customFormat="1" x14ac:dyDescent="0.25">
      <c r="A574" s="10">
        <f t="shared" si="103"/>
        <v>42577</v>
      </c>
      <c r="B574" s="9" t="s">
        <v>24</v>
      </c>
      <c r="C574" s="4"/>
      <c r="D574" s="4"/>
      <c r="E574" s="7">
        <f t="shared" si="107"/>
        <v>0</v>
      </c>
      <c r="F574" s="8"/>
      <c r="G574" s="3"/>
      <c r="H574" s="9"/>
      <c r="I574" s="4"/>
      <c r="J574" s="4"/>
      <c r="K574" s="6"/>
      <c r="L574" s="8"/>
      <c r="M574" s="2"/>
      <c r="N574" s="6">
        <f t="shared" si="106"/>
        <v>0</v>
      </c>
      <c r="O574" s="8">
        <f t="shared" si="106"/>
        <v>0</v>
      </c>
      <c r="S574" s="37" t="str">
        <f ca="1">IFERROR(IF(C574="","",A574+C574-INDIRECT("A"&amp;MATCH(9^9,C$1:C573,1))-MAX(INDIRECT("D"&amp;MATCH(9^9,C$1:C573,1))+(INDIRECT("C"&amp;MATCH(9^9,C$1:C573,1))&gt;INDIRECT("D"&amp;MATCH(9^9,C$1:C573,1))),INDIRECT("J"&amp;MATCH(9^9,C$1:C573,1))+(INDIRECT("I"&amp;MATCH(9^9,C$1:C573,1))&gt;INDIRECT("J"&amp;MATCH(9^9,C$1:C573,1))))),"")</f>
        <v/>
      </c>
      <c r="T574" s="44" t="str">
        <f t="shared" si="102"/>
        <v/>
      </c>
    </row>
    <row r="575" spans="1:20" customFormat="1" x14ac:dyDescent="0.25">
      <c r="A575" s="10">
        <f t="shared" si="103"/>
        <v>42578</v>
      </c>
      <c r="B575" s="9" t="s">
        <v>24</v>
      </c>
      <c r="C575" s="4"/>
      <c r="D575" s="4"/>
      <c r="E575" s="7">
        <f t="shared" si="107"/>
        <v>0</v>
      </c>
      <c r="F575" s="8"/>
      <c r="G575" s="3"/>
      <c r="H575" s="9"/>
      <c r="I575" s="4"/>
      <c r="J575" s="4"/>
      <c r="K575" s="5"/>
      <c r="L575" s="8"/>
      <c r="M575" s="2"/>
      <c r="N575" s="6">
        <f t="shared" si="106"/>
        <v>0</v>
      </c>
      <c r="O575" s="8">
        <f t="shared" si="106"/>
        <v>0</v>
      </c>
      <c r="S575" s="37" t="str">
        <f ca="1">IFERROR(IF(C575="","",A575+C575-INDIRECT("A"&amp;MATCH(9^9,C$1:C574,1))-MAX(INDIRECT("D"&amp;MATCH(9^9,C$1:C574,1))+(INDIRECT("C"&amp;MATCH(9^9,C$1:C574,1))&gt;INDIRECT("D"&amp;MATCH(9^9,C$1:C574,1))),INDIRECT("J"&amp;MATCH(9^9,C$1:C574,1))+(INDIRECT("I"&amp;MATCH(9^9,C$1:C574,1))&gt;INDIRECT("J"&amp;MATCH(9^9,C$1:C574,1))))),"")</f>
        <v/>
      </c>
      <c r="T575" s="44" t="str">
        <f t="shared" si="102"/>
        <v/>
      </c>
    </row>
    <row r="576" spans="1:20" customFormat="1" x14ac:dyDescent="0.25">
      <c r="A576" s="10">
        <f t="shared" si="103"/>
        <v>42579</v>
      </c>
      <c r="B576" s="9" t="s">
        <v>24</v>
      </c>
      <c r="C576" s="4"/>
      <c r="D576" s="4"/>
      <c r="E576" s="7">
        <f t="shared" si="107"/>
        <v>0</v>
      </c>
      <c r="F576" s="8"/>
      <c r="G576" s="3"/>
      <c r="H576" s="9"/>
      <c r="I576" s="4"/>
      <c r="J576" s="4"/>
      <c r="K576" s="5"/>
      <c r="L576" s="8"/>
      <c r="M576" s="2"/>
      <c r="N576" s="6">
        <f t="shared" si="106"/>
        <v>0</v>
      </c>
      <c r="O576" s="8">
        <f t="shared" si="106"/>
        <v>0</v>
      </c>
      <c r="S576" s="37" t="str">
        <f ca="1">IFERROR(IF(C576="","",A576+C576-INDIRECT("A"&amp;MATCH(9^9,C$1:C575,1))-MAX(INDIRECT("D"&amp;MATCH(9^9,C$1:C575,1))+(INDIRECT("C"&amp;MATCH(9^9,C$1:C575,1))&gt;INDIRECT("D"&amp;MATCH(9^9,C$1:C575,1))),INDIRECT("J"&amp;MATCH(9^9,C$1:C575,1))+(INDIRECT("I"&amp;MATCH(9^9,C$1:C575,1))&gt;INDIRECT("J"&amp;MATCH(9^9,C$1:C575,1))))),"")</f>
        <v/>
      </c>
      <c r="T576" s="44" t="str">
        <f t="shared" si="102"/>
        <v/>
      </c>
    </row>
    <row r="577" spans="1:20" customFormat="1" x14ac:dyDescent="0.25">
      <c r="A577" s="10">
        <f t="shared" si="103"/>
        <v>42580</v>
      </c>
      <c r="B577" s="9" t="s">
        <v>24</v>
      </c>
      <c r="C577" s="4"/>
      <c r="D577" s="4"/>
      <c r="E577" s="7">
        <f t="shared" si="107"/>
        <v>0</v>
      </c>
      <c r="F577" s="8"/>
      <c r="G577" s="3"/>
      <c r="H577" s="9"/>
      <c r="I577" s="4"/>
      <c r="J577" s="4"/>
      <c r="K577" s="6"/>
      <c r="L577" s="8"/>
      <c r="M577" s="2"/>
      <c r="N577" s="6">
        <f t="shared" si="106"/>
        <v>0</v>
      </c>
      <c r="O577" s="8">
        <f t="shared" si="106"/>
        <v>0</v>
      </c>
      <c r="S577" s="37" t="str">
        <f ca="1">IFERROR(IF(C577="","",A577+C577-INDIRECT("A"&amp;MATCH(9^9,C$1:C576,1))-MAX(INDIRECT("D"&amp;MATCH(9^9,C$1:C576,1))+(INDIRECT("C"&amp;MATCH(9^9,C$1:C576,1))&gt;INDIRECT("D"&amp;MATCH(9^9,C$1:C576,1))),INDIRECT("J"&amp;MATCH(9^9,C$1:C576,1))+(INDIRECT("I"&amp;MATCH(9^9,C$1:C576,1))&gt;INDIRECT("J"&amp;MATCH(9^9,C$1:C576,1))))),"")</f>
        <v/>
      </c>
      <c r="T577" s="44" t="str">
        <f t="shared" si="102"/>
        <v/>
      </c>
    </row>
    <row r="578" spans="1:20" customFormat="1" x14ac:dyDescent="0.25">
      <c r="A578" s="10">
        <f t="shared" si="103"/>
        <v>42581</v>
      </c>
      <c r="B578" s="18" t="s">
        <v>0</v>
      </c>
      <c r="C578" s="4"/>
      <c r="D578" s="4"/>
      <c r="E578" s="7">
        <f t="shared" si="107"/>
        <v>0</v>
      </c>
      <c r="F578" s="8"/>
      <c r="G578" s="3"/>
      <c r="H578" s="9"/>
      <c r="I578" s="4"/>
      <c r="J578" s="4"/>
      <c r="K578" s="6"/>
      <c r="L578" s="8"/>
      <c r="M578" s="2"/>
      <c r="N578" s="6">
        <f t="shared" si="106"/>
        <v>0</v>
      </c>
      <c r="O578" s="8">
        <f t="shared" si="106"/>
        <v>0</v>
      </c>
      <c r="S578" s="37" t="str">
        <f ca="1">IFERROR(IF(C578="","",A578+C578-INDIRECT("A"&amp;MATCH(9^9,C$1:C577,1))-MAX(INDIRECT("D"&amp;MATCH(9^9,C$1:C577,1))+(INDIRECT("C"&amp;MATCH(9^9,C$1:C577,1))&gt;INDIRECT("D"&amp;MATCH(9^9,C$1:C577,1))),INDIRECT("J"&amp;MATCH(9^9,C$1:C577,1))+(INDIRECT("I"&amp;MATCH(9^9,C$1:C577,1))&gt;INDIRECT("J"&amp;MATCH(9^9,C$1:C577,1))))),"")</f>
        <v/>
      </c>
      <c r="T578" s="44" t="str">
        <f t="shared" si="102"/>
        <v/>
      </c>
    </row>
    <row r="579" spans="1:20" customFormat="1" x14ac:dyDescent="0.25">
      <c r="A579" s="10">
        <f t="shared" si="103"/>
        <v>42582</v>
      </c>
      <c r="B579" s="18" t="s">
        <v>0</v>
      </c>
      <c r="C579" s="4"/>
      <c r="D579" s="4"/>
      <c r="E579" s="7">
        <f t="shared" si="107"/>
        <v>0</v>
      </c>
      <c r="F579" s="8"/>
      <c r="G579" s="3"/>
      <c r="H579" s="9"/>
      <c r="I579" s="4"/>
      <c r="J579" s="4"/>
      <c r="K579" s="6"/>
      <c r="L579" s="8"/>
      <c r="M579" s="2"/>
      <c r="N579" s="6">
        <f t="shared" si="106"/>
        <v>0</v>
      </c>
      <c r="O579" s="8">
        <f t="shared" si="106"/>
        <v>0</v>
      </c>
      <c r="S579" s="37" t="str">
        <f ca="1">IFERROR(IF(C579="","",A579+C579-INDIRECT("A"&amp;MATCH(9^9,C$1:C578,1))-MAX(INDIRECT("D"&amp;MATCH(9^9,C$1:C578,1))+(INDIRECT("C"&amp;MATCH(9^9,C$1:C578,1))&gt;INDIRECT("D"&amp;MATCH(9^9,C$1:C578,1))),INDIRECT("J"&amp;MATCH(9^9,C$1:C578,1))+(INDIRECT("I"&amp;MATCH(9^9,C$1:C578,1))&gt;INDIRECT("J"&amp;MATCH(9^9,C$1:C578,1))))),"")</f>
        <v/>
      </c>
      <c r="T579" s="44" t="str">
        <f t="shared" si="102"/>
        <v/>
      </c>
    </row>
    <row r="580" spans="1:20" customFormat="1" x14ac:dyDescent="0.25">
      <c r="A580" s="10">
        <f t="shared" si="103"/>
        <v>42583</v>
      </c>
      <c r="B580" s="9" t="s">
        <v>13</v>
      </c>
      <c r="C580" s="4">
        <v>0.375</v>
      </c>
      <c r="D580" s="4">
        <v>0.58333333333333337</v>
      </c>
      <c r="E580" s="7">
        <f t="shared" si="107"/>
        <v>0.20833333333333337</v>
      </c>
      <c r="F580" s="8">
        <v>0.20833333333333334</v>
      </c>
      <c r="G580" s="3" t="s">
        <v>14</v>
      </c>
      <c r="H580" s="9" t="s">
        <v>16</v>
      </c>
      <c r="I580" s="4">
        <v>0.29166666666666669</v>
      </c>
      <c r="J580" s="4">
        <v>0.375</v>
      </c>
      <c r="K580" s="6">
        <f>J580-I580+IF(I580&gt;J580,1)</f>
        <v>8.3333333333333315E-2</v>
      </c>
      <c r="L580" s="8">
        <v>8.3333333333333329E-2</v>
      </c>
      <c r="M580" s="2"/>
      <c r="N580" s="6">
        <f>E580+K580</f>
        <v>0.29166666666666669</v>
      </c>
      <c r="O580" s="8">
        <f>F580+L580</f>
        <v>0.29166666666666669</v>
      </c>
      <c r="Q580">
        <v>1</v>
      </c>
      <c r="S580" s="37">
        <f ca="1">IFERROR(IF(C580="","",A580+C580-INDIRECT("A"&amp;MATCH(9^9,C$1:C579,1))-MAX(INDIRECT("D"&amp;MATCH(9^9,C$1:C579,1))+(INDIRECT("C"&amp;MATCH(9^9,C$1:C579,1))&gt;INDIRECT("D"&amp;MATCH(9^9,C$1:C579,1))),INDIRECT("J"&amp;MATCH(9^9,C$1:C579,1))+(INDIRECT("I"&amp;MATCH(9^9,C$1:C579,1))&gt;INDIRECT("J"&amp;MATCH(9^9,C$1:C579,1))))),"")</f>
        <v>21.041666666666668</v>
      </c>
      <c r="T580" s="44">
        <f t="shared" si="102"/>
        <v>1.375</v>
      </c>
    </row>
    <row r="581" spans="1:20" customFormat="1" x14ac:dyDescent="0.25">
      <c r="A581" s="10">
        <f t="shared" si="103"/>
        <v>42584</v>
      </c>
      <c r="B581" s="9" t="s">
        <v>13</v>
      </c>
      <c r="C581" s="4">
        <v>0.375</v>
      </c>
      <c r="D581" s="4">
        <v>0.58333333333333337</v>
      </c>
      <c r="E581" s="7">
        <f t="shared" si="107"/>
        <v>0.20833333333333337</v>
      </c>
      <c r="F581" s="8">
        <v>0.20833333333333334</v>
      </c>
      <c r="G581" s="3" t="s">
        <v>14</v>
      </c>
      <c r="H581" s="9" t="s">
        <v>16</v>
      </c>
      <c r="I581" s="4">
        <v>0.29166666666666669</v>
      </c>
      <c r="J581" s="4">
        <v>0.375</v>
      </c>
      <c r="K581" s="6">
        <f>J581-I581+IF(I581&gt;J581,1)</f>
        <v>8.3333333333333315E-2</v>
      </c>
      <c r="L581" s="8">
        <v>8.3333333333333329E-2</v>
      </c>
      <c r="M581" s="2"/>
      <c r="N581" s="6">
        <f t="shared" ref="N581:O610" si="108">E581+K581</f>
        <v>0.29166666666666669</v>
      </c>
      <c r="O581" s="8">
        <f t="shared" si="108"/>
        <v>0.29166666666666669</v>
      </c>
      <c r="Q581">
        <v>1</v>
      </c>
      <c r="S581" s="37">
        <f ca="1">IFERROR(IF(C581="","",A581+C581-INDIRECT("A"&amp;MATCH(9^9,C$1:C580,1))-MAX(INDIRECT("D"&amp;MATCH(9^9,C$1:C580,1))+(INDIRECT("C"&amp;MATCH(9^9,C$1:C580,1))&gt;INDIRECT("D"&amp;MATCH(9^9,C$1:C580,1))),INDIRECT("J"&amp;MATCH(9^9,C$1:C580,1))+(INDIRECT("I"&amp;MATCH(9^9,C$1:C580,1))&gt;INDIRECT("J"&amp;MATCH(9^9,C$1:C580,1))))),"")</f>
        <v>0.79166666666666663</v>
      </c>
      <c r="T581" s="44">
        <f t="shared" si="102"/>
        <v>0.79166666666666663</v>
      </c>
    </row>
    <row r="582" spans="1:20" customFormat="1" x14ac:dyDescent="0.25">
      <c r="A582" s="10">
        <f t="shared" si="103"/>
        <v>42585</v>
      </c>
      <c r="B582" s="9" t="s">
        <v>16</v>
      </c>
      <c r="C582" s="4">
        <v>0.70833333333333337</v>
      </c>
      <c r="D582" s="4">
        <v>0.83333333333333337</v>
      </c>
      <c r="E582" s="7">
        <f t="shared" si="107"/>
        <v>0.125</v>
      </c>
      <c r="F582" s="8">
        <v>0.125</v>
      </c>
      <c r="G582" s="3"/>
      <c r="H582" s="9"/>
      <c r="I582" s="4"/>
      <c r="J582" s="4"/>
      <c r="K582" s="5"/>
      <c r="L582" s="8"/>
      <c r="M582" s="2"/>
      <c r="N582" s="6">
        <f t="shared" si="108"/>
        <v>0.125</v>
      </c>
      <c r="O582" s="8">
        <f t="shared" si="108"/>
        <v>0.125</v>
      </c>
      <c r="Q582">
        <v>1</v>
      </c>
      <c r="S582" s="37">
        <f ca="1">IFERROR(IF(C582="","",A582+C582-INDIRECT("A"&amp;MATCH(9^9,C$1:C581,1))-MAX(INDIRECT("D"&amp;MATCH(9^9,C$1:C581,1))+(INDIRECT("C"&amp;MATCH(9^9,C$1:C581,1))&gt;INDIRECT("D"&amp;MATCH(9^9,C$1:C581,1))),INDIRECT("J"&amp;MATCH(9^9,C$1:C581,1))+(INDIRECT("I"&amp;MATCH(9^9,C$1:C581,1))&gt;INDIRECT("J"&amp;MATCH(9^9,C$1:C581,1))))),"")</f>
        <v>1.1250000000024252</v>
      </c>
      <c r="T582" s="44">
        <f t="shared" si="102"/>
        <v>1.1250000000024252</v>
      </c>
    </row>
    <row r="583" spans="1:20" customFormat="1" x14ac:dyDescent="0.25">
      <c r="A583" s="10">
        <f t="shared" si="103"/>
        <v>42586</v>
      </c>
      <c r="B583" s="9" t="s">
        <v>5</v>
      </c>
      <c r="C583" s="4">
        <v>0.83333333333333337</v>
      </c>
      <c r="D583" s="4">
        <v>0.33333333333333331</v>
      </c>
      <c r="E583" s="7">
        <f t="shared" si="107"/>
        <v>0.5</v>
      </c>
      <c r="F583" s="8">
        <v>0.14583333333333334</v>
      </c>
      <c r="G583" s="3"/>
      <c r="H583" s="9"/>
      <c r="I583" s="4"/>
      <c r="J583" s="4"/>
      <c r="K583" s="6"/>
      <c r="L583" s="8"/>
      <c r="M583" s="2"/>
      <c r="N583" s="6">
        <f t="shared" si="108"/>
        <v>0.5</v>
      </c>
      <c r="O583" s="8">
        <f t="shared" si="108"/>
        <v>0.14583333333333334</v>
      </c>
      <c r="Q583">
        <v>1</v>
      </c>
      <c r="S583" s="37">
        <f ca="1">IFERROR(IF(C583="","",A583+C583-INDIRECT("A"&amp;MATCH(9^9,C$1:C582,1))-MAX(INDIRECT("D"&amp;MATCH(9^9,C$1:C582,1))+(INDIRECT("C"&amp;MATCH(9^9,C$1:C582,1))&gt;INDIRECT("D"&amp;MATCH(9^9,C$1:C582,1))),INDIRECT("J"&amp;MATCH(9^9,C$1:C582,1))+(INDIRECT("I"&amp;MATCH(9^9,C$1:C582,1))&gt;INDIRECT("J"&amp;MATCH(9^9,C$1:C582,1))))),"")</f>
        <v>1.0000000000024252</v>
      </c>
      <c r="T583" s="44">
        <f t="shared" si="102"/>
        <v>1.0000000000024252</v>
      </c>
    </row>
    <row r="584" spans="1:20" customFormat="1" x14ac:dyDescent="0.25">
      <c r="A584" s="10">
        <f t="shared" si="103"/>
        <v>42587</v>
      </c>
      <c r="B584" s="9" t="s">
        <v>5</v>
      </c>
      <c r="C584" s="4">
        <v>0.83333333333333337</v>
      </c>
      <c r="D584" s="4">
        <v>0.33333333333333331</v>
      </c>
      <c r="E584" s="7">
        <f t="shared" si="107"/>
        <v>0.5</v>
      </c>
      <c r="F584" s="8">
        <v>0.14583333333333334</v>
      </c>
      <c r="G584" s="3"/>
      <c r="H584" s="9"/>
      <c r="I584" s="4"/>
      <c r="J584" s="4"/>
      <c r="K584" s="6"/>
      <c r="L584" s="8"/>
      <c r="M584" s="2"/>
      <c r="N584" s="6">
        <f t="shared" si="108"/>
        <v>0.5</v>
      </c>
      <c r="O584" s="8">
        <f t="shared" si="108"/>
        <v>0.14583333333333334</v>
      </c>
      <c r="Q584">
        <v>1</v>
      </c>
      <c r="S584" s="37">
        <f ca="1">IFERROR(IF(C584="","",A584+C584-INDIRECT("A"&amp;MATCH(9^9,C$1:C583,1))-MAX(INDIRECT("D"&amp;MATCH(9^9,C$1:C583,1))+(INDIRECT("C"&amp;MATCH(9^9,C$1:C583,1))&gt;INDIRECT("D"&amp;MATCH(9^9,C$1:C583,1))),INDIRECT("J"&amp;MATCH(9^9,C$1:C583,1))+(INDIRECT("I"&amp;MATCH(9^9,C$1:C583,1))&gt;INDIRECT("J"&amp;MATCH(9^9,C$1:C583,1))))),"")</f>
        <v>0.50000000000242539</v>
      </c>
      <c r="T584" s="44">
        <f t="shared" si="102"/>
        <v>0.50000000000242539</v>
      </c>
    </row>
    <row r="585" spans="1:20" customFormat="1" x14ac:dyDescent="0.25">
      <c r="A585" s="10">
        <f t="shared" si="103"/>
        <v>42588</v>
      </c>
      <c r="B585" s="9" t="s">
        <v>5</v>
      </c>
      <c r="C585" s="4">
        <v>0.58333333333333337</v>
      </c>
      <c r="D585" s="4">
        <v>0.33333333333333331</v>
      </c>
      <c r="E585" s="7">
        <f t="shared" si="107"/>
        <v>0.75</v>
      </c>
      <c r="F585" s="8">
        <v>0.375</v>
      </c>
      <c r="G585" s="3"/>
      <c r="H585" s="9"/>
      <c r="I585" s="4"/>
      <c r="J585" s="4"/>
      <c r="K585" s="6"/>
      <c r="L585" s="8"/>
      <c r="M585" s="2"/>
      <c r="N585" s="6">
        <f t="shared" si="108"/>
        <v>0.75</v>
      </c>
      <c r="O585" s="8">
        <f t="shared" si="108"/>
        <v>0.375</v>
      </c>
      <c r="P585" t="s">
        <v>38</v>
      </c>
      <c r="Q585">
        <v>1</v>
      </c>
      <c r="S585" s="37">
        <f ca="1">IFERROR(IF(C585="","",A585+C585-INDIRECT("A"&amp;MATCH(9^9,C$1:C584,1))-MAX(INDIRECT("D"&amp;MATCH(9^9,C$1:C584,1))+(INDIRECT("C"&amp;MATCH(9^9,C$1:C584,1))&gt;INDIRECT("D"&amp;MATCH(9^9,C$1:C584,1))),INDIRECT("J"&amp;MATCH(9^9,C$1:C584,1))+(INDIRECT("I"&amp;MATCH(9^9,C$1:C584,1))&gt;INDIRECT("J"&amp;MATCH(9^9,C$1:C584,1))))),"")</f>
        <v>0.25000000000242539</v>
      </c>
      <c r="T585" s="44">
        <f t="shared" si="102"/>
        <v>0.25000000000242539</v>
      </c>
    </row>
    <row r="586" spans="1:20" customFormat="1" x14ac:dyDescent="0.25">
      <c r="A586" s="10">
        <f t="shared" si="103"/>
        <v>42589</v>
      </c>
      <c r="B586" s="9" t="s">
        <v>5</v>
      </c>
      <c r="C586" s="4">
        <v>0.58333333333333337</v>
      </c>
      <c r="D586" s="4">
        <v>0.33333333333333331</v>
      </c>
      <c r="E586" s="7">
        <f t="shared" si="107"/>
        <v>0.75</v>
      </c>
      <c r="F586" s="8">
        <v>0.41666666666666669</v>
      </c>
      <c r="G586" s="3"/>
      <c r="H586" s="9"/>
      <c r="I586" s="4"/>
      <c r="J586" s="4"/>
      <c r="K586" s="6"/>
      <c r="L586" s="8"/>
      <c r="M586" s="2"/>
      <c r="N586" s="6">
        <f t="shared" si="108"/>
        <v>0.75</v>
      </c>
      <c r="O586" s="8">
        <f t="shared" si="108"/>
        <v>0.41666666666666669</v>
      </c>
      <c r="P586" t="s">
        <v>38</v>
      </c>
      <c r="Q586">
        <v>1</v>
      </c>
      <c r="S586" s="37">
        <f ca="1">IFERROR(IF(C586="","",A586+C586-INDIRECT("A"&amp;MATCH(9^9,C$1:C585,1))-MAX(INDIRECT("D"&amp;MATCH(9^9,C$1:C585,1))+(INDIRECT("C"&amp;MATCH(9^9,C$1:C585,1))&gt;INDIRECT("D"&amp;MATCH(9^9,C$1:C585,1))),INDIRECT("J"&amp;MATCH(9^9,C$1:C585,1))+(INDIRECT("I"&amp;MATCH(9^9,C$1:C585,1))&gt;INDIRECT("J"&amp;MATCH(9^9,C$1:C585,1))))),"")</f>
        <v>0.25000000000242539</v>
      </c>
      <c r="T586" s="44">
        <f t="shared" si="102"/>
        <v>0.25000000000242539</v>
      </c>
    </row>
    <row r="587" spans="1:20" customFormat="1" x14ac:dyDescent="0.25">
      <c r="A587" s="10">
        <f t="shared" si="103"/>
        <v>42590</v>
      </c>
      <c r="B587" s="9" t="s">
        <v>5</v>
      </c>
      <c r="C587" s="4">
        <v>0.83333333333333337</v>
      </c>
      <c r="D587" s="4">
        <v>0.33333333333333331</v>
      </c>
      <c r="E587" s="7">
        <f t="shared" si="107"/>
        <v>0.5</v>
      </c>
      <c r="F587" s="8">
        <v>8.3333333333333329E-2</v>
      </c>
      <c r="G587" s="3"/>
      <c r="H587" s="9"/>
      <c r="I587" s="4"/>
      <c r="J587" s="4"/>
      <c r="K587" s="5"/>
      <c r="L587" s="8"/>
      <c r="M587" s="2"/>
      <c r="N587" s="6">
        <f t="shared" si="108"/>
        <v>0.5</v>
      </c>
      <c r="O587" s="8">
        <f t="shared" si="108"/>
        <v>8.3333333333333329E-2</v>
      </c>
      <c r="Q587">
        <v>1</v>
      </c>
      <c r="S587" s="37">
        <f ca="1">IFERROR(IF(C587="","",A587+C587-INDIRECT("A"&amp;MATCH(9^9,C$1:C586,1))-MAX(INDIRECT("D"&amp;MATCH(9^9,C$1:C586,1))+(INDIRECT("C"&amp;MATCH(9^9,C$1:C586,1))&gt;INDIRECT("D"&amp;MATCH(9^9,C$1:C586,1))),INDIRECT("J"&amp;MATCH(9^9,C$1:C586,1))+(INDIRECT("I"&amp;MATCH(9^9,C$1:C586,1))&gt;INDIRECT("J"&amp;MATCH(9^9,C$1:C586,1))))),"")</f>
        <v>0.50000000000242539</v>
      </c>
      <c r="T587" s="44">
        <f t="shared" si="102"/>
        <v>0.50000000000242539</v>
      </c>
    </row>
    <row r="588" spans="1:20" customFormat="1" x14ac:dyDescent="0.25">
      <c r="A588" s="10">
        <f t="shared" si="103"/>
        <v>42591</v>
      </c>
      <c r="B588" s="9" t="s">
        <v>5</v>
      </c>
      <c r="C588" s="4">
        <v>0.83333333333333337</v>
      </c>
      <c r="D588" s="4">
        <v>0.33333333333333331</v>
      </c>
      <c r="E588" s="7">
        <f t="shared" si="107"/>
        <v>0.5</v>
      </c>
      <c r="F588" s="8">
        <v>0.14583333333333334</v>
      </c>
      <c r="G588" s="3"/>
      <c r="H588" s="9"/>
      <c r="I588" s="4"/>
      <c r="J588" s="4"/>
      <c r="K588" s="5"/>
      <c r="L588" s="8"/>
      <c r="M588" s="2"/>
      <c r="N588" s="6">
        <f t="shared" si="108"/>
        <v>0.5</v>
      </c>
      <c r="O588" s="8">
        <f t="shared" si="108"/>
        <v>0.14583333333333334</v>
      </c>
      <c r="Q588">
        <v>1</v>
      </c>
      <c r="S588" s="37">
        <f ca="1">IFERROR(IF(C588="","",A588+C588-INDIRECT("A"&amp;MATCH(9^9,C$1:C587,1))-MAX(INDIRECT("D"&amp;MATCH(9^9,C$1:C587,1))+(INDIRECT("C"&amp;MATCH(9^9,C$1:C587,1))&gt;INDIRECT("D"&amp;MATCH(9^9,C$1:C587,1))),INDIRECT("J"&amp;MATCH(9^9,C$1:C587,1))+(INDIRECT("I"&amp;MATCH(9^9,C$1:C587,1))&gt;INDIRECT("J"&amp;MATCH(9^9,C$1:C587,1))))),"")</f>
        <v>0.50000000000242539</v>
      </c>
      <c r="T588" s="44">
        <f t="shared" si="102"/>
        <v>0.50000000000242539</v>
      </c>
    </row>
    <row r="589" spans="1:20" customFormat="1" x14ac:dyDescent="0.25">
      <c r="A589" s="10">
        <f t="shared" si="103"/>
        <v>42592</v>
      </c>
      <c r="B589" s="9" t="s">
        <v>5</v>
      </c>
      <c r="C589" s="4">
        <v>0.83333333333333337</v>
      </c>
      <c r="D589" s="4">
        <v>0.33333333333333331</v>
      </c>
      <c r="E589" s="7">
        <f t="shared" si="107"/>
        <v>0.5</v>
      </c>
      <c r="F589" s="8">
        <v>0.14583333333333334</v>
      </c>
      <c r="G589" s="3"/>
      <c r="H589" s="9"/>
      <c r="I589" s="4"/>
      <c r="J589" s="4"/>
      <c r="K589" s="5"/>
      <c r="L589" s="8"/>
      <c r="M589" s="2"/>
      <c r="N589" s="13">
        <f t="shared" si="108"/>
        <v>0.5</v>
      </c>
      <c r="O589" s="8">
        <f t="shared" si="108"/>
        <v>0.14583333333333334</v>
      </c>
      <c r="Q589">
        <v>1</v>
      </c>
      <c r="S589" s="37">
        <f ca="1">IFERROR(IF(C589="","",A589+C589-INDIRECT("A"&amp;MATCH(9^9,C$1:C588,1))-MAX(INDIRECT("D"&amp;MATCH(9^9,C$1:C588,1))+(INDIRECT("C"&amp;MATCH(9^9,C$1:C588,1))&gt;INDIRECT("D"&amp;MATCH(9^9,C$1:C588,1))),INDIRECT("J"&amp;MATCH(9^9,C$1:C588,1))+(INDIRECT("I"&amp;MATCH(9^9,C$1:C588,1))&gt;INDIRECT("J"&amp;MATCH(9^9,C$1:C588,1))))),"")</f>
        <v>0.50000000000242539</v>
      </c>
      <c r="T589" s="44">
        <f t="shared" si="102"/>
        <v>0.50000000000242539</v>
      </c>
    </row>
    <row r="590" spans="1:20" customFormat="1" x14ac:dyDescent="0.25">
      <c r="A590" s="10">
        <f t="shared" si="103"/>
        <v>42593</v>
      </c>
      <c r="B590" s="9" t="s">
        <v>5</v>
      </c>
      <c r="C590" s="4">
        <v>0.83333333333333337</v>
      </c>
      <c r="D590" s="4">
        <v>0.33333333333333331</v>
      </c>
      <c r="E590" s="7">
        <f t="shared" si="107"/>
        <v>0.5</v>
      </c>
      <c r="F590" s="8">
        <v>0.14583333333333334</v>
      </c>
      <c r="G590" s="11"/>
      <c r="H590" s="9"/>
      <c r="I590" s="4"/>
      <c r="J590" s="4"/>
      <c r="K590" s="6"/>
      <c r="L590" s="8"/>
      <c r="M590" s="2"/>
      <c r="N590" s="6">
        <f t="shared" si="108"/>
        <v>0.5</v>
      </c>
      <c r="O590" s="8">
        <f t="shared" si="108"/>
        <v>0.14583333333333334</v>
      </c>
      <c r="Q590">
        <v>1</v>
      </c>
      <c r="S590" s="37">
        <f ca="1">IFERROR(IF(C590="","",A590+C590-INDIRECT("A"&amp;MATCH(9^9,C$1:C589,1))-MAX(INDIRECT("D"&amp;MATCH(9^9,C$1:C589,1))+(INDIRECT("C"&amp;MATCH(9^9,C$1:C589,1))&gt;INDIRECT("D"&amp;MATCH(9^9,C$1:C589,1))),INDIRECT("J"&amp;MATCH(9^9,C$1:C589,1))+(INDIRECT("I"&amp;MATCH(9^9,C$1:C589,1))&gt;INDIRECT("J"&amp;MATCH(9^9,C$1:C589,1))))),"")</f>
        <v>0.50000000000242539</v>
      </c>
      <c r="T590" s="44">
        <f t="shared" si="102"/>
        <v>0.50000000000242539</v>
      </c>
    </row>
    <row r="591" spans="1:20" customFormat="1" x14ac:dyDescent="0.25">
      <c r="A591" s="10">
        <f t="shared" si="103"/>
        <v>42594</v>
      </c>
      <c r="B591" s="9" t="s">
        <v>5</v>
      </c>
      <c r="C591" s="4">
        <v>0.83333333333333337</v>
      </c>
      <c r="D591" s="4">
        <v>0.33333333333333331</v>
      </c>
      <c r="E591" s="7">
        <f t="shared" si="107"/>
        <v>0.5</v>
      </c>
      <c r="F591" s="8">
        <v>0.14583333333333334</v>
      </c>
      <c r="G591" s="3"/>
      <c r="H591" s="9"/>
      <c r="I591" s="4"/>
      <c r="J591" s="4"/>
      <c r="K591" s="6"/>
      <c r="L591" s="8"/>
      <c r="M591" s="2"/>
      <c r="N591" s="6">
        <f t="shared" si="108"/>
        <v>0.5</v>
      </c>
      <c r="O591" s="8">
        <f>F591+L591</f>
        <v>0.14583333333333334</v>
      </c>
      <c r="Q591">
        <v>1</v>
      </c>
      <c r="S591" s="37">
        <f ca="1">IFERROR(IF(C591="","",A591+C591-INDIRECT("A"&amp;MATCH(9^9,C$1:C590,1))-MAX(INDIRECT("D"&amp;MATCH(9^9,C$1:C590,1))+(INDIRECT("C"&amp;MATCH(9^9,C$1:C590,1))&gt;INDIRECT("D"&amp;MATCH(9^9,C$1:C590,1))),INDIRECT("J"&amp;MATCH(9^9,C$1:C590,1))+(INDIRECT("I"&amp;MATCH(9^9,C$1:C590,1))&gt;INDIRECT("J"&amp;MATCH(9^9,C$1:C590,1))))),"")</f>
        <v>0.50000000000242539</v>
      </c>
      <c r="T591" s="44">
        <f t="shared" si="102"/>
        <v>0.50000000000242539</v>
      </c>
    </row>
    <row r="592" spans="1:20" customFormat="1" x14ac:dyDescent="0.25">
      <c r="A592" s="10">
        <f t="shared" si="103"/>
        <v>42595</v>
      </c>
      <c r="B592" s="9" t="s">
        <v>5</v>
      </c>
      <c r="C592" s="4">
        <v>0.58333333333333337</v>
      </c>
      <c r="D592" s="4">
        <v>0.33333333333333331</v>
      </c>
      <c r="E592" s="7">
        <f t="shared" si="107"/>
        <v>0.75</v>
      </c>
      <c r="F592" s="8">
        <v>0.375</v>
      </c>
      <c r="G592" s="3"/>
      <c r="H592" s="9"/>
      <c r="I592" s="4"/>
      <c r="J592" s="4"/>
      <c r="K592" s="5"/>
      <c r="L592" s="8"/>
      <c r="M592" s="2"/>
      <c r="N592" s="6">
        <f t="shared" si="108"/>
        <v>0.75</v>
      </c>
      <c r="O592" s="8">
        <f>F592+L592</f>
        <v>0.375</v>
      </c>
      <c r="P592" t="s">
        <v>38</v>
      </c>
      <c r="Q592">
        <v>1</v>
      </c>
      <c r="S592" s="37">
        <f ca="1">IFERROR(IF(C592="","",A592+C592-INDIRECT("A"&amp;MATCH(9^9,C$1:C591,1))-MAX(INDIRECT("D"&amp;MATCH(9^9,C$1:C591,1))+(INDIRECT("C"&amp;MATCH(9^9,C$1:C591,1))&gt;INDIRECT("D"&amp;MATCH(9^9,C$1:C591,1))),INDIRECT("J"&amp;MATCH(9^9,C$1:C591,1))+(INDIRECT("I"&amp;MATCH(9^9,C$1:C591,1))&gt;INDIRECT("J"&amp;MATCH(9^9,C$1:C591,1))))),"")</f>
        <v>0.25000000000242539</v>
      </c>
      <c r="T592" s="44">
        <f t="shared" si="102"/>
        <v>0.25000000000242539</v>
      </c>
    </row>
    <row r="593" spans="1:20" customFormat="1" x14ac:dyDescent="0.25">
      <c r="A593" s="10">
        <f t="shared" si="103"/>
        <v>42596</v>
      </c>
      <c r="B593" s="9" t="s">
        <v>5</v>
      </c>
      <c r="C593" s="4">
        <v>0.58333333333333337</v>
      </c>
      <c r="D593" s="4">
        <v>0.33333333333333331</v>
      </c>
      <c r="E593" s="7">
        <f t="shared" si="107"/>
        <v>0.75</v>
      </c>
      <c r="F593" s="8">
        <v>0.41666666666666669</v>
      </c>
      <c r="G593" s="3" t="s">
        <v>14</v>
      </c>
      <c r="H593" s="9"/>
      <c r="I593" s="4"/>
      <c r="J593" s="4"/>
      <c r="K593" s="6"/>
      <c r="L593" s="8"/>
      <c r="M593" s="2"/>
      <c r="N593" s="6">
        <f t="shared" si="108"/>
        <v>0.75</v>
      </c>
      <c r="O593" s="8">
        <f>F593+L593</f>
        <v>0.41666666666666669</v>
      </c>
      <c r="P593" t="s">
        <v>38</v>
      </c>
      <c r="Q593">
        <v>1</v>
      </c>
      <c r="S593" s="37">
        <f ca="1">IFERROR(IF(C593="","",A593+C593-INDIRECT("A"&amp;MATCH(9^9,C$1:C592,1))-MAX(INDIRECT("D"&amp;MATCH(9^9,C$1:C592,1))+(INDIRECT("C"&amp;MATCH(9^9,C$1:C592,1))&gt;INDIRECT("D"&amp;MATCH(9^9,C$1:C592,1))),INDIRECT("J"&amp;MATCH(9^9,C$1:C592,1))+(INDIRECT("I"&amp;MATCH(9^9,C$1:C592,1))&gt;INDIRECT("J"&amp;MATCH(9^9,C$1:C592,1))))),"")</f>
        <v>0.25000000000242539</v>
      </c>
      <c r="T593" s="44">
        <f t="shared" ref="T593:T656" si="109">IF(C593="","",A593+C593-A592-MAX(D592+(C592&gt;D592),J592+(I592&gt;J592)))</f>
        <v>0.25000000000242539</v>
      </c>
    </row>
    <row r="594" spans="1:20" customFormat="1" x14ac:dyDescent="0.25">
      <c r="A594" s="10">
        <f t="shared" ref="A594:A657" si="110">A593+1</f>
        <v>42597</v>
      </c>
      <c r="B594" s="16" t="s">
        <v>0</v>
      </c>
      <c r="C594" s="4"/>
      <c r="D594" s="4"/>
      <c r="E594" s="7">
        <f t="shared" si="107"/>
        <v>0</v>
      </c>
      <c r="F594" s="8"/>
      <c r="G594" s="3"/>
      <c r="H594" s="9"/>
      <c r="I594" s="4"/>
      <c r="J594" s="4"/>
      <c r="K594" s="5"/>
      <c r="L594" s="8"/>
      <c r="M594" s="2"/>
      <c r="N594" s="6">
        <f t="shared" si="108"/>
        <v>0</v>
      </c>
      <c r="O594" s="8">
        <f t="shared" si="108"/>
        <v>0</v>
      </c>
      <c r="P594" t="s">
        <v>37</v>
      </c>
      <c r="S594" s="37" t="str">
        <f ca="1">IFERROR(IF(C594="","",A594+C594-INDIRECT("A"&amp;MATCH(9^9,C$1:C593,1))-MAX(INDIRECT("D"&amp;MATCH(9^9,C$1:C593,1))+(INDIRECT("C"&amp;MATCH(9^9,C$1:C593,1))&gt;INDIRECT("D"&amp;MATCH(9^9,C$1:C593,1))),INDIRECT("J"&amp;MATCH(9^9,C$1:C593,1))+(INDIRECT("I"&amp;MATCH(9^9,C$1:C593,1))&gt;INDIRECT("J"&amp;MATCH(9^9,C$1:C593,1))))),"")</f>
        <v/>
      </c>
      <c r="T594" s="44" t="str">
        <f t="shared" si="109"/>
        <v/>
      </c>
    </row>
    <row r="595" spans="1:20" customFormat="1" x14ac:dyDescent="0.25">
      <c r="A595" s="10">
        <f t="shared" si="110"/>
        <v>42598</v>
      </c>
      <c r="B595" s="18" t="s">
        <v>0</v>
      </c>
      <c r="C595" s="4"/>
      <c r="D595" s="4"/>
      <c r="E595" s="7">
        <f t="shared" si="107"/>
        <v>0</v>
      </c>
      <c r="F595" s="8"/>
      <c r="G595" s="3"/>
      <c r="H595" s="9"/>
      <c r="I595" s="4"/>
      <c r="J595" s="4"/>
      <c r="K595" s="6"/>
      <c r="L595" s="8"/>
      <c r="M595" s="2"/>
      <c r="N595" s="6">
        <f t="shared" si="108"/>
        <v>0</v>
      </c>
      <c r="O595" s="8">
        <f t="shared" si="108"/>
        <v>0</v>
      </c>
      <c r="S595" s="37" t="str">
        <f ca="1">IFERROR(IF(C595="","",A595+C595-INDIRECT("A"&amp;MATCH(9^9,C$1:C594,1))-MAX(INDIRECT("D"&amp;MATCH(9^9,C$1:C594,1))+(INDIRECT("C"&amp;MATCH(9^9,C$1:C594,1))&gt;INDIRECT("D"&amp;MATCH(9^9,C$1:C594,1))),INDIRECT("J"&amp;MATCH(9^9,C$1:C594,1))+(INDIRECT("I"&amp;MATCH(9^9,C$1:C594,1))&gt;INDIRECT("J"&amp;MATCH(9^9,C$1:C594,1))))),"")</f>
        <v/>
      </c>
      <c r="T595" s="44" t="str">
        <f t="shared" si="109"/>
        <v/>
      </c>
    </row>
    <row r="596" spans="1:20" customFormat="1" x14ac:dyDescent="0.25">
      <c r="A596" s="10">
        <f t="shared" si="110"/>
        <v>42599</v>
      </c>
      <c r="B596" s="9" t="s">
        <v>13</v>
      </c>
      <c r="C596" s="4">
        <v>0.375</v>
      </c>
      <c r="D596" s="4">
        <v>0.58333333333333337</v>
      </c>
      <c r="E596" s="7">
        <f t="shared" si="107"/>
        <v>0.20833333333333337</v>
      </c>
      <c r="F596" s="8">
        <v>0.20833333333333334</v>
      </c>
      <c r="G596" s="3"/>
      <c r="H596" s="9"/>
      <c r="I596" s="4"/>
      <c r="J596" s="4"/>
      <c r="K596" s="6"/>
      <c r="L596" s="8"/>
      <c r="M596" s="2"/>
      <c r="N596" s="6">
        <f t="shared" si="108"/>
        <v>0.20833333333333337</v>
      </c>
      <c r="O596" s="8">
        <f t="shared" si="108"/>
        <v>0.20833333333333334</v>
      </c>
      <c r="Q596">
        <v>1</v>
      </c>
      <c r="S596" s="37">
        <f ca="1">IFERROR(IF(C596="","",A596+C596-INDIRECT("A"&amp;MATCH(9^9,C$1:C595,1))-MAX(INDIRECT("D"&amp;MATCH(9^9,C$1:C595,1))+(INDIRECT("C"&amp;MATCH(9^9,C$1:C595,1))&gt;INDIRECT("D"&amp;MATCH(9^9,C$1:C595,1))),INDIRECT("J"&amp;MATCH(9^9,C$1:C595,1))+(INDIRECT("I"&amp;MATCH(9^9,C$1:C595,1))&gt;INDIRECT("J"&amp;MATCH(9^9,C$1:C595,1))))),"")</f>
        <v>2.041666666666667</v>
      </c>
      <c r="T596" s="44">
        <f t="shared" si="109"/>
        <v>1.375</v>
      </c>
    </row>
    <row r="597" spans="1:20" customFormat="1" x14ac:dyDescent="0.25">
      <c r="A597" s="10">
        <f t="shared" si="110"/>
        <v>42600</v>
      </c>
      <c r="B597" s="9" t="s">
        <v>13</v>
      </c>
      <c r="C597" s="4">
        <v>0.375</v>
      </c>
      <c r="D597" s="4">
        <v>0.58333333333333337</v>
      </c>
      <c r="E597" s="7">
        <f t="shared" si="107"/>
        <v>0.20833333333333337</v>
      </c>
      <c r="F597" s="8">
        <v>0.20833333333333334</v>
      </c>
      <c r="G597" s="3"/>
      <c r="H597" s="9"/>
      <c r="I597" s="4"/>
      <c r="J597" s="4"/>
      <c r="K597" s="5"/>
      <c r="L597" s="8"/>
      <c r="M597" s="2"/>
      <c r="N597" s="6">
        <f t="shared" si="108"/>
        <v>0.20833333333333337</v>
      </c>
      <c r="O597" s="8">
        <f t="shared" si="108"/>
        <v>0.20833333333333334</v>
      </c>
      <c r="Q597">
        <v>1</v>
      </c>
      <c r="S597" s="37">
        <f ca="1">IFERROR(IF(C597="","",A597+C597-INDIRECT("A"&amp;MATCH(9^9,C$1:C596,1))-MAX(INDIRECT("D"&amp;MATCH(9^9,C$1:C596,1))+(INDIRECT("C"&amp;MATCH(9^9,C$1:C596,1))&gt;INDIRECT("D"&amp;MATCH(9^9,C$1:C596,1))),INDIRECT("J"&amp;MATCH(9^9,C$1:C596,1))+(INDIRECT("I"&amp;MATCH(9^9,C$1:C596,1))&gt;INDIRECT("J"&amp;MATCH(9^9,C$1:C596,1))))),"")</f>
        <v>0.79166666666666663</v>
      </c>
      <c r="T597" s="44">
        <f t="shared" si="109"/>
        <v>0.79166666666666663</v>
      </c>
    </row>
    <row r="598" spans="1:20" customFormat="1" x14ac:dyDescent="0.25">
      <c r="A598" s="10">
        <f t="shared" si="110"/>
        <v>42601</v>
      </c>
      <c r="B598" s="18" t="s">
        <v>0</v>
      </c>
      <c r="C598" s="4"/>
      <c r="D598" s="4"/>
      <c r="E598" s="7">
        <f t="shared" si="107"/>
        <v>0</v>
      </c>
      <c r="F598" s="8"/>
      <c r="G598" s="3"/>
      <c r="H598" s="9"/>
      <c r="I598" s="4"/>
      <c r="J598" s="4"/>
      <c r="K598" s="6"/>
      <c r="L598" s="8"/>
      <c r="M598" s="2"/>
      <c r="N598" s="6">
        <f t="shared" si="108"/>
        <v>0</v>
      </c>
      <c r="O598" s="8">
        <f t="shared" si="108"/>
        <v>0</v>
      </c>
      <c r="S598" s="37" t="str">
        <f ca="1">IFERROR(IF(C598="","",A598+C598-INDIRECT("A"&amp;MATCH(9^9,C$1:C597,1))-MAX(INDIRECT("D"&amp;MATCH(9^9,C$1:C597,1))+(INDIRECT("C"&amp;MATCH(9^9,C$1:C597,1))&gt;INDIRECT("D"&amp;MATCH(9^9,C$1:C597,1))),INDIRECT("J"&amp;MATCH(9^9,C$1:C597,1))+(INDIRECT("I"&amp;MATCH(9^9,C$1:C597,1))&gt;INDIRECT("J"&amp;MATCH(9^9,C$1:C597,1))))),"")</f>
        <v/>
      </c>
      <c r="T598" s="44" t="str">
        <f t="shared" si="109"/>
        <v/>
      </c>
    </row>
    <row r="599" spans="1:20" customFormat="1" x14ac:dyDescent="0.25">
      <c r="A599" s="10">
        <f t="shared" si="110"/>
        <v>42602</v>
      </c>
      <c r="B599" s="9" t="s">
        <v>13</v>
      </c>
      <c r="C599" s="4">
        <v>0.375</v>
      </c>
      <c r="D599" s="4">
        <v>0.58333333333333337</v>
      </c>
      <c r="E599" s="7">
        <f t="shared" si="107"/>
        <v>0.20833333333333337</v>
      </c>
      <c r="F599" s="8">
        <v>0.20833333333333334</v>
      </c>
      <c r="G599" s="3"/>
      <c r="H599" s="9"/>
      <c r="I599" s="4"/>
      <c r="J599" s="4"/>
      <c r="K599" s="6"/>
      <c r="L599" s="8"/>
      <c r="M599" s="2"/>
      <c r="N599" s="6">
        <f t="shared" si="108"/>
        <v>0.20833333333333337</v>
      </c>
      <c r="O599" s="8">
        <f t="shared" si="108"/>
        <v>0.20833333333333334</v>
      </c>
      <c r="Q599">
        <v>1</v>
      </c>
      <c r="S599" s="37">
        <f ca="1">IFERROR(IF(C599="","",A599+C599-INDIRECT("A"&amp;MATCH(9^9,C$1:C598,1))-MAX(INDIRECT("D"&amp;MATCH(9^9,C$1:C598,1))+(INDIRECT("C"&amp;MATCH(9^9,C$1:C598,1))&gt;INDIRECT("D"&amp;MATCH(9^9,C$1:C598,1))),INDIRECT("J"&amp;MATCH(9^9,C$1:C598,1))+(INDIRECT("I"&amp;MATCH(9^9,C$1:C598,1))&gt;INDIRECT("J"&amp;MATCH(9^9,C$1:C598,1))))),"")</f>
        <v>1.7916666666666665</v>
      </c>
      <c r="T599" s="44">
        <f t="shared" si="109"/>
        <v>1.375</v>
      </c>
    </row>
    <row r="600" spans="1:20" customFormat="1" x14ac:dyDescent="0.25">
      <c r="A600" s="10">
        <f t="shared" si="110"/>
        <v>42603</v>
      </c>
      <c r="B600" s="18" t="s">
        <v>0</v>
      </c>
      <c r="C600" s="4"/>
      <c r="D600" s="4"/>
      <c r="E600" s="7">
        <f t="shared" si="107"/>
        <v>0</v>
      </c>
      <c r="F600" s="8"/>
      <c r="G600" s="3"/>
      <c r="H600" s="9"/>
      <c r="I600" s="4"/>
      <c r="J600" s="4"/>
      <c r="K600" s="6"/>
      <c r="L600" s="8"/>
      <c r="M600" s="2"/>
      <c r="N600" s="6">
        <f t="shared" si="108"/>
        <v>0</v>
      </c>
      <c r="O600" s="8">
        <f t="shared" si="108"/>
        <v>0</v>
      </c>
      <c r="S600" s="37" t="str">
        <f ca="1">IFERROR(IF(C600="","",A600+C600-INDIRECT("A"&amp;MATCH(9^9,C$1:C599,1))-MAX(INDIRECT("D"&amp;MATCH(9^9,C$1:C599,1))+(INDIRECT("C"&amp;MATCH(9^9,C$1:C599,1))&gt;INDIRECT("D"&amp;MATCH(9^9,C$1:C599,1))),INDIRECT("J"&amp;MATCH(9^9,C$1:C599,1))+(INDIRECT("I"&amp;MATCH(9^9,C$1:C599,1))&gt;INDIRECT("J"&amp;MATCH(9^9,C$1:C599,1))))),"")</f>
        <v/>
      </c>
      <c r="T600" s="44" t="str">
        <f t="shared" si="109"/>
        <v/>
      </c>
    </row>
    <row r="601" spans="1:20" customFormat="1" x14ac:dyDescent="0.25">
      <c r="A601" s="10">
        <f t="shared" si="110"/>
        <v>42604</v>
      </c>
      <c r="B601" s="9" t="s">
        <v>5</v>
      </c>
      <c r="C601" s="4">
        <v>0.83333333333333337</v>
      </c>
      <c r="D601" s="4">
        <v>0.33333333333333331</v>
      </c>
      <c r="E601" s="7">
        <f t="shared" si="107"/>
        <v>0.5</v>
      </c>
      <c r="F601" s="8">
        <v>8.3333333333333329E-2</v>
      </c>
      <c r="G601" s="3"/>
      <c r="H601" s="9"/>
      <c r="I601" s="4"/>
      <c r="J601" s="4"/>
      <c r="K601" s="5"/>
      <c r="L601" s="8"/>
      <c r="M601" s="2"/>
      <c r="N601" s="6">
        <f t="shared" si="108"/>
        <v>0.5</v>
      </c>
      <c r="O601" s="8">
        <f t="shared" si="108"/>
        <v>8.3333333333333329E-2</v>
      </c>
      <c r="Q601">
        <v>1</v>
      </c>
      <c r="S601" s="37">
        <f ca="1">IFERROR(IF(C601="","",A601+C601-INDIRECT("A"&amp;MATCH(9^9,C$1:C600,1))-MAX(INDIRECT("D"&amp;MATCH(9^9,C$1:C600,1))+(INDIRECT("C"&amp;MATCH(9^9,C$1:C600,1))&gt;INDIRECT("D"&amp;MATCH(9^9,C$1:C600,1))),INDIRECT("J"&amp;MATCH(9^9,C$1:C600,1))+(INDIRECT("I"&amp;MATCH(9^9,C$1:C600,1))&gt;INDIRECT("J"&amp;MATCH(9^9,C$1:C600,1))))),"")</f>
        <v>2.2500000000024252</v>
      </c>
      <c r="T601" s="44">
        <f t="shared" si="109"/>
        <v>1.8333333333357587</v>
      </c>
    </row>
    <row r="602" spans="1:20" customFormat="1" x14ac:dyDescent="0.25">
      <c r="A602" s="10">
        <f t="shared" si="110"/>
        <v>42605</v>
      </c>
      <c r="B602" s="9" t="s">
        <v>5</v>
      </c>
      <c r="C602" s="4">
        <v>0.83333333333333337</v>
      </c>
      <c r="D602" s="4">
        <v>0.33333333333333331</v>
      </c>
      <c r="E602" s="7">
        <f t="shared" si="107"/>
        <v>0.5</v>
      </c>
      <c r="F602" s="8">
        <v>0.14583333333333334</v>
      </c>
      <c r="G602" s="3"/>
      <c r="H602" s="9"/>
      <c r="I602" s="4"/>
      <c r="J602" s="4"/>
      <c r="K602" s="5"/>
      <c r="L602" s="8"/>
      <c r="M602" s="2"/>
      <c r="N602" s="6">
        <f t="shared" si="108"/>
        <v>0.5</v>
      </c>
      <c r="O602" s="8">
        <f t="shared" si="108"/>
        <v>0.14583333333333334</v>
      </c>
      <c r="Q602">
        <v>1</v>
      </c>
      <c r="S602" s="37">
        <f ca="1">IFERROR(IF(C602="","",A602+C602-INDIRECT("A"&amp;MATCH(9^9,C$1:C601,1))-MAX(INDIRECT("D"&amp;MATCH(9^9,C$1:C601,1))+(INDIRECT("C"&amp;MATCH(9^9,C$1:C601,1))&gt;INDIRECT("D"&amp;MATCH(9^9,C$1:C601,1))),INDIRECT("J"&amp;MATCH(9^9,C$1:C601,1))+(INDIRECT("I"&amp;MATCH(9^9,C$1:C601,1))&gt;INDIRECT("J"&amp;MATCH(9^9,C$1:C601,1))))),"")</f>
        <v>0.50000000000242539</v>
      </c>
      <c r="T602" s="44">
        <f t="shared" si="109"/>
        <v>0.50000000000242539</v>
      </c>
    </row>
    <row r="603" spans="1:20" customFormat="1" x14ac:dyDescent="0.25">
      <c r="A603" s="10">
        <f t="shared" si="110"/>
        <v>42606</v>
      </c>
      <c r="B603" s="9" t="s">
        <v>5</v>
      </c>
      <c r="C603" s="4">
        <v>0.83333333333333337</v>
      </c>
      <c r="D603" s="4">
        <v>0.33333333333333331</v>
      </c>
      <c r="E603" s="7">
        <f t="shared" si="107"/>
        <v>0.5</v>
      </c>
      <c r="F603" s="8">
        <v>0.14583333333333334</v>
      </c>
      <c r="G603" s="3"/>
      <c r="H603" s="9"/>
      <c r="I603" s="4"/>
      <c r="J603" s="4"/>
      <c r="K603" s="5"/>
      <c r="L603" s="8"/>
      <c r="M603" s="2"/>
      <c r="N603" s="6">
        <f t="shared" si="108"/>
        <v>0.5</v>
      </c>
      <c r="O603" s="8">
        <f t="shared" si="108"/>
        <v>0.14583333333333334</v>
      </c>
      <c r="Q603">
        <v>1</v>
      </c>
      <c r="S603" s="37">
        <f ca="1">IFERROR(IF(C603="","",A603+C603-INDIRECT("A"&amp;MATCH(9^9,C$1:C602,1))-MAX(INDIRECT("D"&amp;MATCH(9^9,C$1:C602,1))+(INDIRECT("C"&amp;MATCH(9^9,C$1:C602,1))&gt;INDIRECT("D"&amp;MATCH(9^9,C$1:C602,1))),INDIRECT("J"&amp;MATCH(9^9,C$1:C602,1))+(INDIRECT("I"&amp;MATCH(9^9,C$1:C602,1))&gt;INDIRECT("J"&amp;MATCH(9^9,C$1:C602,1))))),"")</f>
        <v>0.50000000000242539</v>
      </c>
      <c r="T603" s="44">
        <f t="shared" si="109"/>
        <v>0.50000000000242539</v>
      </c>
    </row>
    <row r="604" spans="1:20" customFormat="1" x14ac:dyDescent="0.25">
      <c r="A604" s="10">
        <f t="shared" si="110"/>
        <v>42607</v>
      </c>
      <c r="B604" s="9" t="s">
        <v>5</v>
      </c>
      <c r="C604" s="4">
        <v>0.83333333333333337</v>
      </c>
      <c r="D604" s="4">
        <v>0.33333333333333331</v>
      </c>
      <c r="E604" s="7">
        <f t="shared" si="107"/>
        <v>0.5</v>
      </c>
      <c r="F604" s="8">
        <v>0.14583333333333334</v>
      </c>
      <c r="G604" s="11"/>
      <c r="H604" s="9"/>
      <c r="I604" s="4"/>
      <c r="J604" s="4"/>
      <c r="K604" s="6"/>
      <c r="L604" s="8"/>
      <c r="M604" s="2"/>
      <c r="N604" s="6">
        <f t="shared" si="108"/>
        <v>0.5</v>
      </c>
      <c r="O604" s="8">
        <f t="shared" si="108"/>
        <v>0.14583333333333334</v>
      </c>
      <c r="Q604">
        <v>1</v>
      </c>
      <c r="S604" s="37">
        <f ca="1">IFERROR(IF(C604="","",A604+C604-INDIRECT("A"&amp;MATCH(9^9,C$1:C603,1))-MAX(INDIRECT("D"&amp;MATCH(9^9,C$1:C603,1))+(INDIRECT("C"&amp;MATCH(9^9,C$1:C603,1))&gt;INDIRECT("D"&amp;MATCH(9^9,C$1:C603,1))),INDIRECT("J"&amp;MATCH(9^9,C$1:C603,1))+(INDIRECT("I"&amp;MATCH(9^9,C$1:C603,1))&gt;INDIRECT("J"&amp;MATCH(9^9,C$1:C603,1))))),"")</f>
        <v>0.50000000000242539</v>
      </c>
      <c r="T604" s="44">
        <f t="shared" si="109"/>
        <v>0.50000000000242539</v>
      </c>
    </row>
    <row r="605" spans="1:20" customFormat="1" x14ac:dyDescent="0.25">
      <c r="A605" s="10">
        <f t="shared" si="110"/>
        <v>42608</v>
      </c>
      <c r="B605" s="9" t="s">
        <v>5</v>
      </c>
      <c r="C605" s="4">
        <v>0.83333333333333337</v>
      </c>
      <c r="D605" s="4">
        <v>0.33333333333333331</v>
      </c>
      <c r="E605" s="7">
        <f t="shared" si="107"/>
        <v>0.5</v>
      </c>
      <c r="F605" s="8">
        <v>0.14583333333333334</v>
      </c>
      <c r="G605" s="3"/>
      <c r="H605" s="9"/>
      <c r="I605" s="4"/>
      <c r="J605" s="4"/>
      <c r="K605" s="6"/>
      <c r="L605" s="8"/>
      <c r="M605" s="2"/>
      <c r="N605" s="6">
        <f t="shared" si="108"/>
        <v>0.5</v>
      </c>
      <c r="O605" s="8">
        <f t="shared" si="108"/>
        <v>0.14583333333333334</v>
      </c>
      <c r="Q605">
        <v>1</v>
      </c>
      <c r="S605" s="37">
        <f ca="1">IFERROR(IF(C605="","",A605+C605-INDIRECT("A"&amp;MATCH(9^9,C$1:C604,1))-MAX(INDIRECT("D"&amp;MATCH(9^9,C$1:C604,1))+(INDIRECT("C"&amp;MATCH(9^9,C$1:C604,1))&gt;INDIRECT("D"&amp;MATCH(9^9,C$1:C604,1))),INDIRECT("J"&amp;MATCH(9^9,C$1:C604,1))+(INDIRECT("I"&amp;MATCH(9^9,C$1:C604,1))&gt;INDIRECT("J"&amp;MATCH(9^9,C$1:C604,1))))),"")</f>
        <v>0.50000000000242539</v>
      </c>
      <c r="T605" s="44">
        <f t="shared" si="109"/>
        <v>0.50000000000242539</v>
      </c>
    </row>
    <row r="606" spans="1:20" customFormat="1" x14ac:dyDescent="0.25">
      <c r="A606" s="10">
        <f t="shared" si="110"/>
        <v>42609</v>
      </c>
      <c r="B606" s="9" t="s">
        <v>5</v>
      </c>
      <c r="C606" s="4">
        <v>0.58333333333333337</v>
      </c>
      <c r="D606" s="4">
        <v>0.33333333333333331</v>
      </c>
      <c r="E606" s="7">
        <f t="shared" si="107"/>
        <v>0.75</v>
      </c>
      <c r="F606" s="8">
        <v>0.375</v>
      </c>
      <c r="G606" s="3"/>
      <c r="H606" s="9"/>
      <c r="I606" s="4"/>
      <c r="J606" s="4"/>
      <c r="K606" s="5"/>
      <c r="L606" s="8"/>
      <c r="M606" s="2"/>
      <c r="N606" s="6">
        <f t="shared" si="108"/>
        <v>0.75</v>
      </c>
      <c r="O606" s="8">
        <f t="shared" si="108"/>
        <v>0.375</v>
      </c>
      <c r="P606" t="s">
        <v>38</v>
      </c>
      <c r="Q606">
        <v>1</v>
      </c>
      <c r="S606" s="37">
        <f ca="1">IFERROR(IF(C606="","",A606+C606-INDIRECT("A"&amp;MATCH(9^9,C$1:C605,1))-MAX(INDIRECT("D"&amp;MATCH(9^9,C$1:C605,1))+(INDIRECT("C"&amp;MATCH(9^9,C$1:C605,1))&gt;INDIRECT("D"&amp;MATCH(9^9,C$1:C605,1))),INDIRECT("J"&amp;MATCH(9^9,C$1:C605,1))+(INDIRECT("I"&amp;MATCH(9^9,C$1:C605,1))&gt;INDIRECT("J"&amp;MATCH(9^9,C$1:C605,1))))),"")</f>
        <v>0.25000000000242539</v>
      </c>
      <c r="T606" s="44">
        <f t="shared" si="109"/>
        <v>0.25000000000242539</v>
      </c>
    </row>
    <row r="607" spans="1:20" customFormat="1" x14ac:dyDescent="0.25">
      <c r="A607" s="10">
        <f t="shared" si="110"/>
        <v>42610</v>
      </c>
      <c r="B607" s="9" t="s">
        <v>5</v>
      </c>
      <c r="C607" s="4">
        <v>0.58333333333333337</v>
      </c>
      <c r="D607" s="4">
        <v>0.33333333333333331</v>
      </c>
      <c r="E607" s="7">
        <f t="shared" si="107"/>
        <v>0.75</v>
      </c>
      <c r="F607" s="8">
        <v>0.41666666666666669</v>
      </c>
      <c r="G607" s="3"/>
      <c r="H607" s="9"/>
      <c r="I607" s="4"/>
      <c r="J607" s="4"/>
      <c r="K607" s="5"/>
      <c r="L607" s="8"/>
      <c r="M607" s="2"/>
      <c r="N607" s="6">
        <f t="shared" si="108"/>
        <v>0.75</v>
      </c>
      <c r="O607" s="8">
        <f t="shared" si="108"/>
        <v>0.41666666666666669</v>
      </c>
      <c r="P607" t="s">
        <v>38</v>
      </c>
      <c r="Q607">
        <v>1</v>
      </c>
      <c r="S607" s="37">
        <f ca="1">IFERROR(IF(C607="","",A607+C607-INDIRECT("A"&amp;MATCH(9^9,C$1:C606,1))-MAX(INDIRECT("D"&amp;MATCH(9^9,C$1:C606,1))+(INDIRECT("C"&amp;MATCH(9^9,C$1:C606,1))&gt;INDIRECT("D"&amp;MATCH(9^9,C$1:C606,1))),INDIRECT("J"&amp;MATCH(9^9,C$1:C606,1))+(INDIRECT("I"&amp;MATCH(9^9,C$1:C606,1))&gt;INDIRECT("J"&amp;MATCH(9^9,C$1:C606,1))))),"")</f>
        <v>0.25000000000242539</v>
      </c>
      <c r="T607" s="44">
        <f t="shared" si="109"/>
        <v>0.25000000000242539</v>
      </c>
    </row>
    <row r="608" spans="1:20" customFormat="1" x14ac:dyDescent="0.25">
      <c r="A608" s="10">
        <f t="shared" si="110"/>
        <v>42611</v>
      </c>
      <c r="B608" s="16" t="s">
        <v>0</v>
      </c>
      <c r="C608" s="4"/>
      <c r="D608" s="4"/>
      <c r="E608" s="7">
        <f t="shared" si="107"/>
        <v>0</v>
      </c>
      <c r="F608" s="8"/>
      <c r="G608" s="3"/>
      <c r="H608" s="9"/>
      <c r="I608" s="4"/>
      <c r="J608" s="4"/>
      <c r="K608" s="6"/>
      <c r="L608" s="8"/>
      <c r="M608" s="2"/>
      <c r="N608" s="6">
        <f t="shared" si="108"/>
        <v>0</v>
      </c>
      <c r="O608" s="8">
        <f t="shared" si="108"/>
        <v>0</v>
      </c>
      <c r="P608" t="s">
        <v>37</v>
      </c>
      <c r="S608" s="37" t="str">
        <f ca="1">IFERROR(IF(C608="","",A608+C608-INDIRECT("A"&amp;MATCH(9^9,C$1:C607,1))-MAX(INDIRECT("D"&amp;MATCH(9^9,C$1:C607,1))+(INDIRECT("C"&amp;MATCH(9^9,C$1:C607,1))&gt;INDIRECT("D"&amp;MATCH(9^9,C$1:C607,1))),INDIRECT("J"&amp;MATCH(9^9,C$1:C607,1))+(INDIRECT("I"&amp;MATCH(9^9,C$1:C607,1))&gt;INDIRECT("J"&amp;MATCH(9^9,C$1:C607,1))))),"")</f>
        <v/>
      </c>
      <c r="T608" s="44" t="str">
        <f t="shared" si="109"/>
        <v/>
      </c>
    </row>
    <row r="609" spans="1:20" customFormat="1" x14ac:dyDescent="0.25">
      <c r="A609" s="10">
        <f t="shared" si="110"/>
        <v>42612</v>
      </c>
      <c r="B609" s="18" t="s">
        <v>0</v>
      </c>
      <c r="C609" s="4"/>
      <c r="D609" s="4"/>
      <c r="E609" s="7">
        <f t="shared" si="107"/>
        <v>0</v>
      </c>
      <c r="F609" s="8"/>
      <c r="G609" s="3"/>
      <c r="H609" s="9"/>
      <c r="I609" s="4"/>
      <c r="J609" s="4"/>
      <c r="K609" s="6"/>
      <c r="L609" s="8"/>
      <c r="M609" s="2"/>
      <c r="N609" s="6">
        <f t="shared" si="108"/>
        <v>0</v>
      </c>
      <c r="O609" s="8">
        <f t="shared" si="108"/>
        <v>0</v>
      </c>
      <c r="S609" s="37" t="str">
        <f ca="1">IFERROR(IF(C609="","",A609+C609-INDIRECT("A"&amp;MATCH(9^9,C$1:C608,1))-MAX(INDIRECT("D"&amp;MATCH(9^9,C$1:C608,1))+(INDIRECT("C"&amp;MATCH(9^9,C$1:C608,1))&gt;INDIRECT("D"&amp;MATCH(9^9,C$1:C608,1))),INDIRECT("J"&amp;MATCH(9^9,C$1:C608,1))+(INDIRECT("I"&amp;MATCH(9^9,C$1:C608,1))&gt;INDIRECT("J"&amp;MATCH(9^9,C$1:C608,1))))),"")</f>
        <v/>
      </c>
      <c r="T609" s="44" t="str">
        <f t="shared" si="109"/>
        <v/>
      </c>
    </row>
    <row r="610" spans="1:20" customFormat="1" x14ac:dyDescent="0.25">
      <c r="A610" s="10">
        <f t="shared" si="110"/>
        <v>42613</v>
      </c>
      <c r="B610" s="9" t="s">
        <v>13</v>
      </c>
      <c r="C610" s="4">
        <v>0.375</v>
      </c>
      <c r="D610" s="4">
        <v>0.58333333333333337</v>
      </c>
      <c r="E610" s="7">
        <f t="shared" si="107"/>
        <v>0.20833333333333337</v>
      </c>
      <c r="F610" s="8">
        <v>0.20833333333333334</v>
      </c>
      <c r="G610" s="3"/>
      <c r="H610" s="9"/>
      <c r="I610" s="4"/>
      <c r="J610" s="4"/>
      <c r="K610" s="6"/>
      <c r="L610" s="8"/>
      <c r="M610" s="2"/>
      <c r="N610" s="6">
        <f t="shared" si="108"/>
        <v>0.20833333333333337</v>
      </c>
      <c r="O610" s="8">
        <f t="shared" si="108"/>
        <v>0.20833333333333334</v>
      </c>
      <c r="Q610">
        <v>1</v>
      </c>
      <c r="S610" s="37">
        <f ca="1">IFERROR(IF(C610="","",A610+C610-INDIRECT("A"&amp;MATCH(9^9,C$1:C609,1))-MAX(INDIRECT("D"&amp;MATCH(9^9,C$1:C609,1))+(INDIRECT("C"&amp;MATCH(9^9,C$1:C609,1))&gt;INDIRECT("D"&amp;MATCH(9^9,C$1:C609,1))),INDIRECT("J"&amp;MATCH(9^9,C$1:C609,1))+(INDIRECT("I"&amp;MATCH(9^9,C$1:C609,1))&gt;INDIRECT("J"&amp;MATCH(9^9,C$1:C609,1))))),"")</f>
        <v>2.041666666666667</v>
      </c>
      <c r="T610" s="44">
        <f t="shared" si="109"/>
        <v>1.375</v>
      </c>
    </row>
    <row r="611" spans="1:20" customFormat="1" x14ac:dyDescent="0.25">
      <c r="A611" s="10">
        <f t="shared" si="110"/>
        <v>42614</v>
      </c>
      <c r="B611" s="9" t="s">
        <v>13</v>
      </c>
      <c r="C611" s="4">
        <v>0.375</v>
      </c>
      <c r="D611" s="4">
        <v>0.58333333333333337</v>
      </c>
      <c r="E611" s="7">
        <f t="shared" si="107"/>
        <v>0.20833333333333337</v>
      </c>
      <c r="F611" s="8">
        <v>0.20833333333333334</v>
      </c>
      <c r="G611" s="3" t="s">
        <v>14</v>
      </c>
      <c r="H611" s="9" t="s">
        <v>16</v>
      </c>
      <c r="I611" s="4">
        <v>0.29166666666666669</v>
      </c>
      <c r="J611" s="4">
        <v>0.375</v>
      </c>
      <c r="K611" s="6">
        <f>J611-I611+IF(I611&gt;J611,1)</f>
        <v>8.3333333333333315E-2</v>
      </c>
      <c r="L611" s="8">
        <v>8.3333333333333329E-2</v>
      </c>
      <c r="M611" s="2"/>
      <c r="N611" s="6">
        <f>E611+K611</f>
        <v>0.29166666666666669</v>
      </c>
      <c r="O611" s="8">
        <f>F611+L611</f>
        <v>0.29166666666666669</v>
      </c>
      <c r="Q611">
        <v>1</v>
      </c>
      <c r="S611" s="37">
        <f ca="1">IFERROR(IF(C611="","",A611+C611-INDIRECT("A"&amp;MATCH(9^9,C$1:C610,1))-MAX(INDIRECT("D"&amp;MATCH(9^9,C$1:C610,1))+(INDIRECT("C"&amp;MATCH(9^9,C$1:C610,1))&gt;INDIRECT("D"&amp;MATCH(9^9,C$1:C610,1))),INDIRECT("J"&amp;MATCH(9^9,C$1:C610,1))+(INDIRECT("I"&amp;MATCH(9^9,C$1:C610,1))&gt;INDIRECT("J"&amp;MATCH(9^9,C$1:C610,1))))),"")</f>
        <v>0.79166666666666663</v>
      </c>
      <c r="T611" s="44">
        <f t="shared" si="109"/>
        <v>0.79166666666666663</v>
      </c>
    </row>
    <row r="612" spans="1:20" customFormat="1" x14ac:dyDescent="0.25">
      <c r="A612" s="10">
        <f t="shared" si="110"/>
        <v>42615</v>
      </c>
      <c r="B612" s="9" t="s">
        <v>13</v>
      </c>
      <c r="C612" s="4">
        <v>0.375</v>
      </c>
      <c r="D612" s="4">
        <v>0.58333333333333337</v>
      </c>
      <c r="E612" s="7">
        <f t="shared" si="107"/>
        <v>0.20833333333333337</v>
      </c>
      <c r="F612" s="8">
        <v>0.20833333333333334</v>
      </c>
      <c r="G612" s="3" t="s">
        <v>14</v>
      </c>
      <c r="H612" s="9" t="s">
        <v>16</v>
      </c>
      <c r="I612" s="4">
        <v>0.29166666666666669</v>
      </c>
      <c r="J612" s="4">
        <v>0.375</v>
      </c>
      <c r="K612" s="6">
        <f>J612-I612+IF(I612&gt;J612,1)</f>
        <v>8.3333333333333315E-2</v>
      </c>
      <c r="L612" s="8">
        <v>8.3333333333333329E-2</v>
      </c>
      <c r="M612" s="2"/>
      <c r="N612" s="6">
        <f t="shared" ref="N612:O640" si="111">E612+K612</f>
        <v>0.29166666666666669</v>
      </c>
      <c r="O612" s="8">
        <f t="shared" si="111"/>
        <v>0.29166666666666669</v>
      </c>
      <c r="Q612">
        <v>1</v>
      </c>
      <c r="S612" s="37">
        <f ca="1">IFERROR(IF(C612="","",A612+C612-INDIRECT("A"&amp;MATCH(9^9,C$1:C611,1))-MAX(INDIRECT("D"&amp;MATCH(9^9,C$1:C611,1))+(INDIRECT("C"&amp;MATCH(9^9,C$1:C611,1))&gt;INDIRECT("D"&amp;MATCH(9^9,C$1:C611,1))),INDIRECT("J"&amp;MATCH(9^9,C$1:C611,1))+(INDIRECT("I"&amp;MATCH(9^9,C$1:C611,1))&gt;INDIRECT("J"&amp;MATCH(9^9,C$1:C611,1))))),"")</f>
        <v>0.79166666666666663</v>
      </c>
      <c r="T612" s="44">
        <f t="shared" si="109"/>
        <v>0.79166666666666663</v>
      </c>
    </row>
    <row r="613" spans="1:20" customFormat="1" x14ac:dyDescent="0.25">
      <c r="A613" s="10">
        <f t="shared" si="110"/>
        <v>42616</v>
      </c>
      <c r="B613" s="9" t="s">
        <v>13</v>
      </c>
      <c r="C613" s="4">
        <v>0.375</v>
      </c>
      <c r="D613" s="4">
        <v>0.58333333333333337</v>
      </c>
      <c r="E613" s="7">
        <f t="shared" si="107"/>
        <v>0.20833333333333337</v>
      </c>
      <c r="F613" s="8">
        <v>0.20833333333333334</v>
      </c>
      <c r="G613" s="3" t="s">
        <v>14</v>
      </c>
      <c r="H613" s="9" t="s">
        <v>5</v>
      </c>
      <c r="I613" s="4">
        <v>0.60416666666666663</v>
      </c>
      <c r="J613" s="4">
        <v>0.77083333333333337</v>
      </c>
      <c r="K613" s="6">
        <f>J613-I613+IF(I613&gt;J613,1)</f>
        <v>0.16666666666666674</v>
      </c>
      <c r="L613" s="8">
        <v>0.16666666666666666</v>
      </c>
      <c r="M613" s="2"/>
      <c r="N613" s="6">
        <f t="shared" si="111"/>
        <v>0.37500000000000011</v>
      </c>
      <c r="O613" s="8">
        <f t="shared" si="111"/>
        <v>0.375</v>
      </c>
      <c r="Q613">
        <v>1</v>
      </c>
      <c r="S613" s="37">
        <f ca="1">IFERROR(IF(C613="","",A613+C613-INDIRECT("A"&amp;MATCH(9^9,C$1:C612,1))-MAX(INDIRECT("D"&amp;MATCH(9^9,C$1:C612,1))+(INDIRECT("C"&amp;MATCH(9^9,C$1:C612,1))&gt;INDIRECT("D"&amp;MATCH(9^9,C$1:C612,1))),INDIRECT("J"&amp;MATCH(9^9,C$1:C612,1))+(INDIRECT("I"&amp;MATCH(9^9,C$1:C612,1))&gt;INDIRECT("J"&amp;MATCH(9^9,C$1:C612,1))))),"")</f>
        <v>0.79166666666666663</v>
      </c>
      <c r="T613" s="44">
        <f t="shared" si="109"/>
        <v>0.79166666666666663</v>
      </c>
    </row>
    <row r="614" spans="1:20" customFormat="1" x14ac:dyDescent="0.25">
      <c r="A614" s="10">
        <f t="shared" si="110"/>
        <v>42617</v>
      </c>
      <c r="B614" s="18" t="s">
        <v>0</v>
      </c>
      <c r="C614" s="4"/>
      <c r="D614" s="4"/>
      <c r="E614" s="7">
        <f t="shared" si="107"/>
        <v>0</v>
      </c>
      <c r="F614" s="8"/>
      <c r="G614" s="3"/>
      <c r="H614" s="9"/>
      <c r="I614" s="4"/>
      <c r="J614" s="4"/>
      <c r="K614" s="6"/>
      <c r="L614" s="8"/>
      <c r="M614" s="2"/>
      <c r="N614" s="6">
        <f t="shared" si="111"/>
        <v>0</v>
      </c>
      <c r="O614" s="8">
        <f t="shared" si="111"/>
        <v>0</v>
      </c>
      <c r="S614" s="37" t="str">
        <f ca="1">IFERROR(IF(C614="","",A614+C614-INDIRECT("A"&amp;MATCH(9^9,C$1:C613,1))-MAX(INDIRECT("D"&amp;MATCH(9^9,C$1:C613,1))+(INDIRECT("C"&amp;MATCH(9^9,C$1:C613,1))&gt;INDIRECT("D"&amp;MATCH(9^9,C$1:C613,1))),INDIRECT("J"&amp;MATCH(9^9,C$1:C613,1))+(INDIRECT("I"&amp;MATCH(9^9,C$1:C613,1))&gt;INDIRECT("J"&amp;MATCH(9^9,C$1:C613,1))))),"")</f>
        <v/>
      </c>
      <c r="T614" s="44" t="str">
        <f t="shared" si="109"/>
        <v/>
      </c>
    </row>
    <row r="615" spans="1:20" customFormat="1" x14ac:dyDescent="0.25">
      <c r="A615" s="10">
        <f t="shared" si="110"/>
        <v>42618</v>
      </c>
      <c r="B615" s="18" t="s">
        <v>0</v>
      </c>
      <c r="C615" s="4"/>
      <c r="D615" s="4"/>
      <c r="E615" s="7">
        <f t="shared" si="107"/>
        <v>0</v>
      </c>
      <c r="F615" s="8"/>
      <c r="G615" s="3"/>
      <c r="H615" s="9"/>
      <c r="I615" s="4"/>
      <c r="J615" s="4"/>
      <c r="K615" s="6"/>
      <c r="L615" s="8"/>
      <c r="M615" s="2"/>
      <c r="N615" s="6">
        <f t="shared" si="111"/>
        <v>0</v>
      </c>
      <c r="O615" s="8">
        <f t="shared" si="111"/>
        <v>0</v>
      </c>
      <c r="S615" s="37" t="str">
        <f ca="1">IFERROR(IF(C615="","",A615+C615-INDIRECT("A"&amp;MATCH(9^9,C$1:C614,1))-MAX(INDIRECT("D"&amp;MATCH(9^9,C$1:C614,1))+(INDIRECT("C"&amp;MATCH(9^9,C$1:C614,1))&gt;INDIRECT("D"&amp;MATCH(9^9,C$1:C614,1))),INDIRECT("J"&amp;MATCH(9^9,C$1:C614,1))+(INDIRECT("I"&amp;MATCH(9^9,C$1:C614,1))&gt;INDIRECT("J"&amp;MATCH(9^9,C$1:C614,1))))),"")</f>
        <v/>
      </c>
      <c r="T615" s="44" t="str">
        <f t="shared" si="109"/>
        <v/>
      </c>
    </row>
    <row r="616" spans="1:20" customFormat="1" x14ac:dyDescent="0.25">
      <c r="A616" s="10">
        <f t="shared" si="110"/>
        <v>42619</v>
      </c>
      <c r="B616" s="9" t="s">
        <v>5</v>
      </c>
      <c r="C616" s="4">
        <v>0.83333333333333337</v>
      </c>
      <c r="D616" s="4">
        <v>0.33333333333333331</v>
      </c>
      <c r="E616" s="7">
        <f t="shared" si="107"/>
        <v>0.5</v>
      </c>
      <c r="F616" s="8">
        <v>0.14583333333333334</v>
      </c>
      <c r="G616" s="3"/>
      <c r="H616" s="9"/>
      <c r="I616" s="4"/>
      <c r="J616" s="4"/>
      <c r="K616" s="6"/>
      <c r="L616" s="8"/>
      <c r="M616" s="2"/>
      <c r="N616" s="6">
        <f t="shared" si="111"/>
        <v>0.5</v>
      </c>
      <c r="O616" s="8">
        <f t="shared" si="111"/>
        <v>0.14583333333333334</v>
      </c>
      <c r="Q616">
        <v>1</v>
      </c>
      <c r="S616" s="37">
        <f ca="1">IFERROR(IF(C616="","",A616+C616-INDIRECT("A"&amp;MATCH(9^9,C$1:C615,1))-MAX(INDIRECT("D"&amp;MATCH(9^9,C$1:C615,1))+(INDIRECT("C"&amp;MATCH(9^9,C$1:C615,1))&gt;INDIRECT("D"&amp;MATCH(9^9,C$1:C615,1))),INDIRECT("J"&amp;MATCH(9^9,C$1:C615,1))+(INDIRECT("I"&amp;MATCH(9^9,C$1:C615,1))&gt;INDIRECT("J"&amp;MATCH(9^9,C$1:C615,1))))),"")</f>
        <v>3.0625000000024252</v>
      </c>
      <c r="T616" s="44">
        <f t="shared" si="109"/>
        <v>1.8333333333357587</v>
      </c>
    </row>
    <row r="617" spans="1:20" customFormat="1" x14ac:dyDescent="0.25">
      <c r="A617" s="10">
        <f t="shared" si="110"/>
        <v>42620</v>
      </c>
      <c r="B617" s="9" t="s">
        <v>5</v>
      </c>
      <c r="C617" s="4">
        <v>0.83333333333333337</v>
      </c>
      <c r="D617" s="4">
        <v>0.33333333333333331</v>
      </c>
      <c r="E617" s="7">
        <f t="shared" si="107"/>
        <v>0.5</v>
      </c>
      <c r="F617" s="8">
        <v>0.14583333333333334</v>
      </c>
      <c r="G617" s="3"/>
      <c r="H617" s="9"/>
      <c r="I617" s="4"/>
      <c r="J617" s="4"/>
      <c r="K617" s="6"/>
      <c r="L617" s="8"/>
      <c r="M617" s="2"/>
      <c r="N617" s="6">
        <f t="shared" si="111"/>
        <v>0.5</v>
      </c>
      <c r="O617" s="8">
        <f t="shared" si="111"/>
        <v>0.14583333333333334</v>
      </c>
      <c r="Q617">
        <v>1</v>
      </c>
      <c r="S617" s="37">
        <f ca="1">IFERROR(IF(C617="","",A617+C617-INDIRECT("A"&amp;MATCH(9^9,C$1:C616,1))-MAX(INDIRECT("D"&amp;MATCH(9^9,C$1:C616,1))+(INDIRECT("C"&amp;MATCH(9^9,C$1:C616,1))&gt;INDIRECT("D"&amp;MATCH(9^9,C$1:C616,1))),INDIRECT("J"&amp;MATCH(9^9,C$1:C616,1))+(INDIRECT("I"&amp;MATCH(9^9,C$1:C616,1))&gt;INDIRECT("J"&amp;MATCH(9^9,C$1:C616,1))))),"")</f>
        <v>0.50000000000242539</v>
      </c>
      <c r="T617" s="44">
        <f t="shared" si="109"/>
        <v>0.50000000000242539</v>
      </c>
    </row>
    <row r="618" spans="1:20" customFormat="1" x14ac:dyDescent="0.25">
      <c r="A618" s="10">
        <f t="shared" si="110"/>
        <v>42621</v>
      </c>
      <c r="B618" s="9" t="s">
        <v>25</v>
      </c>
      <c r="C618" s="4">
        <v>0.45833333333333331</v>
      </c>
      <c r="D618" s="4">
        <v>0.66666666666666663</v>
      </c>
      <c r="E618" s="7">
        <f t="shared" si="107"/>
        <v>0.20833333333333331</v>
      </c>
      <c r="F618" s="8">
        <v>0.20833333333333334</v>
      </c>
      <c r="G618" s="3"/>
      <c r="H618" s="9"/>
      <c r="I618" s="4"/>
      <c r="J618" s="4"/>
      <c r="K618" s="5"/>
      <c r="L618" s="8"/>
      <c r="M618" s="2"/>
      <c r="N618" s="6">
        <f t="shared" si="111"/>
        <v>0.20833333333333331</v>
      </c>
      <c r="O618" s="8">
        <f t="shared" si="111"/>
        <v>0.20833333333333334</v>
      </c>
      <c r="Q618">
        <v>1</v>
      </c>
      <c r="S618" s="37">
        <f ca="1">IFERROR(IF(C618="","",A618+C618-INDIRECT("A"&amp;MATCH(9^9,C$1:C617,1))-MAX(INDIRECT("D"&amp;MATCH(9^9,C$1:C617,1))+(INDIRECT("C"&amp;MATCH(9^9,C$1:C617,1))&gt;INDIRECT("D"&amp;MATCH(9^9,C$1:C617,1))),INDIRECT("J"&amp;MATCH(9^9,C$1:C617,1))+(INDIRECT("I"&amp;MATCH(9^9,C$1:C617,1))&gt;INDIRECT("J"&amp;MATCH(9^9,C$1:C617,1))))),"")</f>
        <v>0.12500000000242539</v>
      </c>
      <c r="T618" s="44">
        <f t="shared" si="109"/>
        <v>0.12500000000242539</v>
      </c>
    </row>
    <row r="619" spans="1:20" customFormat="1" x14ac:dyDescent="0.25">
      <c r="A619" s="10">
        <f t="shared" si="110"/>
        <v>42622</v>
      </c>
      <c r="B619" s="9" t="s">
        <v>5</v>
      </c>
      <c r="C619" s="4">
        <v>0.83333333333333337</v>
      </c>
      <c r="D619" s="4">
        <v>0.33333333333333331</v>
      </c>
      <c r="E619" s="7">
        <f t="shared" si="107"/>
        <v>0.5</v>
      </c>
      <c r="F619" s="8">
        <v>0.14583333333333334</v>
      </c>
      <c r="G619" s="3"/>
      <c r="H619" s="9"/>
      <c r="I619" s="4"/>
      <c r="J619" s="4"/>
      <c r="K619" s="5"/>
      <c r="L619" s="8"/>
      <c r="M619" s="2"/>
      <c r="N619" s="6">
        <f t="shared" si="111"/>
        <v>0.5</v>
      </c>
      <c r="O619" s="8">
        <f t="shared" si="111"/>
        <v>0.14583333333333334</v>
      </c>
      <c r="Q619">
        <v>1</v>
      </c>
      <c r="S619" s="37">
        <f ca="1">IFERROR(IF(C619="","",A619+C619-INDIRECT("A"&amp;MATCH(9^9,C$1:C618,1))-MAX(INDIRECT("D"&amp;MATCH(9^9,C$1:C618,1))+(INDIRECT("C"&amp;MATCH(9^9,C$1:C618,1))&gt;INDIRECT("D"&amp;MATCH(9^9,C$1:C618,1))),INDIRECT("J"&amp;MATCH(9^9,C$1:C618,1))+(INDIRECT("I"&amp;MATCH(9^9,C$1:C618,1))&gt;INDIRECT("J"&amp;MATCH(9^9,C$1:C618,1))))),"")</f>
        <v>1.1666666666690921</v>
      </c>
      <c r="T619" s="44">
        <f t="shared" si="109"/>
        <v>1.1666666666690921</v>
      </c>
    </row>
    <row r="620" spans="1:20" customFormat="1" x14ac:dyDescent="0.25">
      <c r="A620" s="10">
        <f t="shared" si="110"/>
        <v>42623</v>
      </c>
      <c r="B620" s="16" t="s">
        <v>0</v>
      </c>
      <c r="C620" s="4"/>
      <c r="D620" s="4"/>
      <c r="E620" s="7">
        <f t="shared" si="107"/>
        <v>0</v>
      </c>
      <c r="F620" s="8"/>
      <c r="G620" s="3"/>
      <c r="H620" s="9"/>
      <c r="I620" s="4"/>
      <c r="J620" s="4"/>
      <c r="K620" s="5"/>
      <c r="L620" s="8"/>
      <c r="M620" s="2"/>
      <c r="N620" s="6">
        <f t="shared" si="111"/>
        <v>0</v>
      </c>
      <c r="O620" s="8">
        <f t="shared" si="111"/>
        <v>0</v>
      </c>
      <c r="P620" t="s">
        <v>37</v>
      </c>
      <c r="S620" s="37" t="str">
        <f ca="1">IFERROR(IF(C620="","",A620+C620-INDIRECT("A"&amp;MATCH(9^9,C$1:C619,1))-MAX(INDIRECT("D"&amp;MATCH(9^9,C$1:C619,1))+(INDIRECT("C"&amp;MATCH(9^9,C$1:C619,1))&gt;INDIRECT("D"&amp;MATCH(9^9,C$1:C619,1))),INDIRECT("J"&amp;MATCH(9^9,C$1:C619,1))+(INDIRECT("I"&amp;MATCH(9^9,C$1:C619,1))&gt;INDIRECT("J"&amp;MATCH(9^9,C$1:C619,1))))),"")</f>
        <v/>
      </c>
      <c r="T620" s="44" t="str">
        <f t="shared" si="109"/>
        <v/>
      </c>
    </row>
    <row r="621" spans="1:20" customFormat="1" x14ac:dyDescent="0.25">
      <c r="A621" s="10">
        <f t="shared" si="110"/>
        <v>42624</v>
      </c>
      <c r="B621" s="9" t="s">
        <v>5</v>
      </c>
      <c r="C621" s="4">
        <v>0.33333333333333331</v>
      </c>
      <c r="D621" s="4">
        <v>0.33333333333333331</v>
      </c>
      <c r="E621" s="7">
        <f t="shared" si="107"/>
        <v>0</v>
      </c>
      <c r="F621" s="8">
        <v>0.41666666666666669</v>
      </c>
      <c r="G621" s="11" t="s">
        <v>14</v>
      </c>
      <c r="H621" s="9" t="s">
        <v>13</v>
      </c>
      <c r="I621" s="4">
        <v>0.375</v>
      </c>
      <c r="J621" s="4">
        <v>0.58333333333333337</v>
      </c>
      <c r="K621" s="6">
        <f>J621-I621+IF(I621&gt;J621,1)</f>
        <v>0.20833333333333337</v>
      </c>
      <c r="L621" s="8">
        <v>0.20833333333333334</v>
      </c>
      <c r="M621" s="2"/>
      <c r="N621" s="13">
        <f t="shared" si="111"/>
        <v>0.20833333333333337</v>
      </c>
      <c r="O621" s="8">
        <f t="shared" si="111"/>
        <v>0.625</v>
      </c>
      <c r="Q621">
        <v>1</v>
      </c>
      <c r="S621" s="37">
        <f ca="1">IFERROR(IF(C621="","",A621+C621-INDIRECT("A"&amp;MATCH(9^9,C$1:C620,1))-MAX(INDIRECT("D"&amp;MATCH(9^9,C$1:C620,1))+(INDIRECT("C"&amp;MATCH(9^9,C$1:C620,1))&gt;INDIRECT("D"&amp;MATCH(9^9,C$1:C620,1))),INDIRECT("J"&amp;MATCH(9^9,C$1:C620,1))+(INDIRECT("I"&amp;MATCH(9^9,C$1:C620,1))&gt;INDIRECT("J"&amp;MATCH(9^9,C$1:C620,1))))),"")</f>
        <v>1.0000000000024254</v>
      </c>
      <c r="T621" s="44">
        <f t="shared" si="109"/>
        <v>1.3333333333357587</v>
      </c>
    </row>
    <row r="622" spans="1:20" customFormat="1" x14ac:dyDescent="0.25">
      <c r="A622" s="10">
        <f t="shared" si="110"/>
        <v>42625</v>
      </c>
      <c r="B622" s="9" t="s">
        <v>13</v>
      </c>
      <c r="C622" s="4">
        <v>0.375</v>
      </c>
      <c r="D622" s="4">
        <v>0.58333333333333337</v>
      </c>
      <c r="E622" s="7">
        <f t="shared" si="107"/>
        <v>0.20833333333333337</v>
      </c>
      <c r="F622" s="8">
        <v>0.20833333333333334</v>
      </c>
      <c r="G622" s="3" t="s">
        <v>14</v>
      </c>
      <c r="H622" s="9" t="s">
        <v>9</v>
      </c>
      <c r="I622" s="4">
        <v>0.58333333333333337</v>
      </c>
      <c r="J622" s="4">
        <v>0.75</v>
      </c>
      <c r="K622" s="6">
        <f>J622-I622+IF(I622&gt;J622,1)</f>
        <v>0.16666666666666663</v>
      </c>
      <c r="L622" s="8">
        <v>0.16666666666666666</v>
      </c>
      <c r="M622" s="2"/>
      <c r="N622" s="6">
        <f t="shared" si="111"/>
        <v>0.375</v>
      </c>
      <c r="O622" s="8">
        <f>F622+L622</f>
        <v>0.375</v>
      </c>
      <c r="Q622">
        <v>1</v>
      </c>
      <c r="S622" s="37">
        <f ca="1">IFERROR(IF(C622="","",A622+C622-INDIRECT("A"&amp;MATCH(9^9,C$1:C621,1))-MAX(INDIRECT("D"&amp;MATCH(9^9,C$1:C621,1))+(INDIRECT("C"&amp;MATCH(9^9,C$1:C621,1))&gt;INDIRECT("D"&amp;MATCH(9^9,C$1:C621,1))),INDIRECT("J"&amp;MATCH(9^9,C$1:C621,1))+(INDIRECT("I"&amp;MATCH(9^9,C$1:C621,1))&gt;INDIRECT("J"&amp;MATCH(9^9,C$1:C621,1))))),"")</f>
        <v>0.79166666666666663</v>
      </c>
      <c r="T622" s="44">
        <f t="shared" si="109"/>
        <v>0.79166666666666663</v>
      </c>
    </row>
    <row r="623" spans="1:20" customFormat="1" x14ac:dyDescent="0.25">
      <c r="A623" s="10">
        <f t="shared" si="110"/>
        <v>42626</v>
      </c>
      <c r="B623" s="9" t="s">
        <v>13</v>
      </c>
      <c r="C623" s="4">
        <v>0.375</v>
      </c>
      <c r="D623" s="4">
        <v>0.58333333333333337</v>
      </c>
      <c r="E623" s="7">
        <f t="shared" ref="E623:E686" si="112">D623-C623+IF(C623&gt;D623,1)</f>
        <v>0.20833333333333337</v>
      </c>
      <c r="F623" s="8">
        <v>0.20833333333333334</v>
      </c>
      <c r="G623" s="3" t="s">
        <v>14</v>
      </c>
      <c r="H623" s="9" t="s">
        <v>9</v>
      </c>
      <c r="I623" s="4">
        <v>0.58333333333333337</v>
      </c>
      <c r="J623" s="4">
        <v>0.66666666666666663</v>
      </c>
      <c r="K623" s="6">
        <f>J623-I623+IF(I623&gt;J623,1)</f>
        <v>8.3333333333333259E-2</v>
      </c>
      <c r="L623" s="8">
        <v>8.3333333333333329E-2</v>
      </c>
      <c r="M623" s="2"/>
      <c r="N623" s="6">
        <f t="shared" si="111"/>
        <v>0.29166666666666663</v>
      </c>
      <c r="O623" s="8">
        <f>F623+L623</f>
        <v>0.29166666666666669</v>
      </c>
      <c r="Q623">
        <v>1</v>
      </c>
      <c r="S623" s="37">
        <f ca="1">IFERROR(IF(C623="","",A623+C623-INDIRECT("A"&amp;MATCH(9^9,C$1:C622,1))-MAX(INDIRECT("D"&amp;MATCH(9^9,C$1:C622,1))+(INDIRECT("C"&amp;MATCH(9^9,C$1:C622,1))&gt;INDIRECT("D"&amp;MATCH(9^9,C$1:C622,1))),INDIRECT("J"&amp;MATCH(9^9,C$1:C622,1))+(INDIRECT("I"&amp;MATCH(9^9,C$1:C622,1))&gt;INDIRECT("J"&amp;MATCH(9^9,C$1:C622,1))))),"")</f>
        <v>0.625</v>
      </c>
      <c r="T623" s="44">
        <f t="shared" si="109"/>
        <v>0.625</v>
      </c>
    </row>
    <row r="624" spans="1:20" customFormat="1" x14ac:dyDescent="0.25">
      <c r="A624" s="10">
        <f t="shared" si="110"/>
        <v>42627</v>
      </c>
      <c r="B624" s="18" t="s">
        <v>0</v>
      </c>
      <c r="C624" s="4"/>
      <c r="D624" s="4"/>
      <c r="E624" s="7">
        <f t="shared" si="112"/>
        <v>0</v>
      </c>
      <c r="F624" s="8"/>
      <c r="G624" s="3"/>
      <c r="H624" s="9"/>
      <c r="I624" s="4"/>
      <c r="J624" s="4"/>
      <c r="K624" s="6"/>
      <c r="L624" s="8"/>
      <c r="M624" s="2"/>
      <c r="N624" s="6">
        <f t="shared" si="111"/>
        <v>0</v>
      </c>
      <c r="O624" s="8">
        <f>F624+L624</f>
        <v>0</v>
      </c>
      <c r="S624" s="37" t="str">
        <f ca="1">IFERROR(IF(C624="","",A624+C624-INDIRECT("A"&amp;MATCH(9^9,C$1:C623,1))-MAX(INDIRECT("D"&amp;MATCH(9^9,C$1:C623,1))+(INDIRECT("C"&amp;MATCH(9^9,C$1:C623,1))&gt;INDIRECT("D"&amp;MATCH(9^9,C$1:C623,1))),INDIRECT("J"&amp;MATCH(9^9,C$1:C623,1))+(INDIRECT("I"&amp;MATCH(9^9,C$1:C623,1))&gt;INDIRECT("J"&amp;MATCH(9^9,C$1:C623,1))))),"")</f>
        <v/>
      </c>
      <c r="T624" s="44" t="str">
        <f t="shared" si="109"/>
        <v/>
      </c>
    </row>
    <row r="625" spans="1:20" customFormat="1" x14ac:dyDescent="0.25">
      <c r="A625" s="10">
        <f t="shared" si="110"/>
        <v>42628</v>
      </c>
      <c r="B625" s="9" t="s">
        <v>12</v>
      </c>
      <c r="C625" s="4">
        <v>0.58333333333333337</v>
      </c>
      <c r="D625" s="4">
        <v>0.70833333333333337</v>
      </c>
      <c r="E625" s="7">
        <f t="shared" si="112"/>
        <v>0.125</v>
      </c>
      <c r="F625" s="8">
        <v>0.125</v>
      </c>
      <c r="G625" s="3"/>
      <c r="H625" s="9"/>
      <c r="I625" s="4"/>
      <c r="J625" s="4"/>
      <c r="K625" s="5"/>
      <c r="L625" s="8"/>
      <c r="M625" s="2"/>
      <c r="N625" s="6">
        <f t="shared" si="111"/>
        <v>0.125</v>
      </c>
      <c r="O625" s="8">
        <f t="shared" si="111"/>
        <v>0.125</v>
      </c>
      <c r="Q625">
        <v>1</v>
      </c>
      <c r="S625" s="37">
        <f ca="1">IFERROR(IF(C625="","",A625+C625-INDIRECT("A"&amp;MATCH(9^9,C$1:C624,1))-MAX(INDIRECT("D"&amp;MATCH(9^9,C$1:C624,1))+(INDIRECT("C"&amp;MATCH(9^9,C$1:C624,1))&gt;INDIRECT("D"&amp;MATCH(9^9,C$1:C624,1))),INDIRECT("J"&amp;MATCH(9^9,C$1:C624,1))+(INDIRECT("I"&amp;MATCH(9^9,C$1:C624,1))&gt;INDIRECT("J"&amp;MATCH(9^9,C$1:C624,1))))),"")</f>
        <v>1.9166666666690921</v>
      </c>
      <c r="T625" s="44">
        <f t="shared" si="109"/>
        <v>1.5833333333357587</v>
      </c>
    </row>
    <row r="626" spans="1:20" customFormat="1" x14ac:dyDescent="0.25">
      <c r="A626" s="10">
        <f t="shared" si="110"/>
        <v>42629</v>
      </c>
      <c r="B626" s="9" t="s">
        <v>13</v>
      </c>
      <c r="C626" s="4">
        <v>0.375</v>
      </c>
      <c r="D626" s="4">
        <v>0.58333333333333337</v>
      </c>
      <c r="E626" s="7">
        <f t="shared" si="112"/>
        <v>0.20833333333333337</v>
      </c>
      <c r="F626" s="8">
        <v>0.20833333333333334</v>
      </c>
      <c r="G626" s="3"/>
      <c r="H626" s="9"/>
      <c r="I626" s="4"/>
      <c r="J626" s="4"/>
      <c r="K626" s="6"/>
      <c r="L626" s="8"/>
      <c r="M626" s="2"/>
      <c r="N626" s="6">
        <f t="shared" si="111"/>
        <v>0.20833333333333337</v>
      </c>
      <c r="O626" s="8">
        <f t="shared" si="111"/>
        <v>0.20833333333333334</v>
      </c>
      <c r="Q626">
        <v>1</v>
      </c>
      <c r="S626" s="37">
        <f ca="1">IFERROR(IF(C626="","",A626+C626-INDIRECT("A"&amp;MATCH(9^9,C$1:C625,1))-MAX(INDIRECT("D"&amp;MATCH(9^9,C$1:C625,1))+(INDIRECT("C"&amp;MATCH(9^9,C$1:C625,1))&gt;INDIRECT("D"&amp;MATCH(9^9,C$1:C625,1))),INDIRECT("J"&amp;MATCH(9^9,C$1:C625,1))+(INDIRECT("I"&amp;MATCH(9^9,C$1:C625,1))&gt;INDIRECT("J"&amp;MATCH(9^9,C$1:C625,1))))),"")</f>
        <v>0.66666666666666663</v>
      </c>
      <c r="T626" s="44">
        <f t="shared" si="109"/>
        <v>0.66666666666666663</v>
      </c>
    </row>
    <row r="627" spans="1:20" customFormat="1" x14ac:dyDescent="0.25">
      <c r="A627" s="10">
        <f t="shared" si="110"/>
        <v>42630</v>
      </c>
      <c r="B627" s="18" t="s">
        <v>0</v>
      </c>
      <c r="C627" s="4"/>
      <c r="D627" s="4"/>
      <c r="E627" s="7">
        <f t="shared" si="112"/>
        <v>0</v>
      </c>
      <c r="F627" s="8"/>
      <c r="G627" s="3"/>
      <c r="H627" s="9"/>
      <c r="I627" s="4"/>
      <c r="J627" s="4"/>
      <c r="K627" s="6"/>
      <c r="L627" s="8"/>
      <c r="M627" s="2"/>
      <c r="N627" s="6">
        <f t="shared" si="111"/>
        <v>0</v>
      </c>
      <c r="O627" s="8">
        <f t="shared" si="111"/>
        <v>0</v>
      </c>
      <c r="S627" s="37" t="str">
        <f ca="1">IFERROR(IF(C627="","",A627+C627-INDIRECT("A"&amp;MATCH(9^9,C$1:C626,1))-MAX(INDIRECT("D"&amp;MATCH(9^9,C$1:C626,1))+(INDIRECT("C"&amp;MATCH(9^9,C$1:C626,1))&gt;INDIRECT("D"&amp;MATCH(9^9,C$1:C626,1))),INDIRECT("J"&amp;MATCH(9^9,C$1:C626,1))+(INDIRECT("I"&amp;MATCH(9^9,C$1:C626,1))&gt;INDIRECT("J"&amp;MATCH(9^9,C$1:C626,1))))),"")</f>
        <v/>
      </c>
      <c r="T627" s="44" t="str">
        <f t="shared" si="109"/>
        <v/>
      </c>
    </row>
    <row r="628" spans="1:20" customFormat="1" x14ac:dyDescent="0.25">
      <c r="A628" s="10">
        <f t="shared" si="110"/>
        <v>42631</v>
      </c>
      <c r="B628" s="18" t="s">
        <v>0</v>
      </c>
      <c r="C628" s="4"/>
      <c r="D628" s="4"/>
      <c r="E628" s="7">
        <f t="shared" si="112"/>
        <v>0</v>
      </c>
      <c r="F628" s="8"/>
      <c r="G628" s="3"/>
      <c r="H628" s="9"/>
      <c r="I628" s="4"/>
      <c r="J628" s="4"/>
      <c r="K628" s="5"/>
      <c r="L628" s="8"/>
      <c r="M628" s="2"/>
      <c r="N628" s="6">
        <f t="shared" si="111"/>
        <v>0</v>
      </c>
      <c r="O628" s="8">
        <f t="shared" si="111"/>
        <v>0</v>
      </c>
      <c r="S628" s="37" t="str">
        <f ca="1">IFERROR(IF(C628="","",A628+C628-INDIRECT("A"&amp;MATCH(9^9,C$1:C627,1))-MAX(INDIRECT("D"&amp;MATCH(9^9,C$1:C627,1))+(INDIRECT("C"&amp;MATCH(9^9,C$1:C627,1))&gt;INDIRECT("D"&amp;MATCH(9^9,C$1:C627,1))),INDIRECT("J"&amp;MATCH(9^9,C$1:C627,1))+(INDIRECT("I"&amp;MATCH(9^9,C$1:C627,1))&gt;INDIRECT("J"&amp;MATCH(9^9,C$1:C627,1))))),"")</f>
        <v/>
      </c>
      <c r="T628" s="44" t="str">
        <f t="shared" si="109"/>
        <v/>
      </c>
    </row>
    <row r="629" spans="1:20" customFormat="1" x14ac:dyDescent="0.25">
      <c r="A629" s="10">
        <f t="shared" si="110"/>
        <v>42632</v>
      </c>
      <c r="B629" s="9" t="s">
        <v>5</v>
      </c>
      <c r="C629" s="4">
        <v>0.83333333333333337</v>
      </c>
      <c r="D629" s="4">
        <v>0.33333333333333331</v>
      </c>
      <c r="E629" s="7">
        <f t="shared" si="112"/>
        <v>0.5</v>
      </c>
      <c r="F629" s="8">
        <v>0.10416666666666667</v>
      </c>
      <c r="G629" s="3"/>
      <c r="H629" s="9"/>
      <c r="I629" s="4"/>
      <c r="J629" s="4"/>
      <c r="K629" s="6"/>
      <c r="L629" s="8"/>
      <c r="M629" s="2"/>
      <c r="N629" s="6">
        <f t="shared" si="111"/>
        <v>0.5</v>
      </c>
      <c r="O629" s="8">
        <f t="shared" si="111"/>
        <v>0.10416666666666667</v>
      </c>
      <c r="Q629">
        <v>1</v>
      </c>
      <c r="S629" s="37">
        <f ca="1">IFERROR(IF(C629="","",A629+C629-INDIRECT("A"&amp;MATCH(9^9,C$1:C628,1))-MAX(INDIRECT("D"&amp;MATCH(9^9,C$1:C628,1))+(INDIRECT("C"&amp;MATCH(9^9,C$1:C628,1))&gt;INDIRECT("D"&amp;MATCH(9^9,C$1:C628,1))),INDIRECT("J"&amp;MATCH(9^9,C$1:C628,1))+(INDIRECT("I"&amp;MATCH(9^9,C$1:C628,1))&gt;INDIRECT("J"&amp;MATCH(9^9,C$1:C628,1))))),"")</f>
        <v>3.2500000000024252</v>
      </c>
      <c r="T629" s="44">
        <f t="shared" si="109"/>
        <v>1.8333333333357587</v>
      </c>
    </row>
    <row r="630" spans="1:20" customFormat="1" x14ac:dyDescent="0.25">
      <c r="A630" s="10">
        <f t="shared" si="110"/>
        <v>42633</v>
      </c>
      <c r="B630" s="9" t="s">
        <v>5</v>
      </c>
      <c r="C630" s="4">
        <v>0.83333333333333337</v>
      </c>
      <c r="D630" s="4">
        <v>0.33333333333333331</v>
      </c>
      <c r="E630" s="7">
        <f t="shared" si="112"/>
        <v>0.5</v>
      </c>
      <c r="F630" s="8">
        <v>0.14583333333333334</v>
      </c>
      <c r="G630" s="3" t="s">
        <v>14</v>
      </c>
      <c r="H630" s="9" t="s">
        <v>26</v>
      </c>
      <c r="I630" s="4">
        <v>0.5625</v>
      </c>
      <c r="J630" s="4">
        <v>0.6875</v>
      </c>
      <c r="K630" s="6">
        <f>J630-I630+IF(I630&gt;J630,1)</f>
        <v>0.125</v>
      </c>
      <c r="L630" s="8">
        <v>0.125</v>
      </c>
      <c r="M630" s="2"/>
      <c r="N630" s="6">
        <f t="shared" si="111"/>
        <v>0.625</v>
      </c>
      <c r="O630" s="8">
        <f t="shared" si="111"/>
        <v>0.27083333333333337</v>
      </c>
      <c r="Q630">
        <v>1</v>
      </c>
      <c r="S630" s="37">
        <f ca="1">IFERROR(IF(C630="","",A630+C630-INDIRECT("A"&amp;MATCH(9^9,C$1:C629,1))-MAX(INDIRECT("D"&amp;MATCH(9^9,C$1:C629,1))+(INDIRECT("C"&amp;MATCH(9^9,C$1:C629,1))&gt;INDIRECT("D"&amp;MATCH(9^9,C$1:C629,1))),INDIRECT("J"&amp;MATCH(9^9,C$1:C629,1))+(INDIRECT("I"&amp;MATCH(9^9,C$1:C629,1))&gt;INDIRECT("J"&amp;MATCH(9^9,C$1:C629,1))))),"")</f>
        <v>0.50000000000242539</v>
      </c>
      <c r="T630" s="44">
        <f t="shared" si="109"/>
        <v>0.50000000000242539</v>
      </c>
    </row>
    <row r="631" spans="1:20" customFormat="1" x14ac:dyDescent="0.25">
      <c r="A631" s="10">
        <f t="shared" si="110"/>
        <v>42634</v>
      </c>
      <c r="B631" s="9" t="s">
        <v>5</v>
      </c>
      <c r="C631" s="4">
        <v>0.83333333333333337</v>
      </c>
      <c r="D631" s="4">
        <v>0.33333333333333331</v>
      </c>
      <c r="E631" s="7">
        <f t="shared" si="112"/>
        <v>0.5</v>
      </c>
      <c r="F631" s="8">
        <v>0.14583333333333334</v>
      </c>
      <c r="G631" s="3"/>
      <c r="H631" s="9"/>
      <c r="I631" s="4"/>
      <c r="J631" s="4"/>
      <c r="K631" s="6"/>
      <c r="L631" s="8"/>
      <c r="M631" s="2"/>
      <c r="N631" s="6">
        <f t="shared" si="111"/>
        <v>0.5</v>
      </c>
      <c r="O631" s="8">
        <f t="shared" si="111"/>
        <v>0.14583333333333334</v>
      </c>
      <c r="Q631">
        <v>1</v>
      </c>
      <c r="S631" s="37">
        <f ca="1">IFERROR(IF(C631="","",A631+C631-INDIRECT("A"&amp;MATCH(9^9,C$1:C630,1))-MAX(INDIRECT("D"&amp;MATCH(9^9,C$1:C630,1))+(INDIRECT("C"&amp;MATCH(9^9,C$1:C630,1))&gt;INDIRECT("D"&amp;MATCH(9^9,C$1:C630,1))),INDIRECT("J"&amp;MATCH(9^9,C$1:C630,1))+(INDIRECT("I"&amp;MATCH(9^9,C$1:C630,1))&gt;INDIRECT("J"&amp;MATCH(9^9,C$1:C630,1))))),"")</f>
        <v>0.50000000000242539</v>
      </c>
      <c r="T631" s="44">
        <f t="shared" si="109"/>
        <v>0.50000000000242539</v>
      </c>
    </row>
    <row r="632" spans="1:20" customFormat="1" x14ac:dyDescent="0.25">
      <c r="A632" s="10">
        <f t="shared" si="110"/>
        <v>42635</v>
      </c>
      <c r="B632" s="16" t="s">
        <v>0</v>
      </c>
      <c r="C632" s="4"/>
      <c r="D632" s="4"/>
      <c r="E632" s="7">
        <f t="shared" si="112"/>
        <v>0</v>
      </c>
      <c r="F632" s="8"/>
      <c r="G632" s="3"/>
      <c r="H632" s="9"/>
      <c r="I632" s="4"/>
      <c r="J632" s="4"/>
      <c r="K632" s="5"/>
      <c r="L632" s="8"/>
      <c r="M632" s="2"/>
      <c r="N632" s="6">
        <f t="shared" si="111"/>
        <v>0</v>
      </c>
      <c r="O632" s="8">
        <f t="shared" si="111"/>
        <v>0</v>
      </c>
      <c r="P632" t="s">
        <v>37</v>
      </c>
      <c r="S632" s="37" t="str">
        <f ca="1">IFERROR(IF(C632="","",A632+C632-INDIRECT("A"&amp;MATCH(9^9,C$1:C631,1))-MAX(INDIRECT("D"&amp;MATCH(9^9,C$1:C631,1))+(INDIRECT("C"&amp;MATCH(9^9,C$1:C631,1))&gt;INDIRECT("D"&amp;MATCH(9^9,C$1:C631,1))),INDIRECT("J"&amp;MATCH(9^9,C$1:C631,1))+(INDIRECT("I"&amp;MATCH(9^9,C$1:C631,1))&gt;INDIRECT("J"&amp;MATCH(9^9,C$1:C631,1))))),"")</f>
        <v/>
      </c>
      <c r="T632" s="44" t="str">
        <f t="shared" si="109"/>
        <v/>
      </c>
    </row>
    <row r="633" spans="1:20" customFormat="1" x14ac:dyDescent="0.25">
      <c r="A633" s="10">
        <f t="shared" si="110"/>
        <v>42636</v>
      </c>
      <c r="B633" s="18" t="s">
        <v>41</v>
      </c>
      <c r="C633" s="4"/>
      <c r="D633" s="4"/>
      <c r="E633" s="7">
        <f t="shared" si="112"/>
        <v>0</v>
      </c>
      <c r="F633" s="8"/>
      <c r="G633" s="3"/>
      <c r="H633" s="9"/>
      <c r="I633" s="4"/>
      <c r="J633" s="4"/>
      <c r="K633" s="5"/>
      <c r="L633" s="8"/>
      <c r="M633" s="2"/>
      <c r="N633" s="6">
        <f t="shared" si="111"/>
        <v>0</v>
      </c>
      <c r="O633" s="8">
        <f t="shared" si="111"/>
        <v>0</v>
      </c>
      <c r="S633" s="37" t="str">
        <f ca="1">IFERROR(IF(C633="","",A633+C633-INDIRECT("A"&amp;MATCH(9^9,C$1:C632,1))-MAX(INDIRECT("D"&amp;MATCH(9^9,C$1:C632,1))+(INDIRECT("C"&amp;MATCH(9^9,C$1:C632,1))&gt;INDIRECT("D"&amp;MATCH(9^9,C$1:C632,1))),INDIRECT("J"&amp;MATCH(9^9,C$1:C632,1))+(INDIRECT("I"&amp;MATCH(9^9,C$1:C632,1))&gt;INDIRECT("J"&amp;MATCH(9^9,C$1:C632,1))))),"")</f>
        <v/>
      </c>
      <c r="T633" s="44" t="str">
        <f t="shared" si="109"/>
        <v/>
      </c>
    </row>
    <row r="634" spans="1:20" customFormat="1" x14ac:dyDescent="0.25">
      <c r="A634" s="10">
        <f t="shared" si="110"/>
        <v>42637</v>
      </c>
      <c r="B634" s="25" t="s">
        <v>5</v>
      </c>
      <c r="C634" s="4">
        <v>0.83333333333333337</v>
      </c>
      <c r="D634" s="4">
        <v>0.33333333333333331</v>
      </c>
      <c r="E634" s="7">
        <f t="shared" si="112"/>
        <v>0.5</v>
      </c>
      <c r="F634" s="8">
        <v>0.375</v>
      </c>
      <c r="G634" s="3"/>
      <c r="H634" s="9"/>
      <c r="I634" s="4"/>
      <c r="J634" s="4"/>
      <c r="K634" s="5"/>
      <c r="L634" s="8"/>
      <c r="M634" s="2"/>
      <c r="N634" s="6">
        <f t="shared" si="111"/>
        <v>0.5</v>
      </c>
      <c r="O634" s="8">
        <f t="shared" si="111"/>
        <v>0.375</v>
      </c>
      <c r="Q634">
        <v>1</v>
      </c>
      <c r="S634" s="37">
        <f ca="1">IFERROR(IF(C634="","",A634+C634-INDIRECT("A"&amp;MATCH(9^9,C$1:C633,1))-MAX(INDIRECT("D"&amp;MATCH(9^9,C$1:C633,1))+(INDIRECT("C"&amp;MATCH(9^9,C$1:C633,1))&gt;INDIRECT("D"&amp;MATCH(9^9,C$1:C633,1))),INDIRECT("J"&amp;MATCH(9^9,C$1:C633,1))+(INDIRECT("I"&amp;MATCH(9^9,C$1:C633,1))&gt;INDIRECT("J"&amp;MATCH(9^9,C$1:C633,1))))),"")</f>
        <v>2.5000000000024256</v>
      </c>
      <c r="T634" s="44">
        <f t="shared" si="109"/>
        <v>1.8333333333357587</v>
      </c>
    </row>
    <row r="635" spans="1:20" customFormat="1" x14ac:dyDescent="0.25">
      <c r="A635" s="10">
        <f t="shared" si="110"/>
        <v>42638</v>
      </c>
      <c r="B635" s="25" t="s">
        <v>63</v>
      </c>
      <c r="C635" s="4">
        <v>0.33333333333333331</v>
      </c>
      <c r="D635" s="4">
        <v>0.33333333333333331</v>
      </c>
      <c r="E635" s="7">
        <f t="shared" si="112"/>
        <v>0</v>
      </c>
      <c r="F635" s="8">
        <v>0.625</v>
      </c>
      <c r="G635" s="11"/>
      <c r="H635" s="9"/>
      <c r="I635" s="4"/>
      <c r="J635" s="4"/>
      <c r="K635" s="6"/>
      <c r="L635" s="8"/>
      <c r="M635" s="2"/>
      <c r="N635" s="13">
        <f t="shared" si="111"/>
        <v>0</v>
      </c>
      <c r="O635" s="8">
        <f t="shared" si="111"/>
        <v>0.625</v>
      </c>
      <c r="Q635">
        <v>1</v>
      </c>
      <c r="S635" s="37">
        <f ca="1">IFERROR(IF(C635="","",A635+C635-INDIRECT("A"&amp;MATCH(9^9,C$1:C634,1))-MAX(INDIRECT("D"&amp;MATCH(9^9,C$1:C634,1))+(INDIRECT("C"&amp;MATCH(9^9,C$1:C634,1))&gt;INDIRECT("D"&amp;MATCH(9^9,C$1:C634,1))),INDIRECT("J"&amp;MATCH(9^9,C$1:C634,1))+(INDIRECT("I"&amp;MATCH(9^9,C$1:C634,1))&gt;INDIRECT("J"&amp;MATCH(9^9,C$1:C634,1))))),"")</f>
        <v>2.425393219596117E-12</v>
      </c>
      <c r="T635" s="44">
        <f t="shared" si="109"/>
        <v>2.425393219596117E-12</v>
      </c>
    </row>
    <row r="636" spans="1:20" customFormat="1" x14ac:dyDescent="0.25">
      <c r="A636" s="10">
        <f t="shared" si="110"/>
        <v>42639</v>
      </c>
      <c r="B636" s="16" t="s">
        <v>0</v>
      </c>
      <c r="C636" s="4"/>
      <c r="D636" s="4"/>
      <c r="E636" s="7">
        <f t="shared" si="112"/>
        <v>0</v>
      </c>
      <c r="F636" s="8"/>
      <c r="G636" s="3"/>
      <c r="H636" s="9"/>
      <c r="I636" s="4"/>
      <c r="J636" s="4"/>
      <c r="K636" s="6"/>
      <c r="L636" s="8"/>
      <c r="M636" s="2"/>
      <c r="N636" s="6">
        <f t="shared" si="111"/>
        <v>0</v>
      </c>
      <c r="O636" s="8">
        <f t="shared" ref="O636:O641" si="113">F636+L636</f>
        <v>0</v>
      </c>
      <c r="P636" t="s">
        <v>37</v>
      </c>
      <c r="S636" s="37" t="str">
        <f ca="1">IFERROR(IF(C636="","",A636+C636-INDIRECT("A"&amp;MATCH(9^9,C$1:C635,1))-MAX(INDIRECT("D"&amp;MATCH(9^9,C$1:C635,1))+(INDIRECT("C"&amp;MATCH(9^9,C$1:C635,1))&gt;INDIRECT("D"&amp;MATCH(9^9,C$1:C635,1))),INDIRECT("J"&amp;MATCH(9^9,C$1:C635,1))+(INDIRECT("I"&amp;MATCH(9^9,C$1:C635,1))&gt;INDIRECT("J"&amp;MATCH(9^9,C$1:C635,1))))),"")</f>
        <v/>
      </c>
      <c r="T636" s="44" t="str">
        <f t="shared" si="109"/>
        <v/>
      </c>
    </row>
    <row r="637" spans="1:20" customFormat="1" x14ac:dyDescent="0.25">
      <c r="A637" s="10">
        <f t="shared" si="110"/>
        <v>42640</v>
      </c>
      <c r="B637" s="9" t="s">
        <v>13</v>
      </c>
      <c r="C637" s="4">
        <v>0.375</v>
      </c>
      <c r="D637" s="4">
        <v>0.54166666666666663</v>
      </c>
      <c r="E637" s="7">
        <f t="shared" si="112"/>
        <v>0.16666666666666663</v>
      </c>
      <c r="F637" s="8">
        <v>0.16666666666666666</v>
      </c>
      <c r="G637" s="3" t="s">
        <v>14</v>
      </c>
      <c r="H637" s="9" t="s">
        <v>26</v>
      </c>
      <c r="I637" s="4">
        <v>0.5625</v>
      </c>
      <c r="J637" s="4">
        <v>0.6875</v>
      </c>
      <c r="K637" s="6">
        <f>J637-I637+IF(I637&gt;J637,1)</f>
        <v>0.125</v>
      </c>
      <c r="L637" s="8">
        <v>0.125</v>
      </c>
      <c r="M637" s="2"/>
      <c r="N637" s="6">
        <f t="shared" si="111"/>
        <v>0.29166666666666663</v>
      </c>
      <c r="O637" s="8">
        <f t="shared" si="113"/>
        <v>0.29166666666666663</v>
      </c>
      <c r="Q637">
        <v>1</v>
      </c>
      <c r="S637" s="37">
        <f ca="1">IFERROR(IF(C637="","",A637+C637-INDIRECT("A"&amp;MATCH(9^9,C$1:C636,1))-MAX(INDIRECT("D"&amp;MATCH(9^9,C$1:C636,1))+(INDIRECT("C"&amp;MATCH(9^9,C$1:C636,1))&gt;INDIRECT("D"&amp;MATCH(9^9,C$1:C636,1))),INDIRECT("J"&amp;MATCH(9^9,C$1:C636,1))+(INDIRECT("I"&amp;MATCH(9^9,C$1:C636,1))&gt;INDIRECT("J"&amp;MATCH(9^9,C$1:C636,1))))),"")</f>
        <v>2.0416666666666665</v>
      </c>
      <c r="T637" s="44">
        <f t="shared" si="109"/>
        <v>1.375</v>
      </c>
    </row>
    <row r="638" spans="1:20" customFormat="1" x14ac:dyDescent="0.25">
      <c r="A638" s="10">
        <f t="shared" si="110"/>
        <v>42641</v>
      </c>
      <c r="B638" s="9" t="s">
        <v>13</v>
      </c>
      <c r="C638" s="4">
        <v>0.375</v>
      </c>
      <c r="D638" s="4">
        <v>0.58333333333333337</v>
      </c>
      <c r="E638" s="7">
        <f t="shared" si="112"/>
        <v>0.20833333333333337</v>
      </c>
      <c r="F638" s="8">
        <v>0.20833333333333334</v>
      </c>
      <c r="G638" s="3" t="s">
        <v>14</v>
      </c>
      <c r="H638" s="9" t="s">
        <v>12</v>
      </c>
      <c r="I638" s="4">
        <v>0.58333333333333337</v>
      </c>
      <c r="J638" s="4">
        <v>0.70833333333333337</v>
      </c>
      <c r="K638" s="6">
        <f>J638-I638+IF(I638&gt;J638,1)</f>
        <v>0.125</v>
      </c>
      <c r="L638" s="8">
        <v>0.125</v>
      </c>
      <c r="M638" s="2"/>
      <c r="N638" s="6">
        <f t="shared" si="111"/>
        <v>0.33333333333333337</v>
      </c>
      <c r="O638" s="8">
        <f t="shared" si="113"/>
        <v>0.33333333333333337</v>
      </c>
      <c r="Q638">
        <v>1</v>
      </c>
      <c r="S638" s="37">
        <f ca="1">IFERROR(IF(C638="","",A638+C638-INDIRECT("A"&amp;MATCH(9^9,C$1:C637,1))-MAX(INDIRECT("D"&amp;MATCH(9^9,C$1:C637,1))+(INDIRECT("C"&amp;MATCH(9^9,C$1:C637,1))&gt;INDIRECT("D"&amp;MATCH(9^9,C$1:C637,1))),INDIRECT("J"&amp;MATCH(9^9,C$1:C637,1))+(INDIRECT("I"&amp;MATCH(9^9,C$1:C637,1))&gt;INDIRECT("J"&amp;MATCH(9^9,C$1:C637,1))))),"")</f>
        <v>0.6875</v>
      </c>
      <c r="T638" s="44">
        <f t="shared" si="109"/>
        <v>0.6875</v>
      </c>
    </row>
    <row r="639" spans="1:20" customFormat="1" x14ac:dyDescent="0.25">
      <c r="A639" s="10">
        <f t="shared" si="110"/>
        <v>42642</v>
      </c>
      <c r="B639" s="25" t="s">
        <v>63</v>
      </c>
      <c r="C639" s="4">
        <v>0.33333333333333331</v>
      </c>
      <c r="D639" s="4">
        <v>0.33333333333333331</v>
      </c>
      <c r="E639" s="7">
        <f t="shared" si="112"/>
        <v>0</v>
      </c>
      <c r="F639" s="8">
        <v>0.14583333333333334</v>
      </c>
      <c r="G639" s="3"/>
      <c r="H639" s="9"/>
      <c r="I639" s="4"/>
      <c r="J639" s="4"/>
      <c r="K639" s="6"/>
      <c r="L639" s="8"/>
      <c r="M639" s="2"/>
      <c r="N639" s="6">
        <f t="shared" si="111"/>
        <v>0</v>
      </c>
      <c r="O639" s="8">
        <f t="shared" si="113"/>
        <v>0.14583333333333334</v>
      </c>
      <c r="Q639">
        <v>1</v>
      </c>
      <c r="S639" s="37">
        <f ca="1">IFERROR(IF(C639="","",A639+C639-INDIRECT("A"&amp;MATCH(9^9,C$1:C638,1))-MAX(INDIRECT("D"&amp;MATCH(9^9,C$1:C638,1))+(INDIRECT("C"&amp;MATCH(9^9,C$1:C638,1))&gt;INDIRECT("D"&amp;MATCH(9^9,C$1:C638,1))),INDIRECT("J"&amp;MATCH(9^9,C$1:C638,1))+(INDIRECT("I"&amp;MATCH(9^9,C$1:C638,1))&gt;INDIRECT("J"&amp;MATCH(9^9,C$1:C638,1))))),"")</f>
        <v>0.62500000000242528</v>
      </c>
      <c r="T639" s="44">
        <f t="shared" si="109"/>
        <v>0.62500000000242528</v>
      </c>
    </row>
    <row r="640" spans="1:20" customFormat="1" x14ac:dyDescent="0.25">
      <c r="A640" s="10">
        <f t="shared" si="110"/>
        <v>42643</v>
      </c>
      <c r="B640" s="9" t="s">
        <v>5</v>
      </c>
      <c r="C640" s="4">
        <v>0.83333333333333337</v>
      </c>
      <c r="D640" s="4">
        <v>0.33333333333333331</v>
      </c>
      <c r="E640" s="7">
        <f t="shared" si="112"/>
        <v>0.5</v>
      </c>
      <c r="F640" s="8">
        <v>0.14583333333333334</v>
      </c>
      <c r="G640" s="3"/>
      <c r="H640" s="9"/>
      <c r="I640" s="4"/>
      <c r="J640" s="4"/>
      <c r="K640" s="6"/>
      <c r="L640" s="8"/>
      <c r="M640" s="2"/>
      <c r="N640" s="6">
        <f t="shared" si="111"/>
        <v>0.5</v>
      </c>
      <c r="O640" s="8">
        <f t="shared" si="113"/>
        <v>0.14583333333333334</v>
      </c>
      <c r="Q640">
        <v>1</v>
      </c>
      <c r="S640" s="37">
        <f ca="1">IFERROR(IF(C640="","",A640+C640-INDIRECT("A"&amp;MATCH(9^9,C$1:C639,1))-MAX(INDIRECT("D"&amp;MATCH(9^9,C$1:C639,1))+(INDIRECT("C"&amp;MATCH(9^9,C$1:C639,1))&gt;INDIRECT("D"&amp;MATCH(9^9,C$1:C639,1))),INDIRECT("J"&amp;MATCH(9^9,C$1:C639,1))+(INDIRECT("I"&amp;MATCH(9^9,C$1:C639,1))&gt;INDIRECT("J"&amp;MATCH(9^9,C$1:C639,1))))),"")</f>
        <v>1.5000000000024254</v>
      </c>
      <c r="T640" s="44">
        <f t="shared" si="109"/>
        <v>1.5000000000024254</v>
      </c>
    </row>
    <row r="641" spans="1:20" customFormat="1" x14ac:dyDescent="0.25">
      <c r="A641" s="10">
        <f t="shared" si="110"/>
        <v>42644</v>
      </c>
      <c r="B641" s="16" t="s">
        <v>0</v>
      </c>
      <c r="C641" s="4"/>
      <c r="D641" s="4"/>
      <c r="E641" s="7">
        <f t="shared" si="112"/>
        <v>0</v>
      </c>
      <c r="F641" s="8"/>
      <c r="G641" s="3"/>
      <c r="H641" s="9"/>
      <c r="I641" s="4"/>
      <c r="J641" s="4"/>
      <c r="K641" s="6"/>
      <c r="L641" s="8"/>
      <c r="M641" s="2"/>
      <c r="N641" s="6">
        <f>E641+K641</f>
        <v>0</v>
      </c>
      <c r="O641" s="8">
        <f t="shared" si="113"/>
        <v>0</v>
      </c>
      <c r="P641" t="s">
        <v>37</v>
      </c>
      <c r="S641" s="37" t="str">
        <f ca="1">IFERROR(IF(C641="","",A641+C641-INDIRECT("A"&amp;MATCH(9^9,C$1:C640,1))-MAX(INDIRECT("D"&amp;MATCH(9^9,C$1:C640,1))+(INDIRECT("C"&amp;MATCH(9^9,C$1:C640,1))&gt;INDIRECT("D"&amp;MATCH(9^9,C$1:C640,1))),INDIRECT("J"&amp;MATCH(9^9,C$1:C640,1))+(INDIRECT("I"&amp;MATCH(9^9,C$1:C640,1))&gt;INDIRECT("J"&amp;MATCH(9^9,C$1:C640,1))))),"")</f>
        <v/>
      </c>
      <c r="T641" s="44" t="str">
        <f t="shared" si="109"/>
        <v/>
      </c>
    </row>
    <row r="642" spans="1:20" customFormat="1" x14ac:dyDescent="0.25">
      <c r="A642" s="10">
        <f t="shared" si="110"/>
        <v>42645</v>
      </c>
      <c r="B642" s="18" t="s">
        <v>0</v>
      </c>
      <c r="C642" s="4"/>
      <c r="D642" s="4"/>
      <c r="E642" s="7">
        <f t="shared" si="112"/>
        <v>0</v>
      </c>
      <c r="F642" s="8"/>
      <c r="G642" s="3"/>
      <c r="H642" s="9"/>
      <c r="I642" s="4"/>
      <c r="J642" s="4"/>
      <c r="K642" s="6"/>
      <c r="L642" s="8"/>
      <c r="M642" s="2"/>
      <c r="N642" s="6">
        <f t="shared" ref="N642:O671" si="114">E642+K642</f>
        <v>0</v>
      </c>
      <c r="O642" s="8">
        <f t="shared" si="114"/>
        <v>0</v>
      </c>
      <c r="S642" s="37" t="str">
        <f ca="1">IFERROR(IF(C642="","",A642+C642-INDIRECT("A"&amp;MATCH(9^9,C$1:C641,1))-MAX(INDIRECT("D"&amp;MATCH(9^9,C$1:C641,1))+(INDIRECT("C"&amp;MATCH(9^9,C$1:C641,1))&gt;INDIRECT("D"&amp;MATCH(9^9,C$1:C641,1))),INDIRECT("J"&amp;MATCH(9^9,C$1:C641,1))+(INDIRECT("I"&amp;MATCH(9^9,C$1:C641,1))&gt;INDIRECT("J"&amp;MATCH(9^9,C$1:C641,1))))),"")</f>
        <v/>
      </c>
      <c r="T642" s="44" t="str">
        <f t="shared" si="109"/>
        <v/>
      </c>
    </row>
    <row r="643" spans="1:20" customFormat="1" x14ac:dyDescent="0.25">
      <c r="A643" s="10">
        <f t="shared" si="110"/>
        <v>42646</v>
      </c>
      <c r="B643" s="9" t="s">
        <v>5</v>
      </c>
      <c r="C643" s="4">
        <v>0.83333333333333337</v>
      </c>
      <c r="D643" s="4">
        <v>0.33333333333333331</v>
      </c>
      <c r="E643" s="7">
        <f t="shared" si="112"/>
        <v>0.5</v>
      </c>
      <c r="F643" s="8">
        <v>0.10416666666666667</v>
      </c>
      <c r="G643" s="3"/>
      <c r="H643" s="9"/>
      <c r="I643" s="4"/>
      <c r="J643" s="4"/>
      <c r="K643" s="5"/>
      <c r="L643" s="8"/>
      <c r="M643" s="2"/>
      <c r="N643" s="6">
        <f t="shared" si="114"/>
        <v>0.5</v>
      </c>
      <c r="O643" s="8">
        <f t="shared" si="114"/>
        <v>0.10416666666666667</v>
      </c>
      <c r="Q643">
        <v>1</v>
      </c>
      <c r="S643" s="37">
        <f ca="1">IFERROR(IF(C643="","",A643+C643-INDIRECT("A"&amp;MATCH(9^9,C$1:C642,1))-MAX(INDIRECT("D"&amp;MATCH(9^9,C$1:C642,1))+(INDIRECT("C"&amp;MATCH(9^9,C$1:C642,1))&gt;INDIRECT("D"&amp;MATCH(9^9,C$1:C642,1))),INDIRECT("J"&amp;MATCH(9^9,C$1:C642,1))+(INDIRECT("I"&amp;MATCH(9^9,C$1:C642,1))&gt;INDIRECT("J"&amp;MATCH(9^9,C$1:C642,1))))),"")</f>
        <v>2.5000000000024256</v>
      </c>
      <c r="T643" s="44">
        <f t="shared" si="109"/>
        <v>1.8333333333357587</v>
      </c>
    </row>
    <row r="644" spans="1:20" customFormat="1" x14ac:dyDescent="0.25">
      <c r="A644" s="10">
        <f t="shared" si="110"/>
        <v>42647</v>
      </c>
      <c r="B644" s="9" t="s">
        <v>5</v>
      </c>
      <c r="C644" s="4">
        <v>0.83333333333333337</v>
      </c>
      <c r="D644" s="4">
        <v>0.33333333333333331</v>
      </c>
      <c r="E644" s="7">
        <f t="shared" si="112"/>
        <v>0.5</v>
      </c>
      <c r="F644" s="8">
        <v>0.14583333333333334</v>
      </c>
      <c r="G644" s="3"/>
      <c r="H644" s="9"/>
      <c r="I644" s="4"/>
      <c r="J644" s="4"/>
      <c r="K644" s="6"/>
      <c r="L644" s="8"/>
      <c r="M644" s="2"/>
      <c r="N644" s="6">
        <f t="shared" si="114"/>
        <v>0.5</v>
      </c>
      <c r="O644" s="8">
        <f t="shared" si="114"/>
        <v>0.14583333333333334</v>
      </c>
      <c r="Q644">
        <v>1</v>
      </c>
      <c r="S644" s="37">
        <f ca="1">IFERROR(IF(C644="","",A644+C644-INDIRECT("A"&amp;MATCH(9^9,C$1:C643,1))-MAX(INDIRECT("D"&amp;MATCH(9^9,C$1:C643,1))+(INDIRECT("C"&amp;MATCH(9^9,C$1:C643,1))&gt;INDIRECT("D"&amp;MATCH(9^9,C$1:C643,1))),INDIRECT("J"&amp;MATCH(9^9,C$1:C643,1))+(INDIRECT("I"&amp;MATCH(9^9,C$1:C643,1))&gt;INDIRECT("J"&amp;MATCH(9^9,C$1:C643,1))))),"")</f>
        <v>0.50000000000242539</v>
      </c>
      <c r="T644" s="44">
        <f t="shared" si="109"/>
        <v>0.50000000000242539</v>
      </c>
    </row>
    <row r="645" spans="1:20" customFormat="1" x14ac:dyDescent="0.25">
      <c r="A645" s="10">
        <f t="shared" si="110"/>
        <v>42648</v>
      </c>
      <c r="B645" s="9" t="s">
        <v>5</v>
      </c>
      <c r="C645" s="4">
        <v>0.83333333333333337</v>
      </c>
      <c r="D645" s="4">
        <v>0.33333333333333331</v>
      </c>
      <c r="E645" s="7">
        <f t="shared" si="112"/>
        <v>0.5</v>
      </c>
      <c r="F645" s="8">
        <v>0.14583333333333334</v>
      </c>
      <c r="G645" s="3"/>
      <c r="H645" s="9"/>
      <c r="I645" s="4"/>
      <c r="J645" s="4"/>
      <c r="K645" s="6"/>
      <c r="L645" s="8"/>
      <c r="M645" s="2"/>
      <c r="N645" s="6">
        <f t="shared" si="114"/>
        <v>0.5</v>
      </c>
      <c r="O645" s="8">
        <f t="shared" si="114"/>
        <v>0.14583333333333334</v>
      </c>
      <c r="Q645">
        <v>1</v>
      </c>
      <c r="S645" s="37">
        <f ca="1">IFERROR(IF(C645="","",A645+C645-INDIRECT("A"&amp;MATCH(9^9,C$1:C644,1))-MAX(INDIRECT("D"&amp;MATCH(9^9,C$1:C644,1))+(INDIRECT("C"&amp;MATCH(9^9,C$1:C644,1))&gt;INDIRECT("D"&amp;MATCH(9^9,C$1:C644,1))),INDIRECT("J"&amp;MATCH(9^9,C$1:C644,1))+(INDIRECT("I"&amp;MATCH(9^9,C$1:C644,1))&gt;INDIRECT("J"&amp;MATCH(9^9,C$1:C644,1))))),"")</f>
        <v>0.50000000000242539</v>
      </c>
      <c r="T645" s="44">
        <f t="shared" si="109"/>
        <v>0.50000000000242539</v>
      </c>
    </row>
    <row r="646" spans="1:20" customFormat="1" x14ac:dyDescent="0.25">
      <c r="A646" s="10">
        <f t="shared" si="110"/>
        <v>42649</v>
      </c>
      <c r="B646" s="9" t="s">
        <v>5</v>
      </c>
      <c r="C646" s="4">
        <v>0.83333333333333337</v>
      </c>
      <c r="D646" s="4">
        <v>0.33333333333333331</v>
      </c>
      <c r="E646" s="7">
        <f t="shared" si="112"/>
        <v>0.5</v>
      </c>
      <c r="F646" s="8">
        <v>0.14583333333333334</v>
      </c>
      <c r="G646" s="3" t="s">
        <v>14</v>
      </c>
      <c r="H646" s="9" t="s">
        <v>28</v>
      </c>
      <c r="I646" s="4">
        <v>0.58333333333333337</v>
      </c>
      <c r="J646" s="4">
        <v>0.70833333333333337</v>
      </c>
      <c r="K646" s="6">
        <f>J646-I646+IF(I646&gt;J646,1)</f>
        <v>0.125</v>
      </c>
      <c r="L646" s="8">
        <v>0.125</v>
      </c>
      <c r="M646" s="2"/>
      <c r="N646" s="6">
        <f t="shared" si="114"/>
        <v>0.625</v>
      </c>
      <c r="O646" s="8">
        <f t="shared" si="114"/>
        <v>0.27083333333333337</v>
      </c>
      <c r="Q646">
        <v>1</v>
      </c>
      <c r="S646" s="37">
        <f ca="1">IFERROR(IF(C646="","",A646+C646-INDIRECT("A"&amp;MATCH(9^9,C$1:C645,1))-MAX(INDIRECT("D"&amp;MATCH(9^9,C$1:C645,1))+(INDIRECT("C"&amp;MATCH(9^9,C$1:C645,1))&gt;INDIRECT("D"&amp;MATCH(9^9,C$1:C645,1))),INDIRECT("J"&amp;MATCH(9^9,C$1:C645,1))+(INDIRECT("I"&amp;MATCH(9^9,C$1:C645,1))&gt;INDIRECT("J"&amp;MATCH(9^9,C$1:C645,1))))),"")</f>
        <v>0.50000000000242539</v>
      </c>
      <c r="T646" s="44">
        <f t="shared" si="109"/>
        <v>0.50000000000242539</v>
      </c>
    </row>
    <row r="647" spans="1:20" customFormat="1" x14ac:dyDescent="0.25">
      <c r="A647" s="10">
        <f t="shared" si="110"/>
        <v>42650</v>
      </c>
      <c r="B647" s="9" t="s">
        <v>5</v>
      </c>
      <c r="C647" s="4">
        <v>0.83333333333333337</v>
      </c>
      <c r="D647" s="4">
        <v>0.33333333333333331</v>
      </c>
      <c r="E647" s="7">
        <f t="shared" si="112"/>
        <v>0.5</v>
      </c>
      <c r="F647" s="8">
        <v>0.14583333333333334</v>
      </c>
      <c r="G647" s="3"/>
      <c r="H647" s="9"/>
      <c r="I647" s="4"/>
      <c r="J647" s="4"/>
      <c r="K647" s="6"/>
      <c r="L647" s="8"/>
      <c r="M647" s="2"/>
      <c r="N647" s="6">
        <f t="shared" si="114"/>
        <v>0.5</v>
      </c>
      <c r="O647" s="8">
        <f t="shared" si="114"/>
        <v>0.14583333333333334</v>
      </c>
      <c r="Q647">
        <v>1</v>
      </c>
      <c r="S647" s="37">
        <f ca="1">IFERROR(IF(C647="","",A647+C647-INDIRECT("A"&amp;MATCH(9^9,C$1:C646,1))-MAX(INDIRECT("D"&amp;MATCH(9^9,C$1:C646,1))+(INDIRECT("C"&amp;MATCH(9^9,C$1:C646,1))&gt;INDIRECT("D"&amp;MATCH(9^9,C$1:C646,1))),INDIRECT("J"&amp;MATCH(9^9,C$1:C646,1))+(INDIRECT("I"&amp;MATCH(9^9,C$1:C646,1))&gt;INDIRECT("J"&amp;MATCH(9^9,C$1:C646,1))))),"")</f>
        <v>0.50000000000242539</v>
      </c>
      <c r="T647" s="44">
        <f t="shared" si="109"/>
        <v>0.50000000000242539</v>
      </c>
    </row>
    <row r="648" spans="1:20" customFormat="1" x14ac:dyDescent="0.25">
      <c r="A648" s="10">
        <f t="shared" si="110"/>
        <v>42651</v>
      </c>
      <c r="B648" s="9" t="s">
        <v>5</v>
      </c>
      <c r="C648" s="4">
        <v>0.58333333333333337</v>
      </c>
      <c r="D648" s="4">
        <v>0.33333333333333331</v>
      </c>
      <c r="E648" s="7">
        <f t="shared" si="112"/>
        <v>0.75</v>
      </c>
      <c r="F648" s="8">
        <v>0.375</v>
      </c>
      <c r="G648" s="3"/>
      <c r="H648" s="9"/>
      <c r="I648" s="4"/>
      <c r="J648" s="4"/>
      <c r="K648" s="5"/>
      <c r="L648" s="8"/>
      <c r="M648" s="2"/>
      <c r="N648" s="6">
        <f t="shared" si="114"/>
        <v>0.75</v>
      </c>
      <c r="O648" s="8">
        <f t="shared" si="114"/>
        <v>0.375</v>
      </c>
      <c r="P648" t="s">
        <v>38</v>
      </c>
      <c r="Q648">
        <v>1</v>
      </c>
      <c r="S648" s="37">
        <f ca="1">IFERROR(IF(C648="","",A648+C648-INDIRECT("A"&amp;MATCH(9^9,C$1:C647,1))-MAX(INDIRECT("D"&amp;MATCH(9^9,C$1:C647,1))+(INDIRECT("C"&amp;MATCH(9^9,C$1:C647,1))&gt;INDIRECT("D"&amp;MATCH(9^9,C$1:C647,1))),INDIRECT("J"&amp;MATCH(9^9,C$1:C647,1))+(INDIRECT("I"&amp;MATCH(9^9,C$1:C647,1))&gt;INDIRECT("J"&amp;MATCH(9^9,C$1:C647,1))))),"")</f>
        <v>0.25000000000242539</v>
      </c>
      <c r="T648" s="44">
        <f t="shared" si="109"/>
        <v>0.25000000000242539</v>
      </c>
    </row>
    <row r="649" spans="1:20" customFormat="1" x14ac:dyDescent="0.25">
      <c r="A649" s="10">
        <f t="shared" si="110"/>
        <v>42652</v>
      </c>
      <c r="B649" s="9" t="s">
        <v>5</v>
      </c>
      <c r="C649" s="4">
        <v>0.58333333333333337</v>
      </c>
      <c r="D649" s="4">
        <v>0.33333333333333331</v>
      </c>
      <c r="E649" s="7">
        <f t="shared" si="112"/>
        <v>0.75</v>
      </c>
      <c r="F649" s="8">
        <v>0.41666666666666669</v>
      </c>
      <c r="G649" s="3" t="s">
        <v>14</v>
      </c>
      <c r="H649" s="9" t="s">
        <v>13</v>
      </c>
      <c r="I649" s="4">
        <v>0.375</v>
      </c>
      <c r="J649" s="4">
        <v>0.58333333333333337</v>
      </c>
      <c r="K649" s="6">
        <f>J649-I649+IF(I649&gt;J649,1)</f>
        <v>0.20833333333333337</v>
      </c>
      <c r="L649" s="8">
        <v>0.20833333333333334</v>
      </c>
      <c r="M649" s="2"/>
      <c r="N649" s="6">
        <f t="shared" si="114"/>
        <v>0.95833333333333337</v>
      </c>
      <c r="O649" s="8">
        <f t="shared" si="114"/>
        <v>0.625</v>
      </c>
      <c r="P649" t="s">
        <v>38</v>
      </c>
      <c r="Q649">
        <v>1</v>
      </c>
      <c r="S649" s="37">
        <f ca="1">IFERROR(IF(C649="","",A649+C649-INDIRECT("A"&amp;MATCH(9^9,C$1:C648,1))-MAX(INDIRECT("D"&amp;MATCH(9^9,C$1:C648,1))+(INDIRECT("C"&amp;MATCH(9^9,C$1:C648,1))&gt;INDIRECT("D"&amp;MATCH(9^9,C$1:C648,1))),INDIRECT("J"&amp;MATCH(9^9,C$1:C648,1))+(INDIRECT("I"&amp;MATCH(9^9,C$1:C648,1))&gt;INDIRECT("J"&amp;MATCH(9^9,C$1:C648,1))))),"")</f>
        <v>0.25000000000242539</v>
      </c>
      <c r="T649" s="44">
        <f t="shared" si="109"/>
        <v>0.25000000000242539</v>
      </c>
    </row>
    <row r="650" spans="1:20" customFormat="1" x14ac:dyDescent="0.25">
      <c r="A650" s="10">
        <f t="shared" si="110"/>
        <v>42653</v>
      </c>
      <c r="B650" s="16" t="s">
        <v>0</v>
      </c>
      <c r="C650" s="4"/>
      <c r="D650" s="4"/>
      <c r="E650" s="7">
        <f t="shared" si="112"/>
        <v>0</v>
      </c>
      <c r="F650" s="8"/>
      <c r="G650" s="3"/>
      <c r="H650" s="9"/>
      <c r="I650" s="4"/>
      <c r="J650" s="4"/>
      <c r="K650" s="5"/>
      <c r="L650" s="8"/>
      <c r="M650" s="2"/>
      <c r="N650" s="6">
        <f t="shared" si="114"/>
        <v>0</v>
      </c>
      <c r="O650" s="8">
        <f t="shared" si="114"/>
        <v>0</v>
      </c>
      <c r="P650" t="s">
        <v>37</v>
      </c>
      <c r="S650" s="37" t="str">
        <f ca="1">IFERROR(IF(C650="","",A650+C650-INDIRECT("A"&amp;MATCH(9^9,C$1:C649,1))-MAX(INDIRECT("D"&amp;MATCH(9^9,C$1:C649,1))+(INDIRECT("C"&amp;MATCH(9^9,C$1:C649,1))&gt;INDIRECT("D"&amp;MATCH(9^9,C$1:C649,1))),INDIRECT("J"&amp;MATCH(9^9,C$1:C649,1))+(INDIRECT("I"&amp;MATCH(9^9,C$1:C649,1))&gt;INDIRECT("J"&amp;MATCH(9^9,C$1:C649,1))))),"")</f>
        <v/>
      </c>
      <c r="T650" s="44" t="str">
        <f t="shared" si="109"/>
        <v/>
      </c>
    </row>
    <row r="651" spans="1:20" customFormat="1" x14ac:dyDescent="0.25">
      <c r="A651" s="10">
        <f t="shared" si="110"/>
        <v>42654</v>
      </c>
      <c r="B651" s="18" t="s">
        <v>0</v>
      </c>
      <c r="C651" s="4"/>
      <c r="D651" s="4"/>
      <c r="E651" s="7">
        <f t="shared" si="112"/>
        <v>0</v>
      </c>
      <c r="F651" s="8"/>
      <c r="G651" s="11"/>
      <c r="H651" s="9"/>
      <c r="I651" s="4"/>
      <c r="J651" s="4"/>
      <c r="K651" s="6"/>
      <c r="L651" s="8"/>
      <c r="M651" s="2"/>
      <c r="N651" s="6">
        <f t="shared" si="114"/>
        <v>0</v>
      </c>
      <c r="O651" s="8">
        <f t="shared" si="114"/>
        <v>0</v>
      </c>
      <c r="S651" s="37" t="str">
        <f ca="1">IFERROR(IF(C651="","",A651+C651-INDIRECT("A"&amp;MATCH(9^9,C$1:C650,1))-MAX(INDIRECT("D"&amp;MATCH(9^9,C$1:C650,1))+(INDIRECT("C"&amp;MATCH(9^9,C$1:C650,1))&gt;INDIRECT("D"&amp;MATCH(9^9,C$1:C650,1))),INDIRECT("J"&amp;MATCH(9^9,C$1:C650,1))+(INDIRECT("I"&amp;MATCH(9^9,C$1:C650,1))&gt;INDIRECT("J"&amp;MATCH(9^9,C$1:C650,1))))),"")</f>
        <v/>
      </c>
      <c r="T651" s="44" t="str">
        <f t="shared" si="109"/>
        <v/>
      </c>
    </row>
    <row r="652" spans="1:20" customFormat="1" x14ac:dyDescent="0.25">
      <c r="A652" s="10">
        <f t="shared" si="110"/>
        <v>42655</v>
      </c>
      <c r="B652" s="9" t="s">
        <v>13</v>
      </c>
      <c r="C652" s="4">
        <v>0.375</v>
      </c>
      <c r="D652" s="4">
        <v>0.58333333333333337</v>
      </c>
      <c r="E652" s="7">
        <f t="shared" si="112"/>
        <v>0.20833333333333337</v>
      </c>
      <c r="F652" s="8">
        <v>0.20833333333333334</v>
      </c>
      <c r="G652" s="3" t="s">
        <v>14</v>
      </c>
      <c r="H652" s="9" t="s">
        <v>9</v>
      </c>
      <c r="I652" s="4">
        <v>0.58333333333333337</v>
      </c>
      <c r="J652" s="4">
        <v>0.75</v>
      </c>
      <c r="K652" s="6">
        <f>J652-I652+IF(I652&gt;J652,1)</f>
        <v>0.16666666666666663</v>
      </c>
      <c r="L652" s="8">
        <v>0.16666666666666666</v>
      </c>
      <c r="M652" s="2"/>
      <c r="N652" s="6">
        <f t="shared" si="114"/>
        <v>0.375</v>
      </c>
      <c r="O652" s="8">
        <f>F652+L652</f>
        <v>0.375</v>
      </c>
      <c r="Q652">
        <v>1</v>
      </c>
      <c r="S652" s="37">
        <f ca="1">IFERROR(IF(C652="","",A652+C652-INDIRECT("A"&amp;MATCH(9^9,C$1:C651,1))-MAX(INDIRECT("D"&amp;MATCH(9^9,C$1:C651,1))+(INDIRECT("C"&amp;MATCH(9^9,C$1:C651,1))&gt;INDIRECT("D"&amp;MATCH(9^9,C$1:C651,1))),INDIRECT("J"&amp;MATCH(9^9,C$1:C651,1))+(INDIRECT("I"&amp;MATCH(9^9,C$1:C651,1))&gt;INDIRECT("J"&amp;MATCH(9^9,C$1:C651,1))))),"")</f>
        <v>2.041666666666667</v>
      </c>
      <c r="T652" s="44">
        <f t="shared" si="109"/>
        <v>1.375</v>
      </c>
    </row>
    <row r="653" spans="1:20" customFormat="1" x14ac:dyDescent="0.25">
      <c r="A653" s="10">
        <f t="shared" si="110"/>
        <v>42656</v>
      </c>
      <c r="B653" s="9" t="s">
        <v>13</v>
      </c>
      <c r="C653" s="4">
        <v>0.375</v>
      </c>
      <c r="D653" s="4">
        <v>0.58333333333333337</v>
      </c>
      <c r="E653" s="7">
        <f t="shared" si="112"/>
        <v>0.20833333333333337</v>
      </c>
      <c r="F653" s="8">
        <v>0.20833333333333334</v>
      </c>
      <c r="G653" s="3" t="s">
        <v>14</v>
      </c>
      <c r="H653" s="9" t="s">
        <v>9</v>
      </c>
      <c r="I653" s="4">
        <v>0.58333333333333337</v>
      </c>
      <c r="J653" s="4">
        <v>0.70833333333333337</v>
      </c>
      <c r="K653" s="6">
        <f>J653-I653+IF(I653&gt;J653,1)</f>
        <v>0.125</v>
      </c>
      <c r="L653" s="8">
        <v>0.125</v>
      </c>
      <c r="M653" s="2"/>
      <c r="N653" s="6">
        <f t="shared" si="114"/>
        <v>0.33333333333333337</v>
      </c>
      <c r="O653" s="8">
        <f>F653+L653</f>
        <v>0.33333333333333337</v>
      </c>
      <c r="Q653">
        <v>1</v>
      </c>
      <c r="S653" s="37">
        <f ca="1">IFERROR(IF(C653="","",A653+C653-INDIRECT("A"&amp;MATCH(9^9,C$1:C652,1))-MAX(INDIRECT("D"&amp;MATCH(9^9,C$1:C652,1))+(INDIRECT("C"&amp;MATCH(9^9,C$1:C652,1))&gt;INDIRECT("D"&amp;MATCH(9^9,C$1:C652,1))),INDIRECT("J"&amp;MATCH(9^9,C$1:C652,1))+(INDIRECT("I"&amp;MATCH(9^9,C$1:C652,1))&gt;INDIRECT("J"&amp;MATCH(9^9,C$1:C652,1))))),"")</f>
        <v>0.625</v>
      </c>
      <c r="T653" s="44">
        <f t="shared" si="109"/>
        <v>0.625</v>
      </c>
    </row>
    <row r="654" spans="1:20" customFormat="1" x14ac:dyDescent="0.25">
      <c r="A654" s="10">
        <f t="shared" si="110"/>
        <v>42657</v>
      </c>
      <c r="B654" s="9" t="s">
        <v>13</v>
      </c>
      <c r="C654" s="4">
        <v>0.375</v>
      </c>
      <c r="D654" s="4">
        <v>0.58333333333333337</v>
      </c>
      <c r="E654" s="7">
        <f t="shared" si="112"/>
        <v>0.20833333333333337</v>
      </c>
      <c r="F654" s="8">
        <v>0.20833333333333334</v>
      </c>
      <c r="G654" s="3"/>
      <c r="H654" s="9"/>
      <c r="I654" s="4"/>
      <c r="J654" s="4"/>
      <c r="K654" s="6"/>
      <c r="L654" s="8"/>
      <c r="M654" s="2"/>
      <c r="N654" s="6">
        <f t="shared" si="114"/>
        <v>0.20833333333333337</v>
      </c>
      <c r="O654" s="8">
        <f>F654+L654</f>
        <v>0.20833333333333334</v>
      </c>
      <c r="Q654">
        <v>1</v>
      </c>
      <c r="S654" s="37">
        <f ca="1">IFERROR(IF(C654="","",A654+C654-INDIRECT("A"&amp;MATCH(9^9,C$1:C653,1))-MAX(INDIRECT("D"&amp;MATCH(9^9,C$1:C653,1))+(INDIRECT("C"&amp;MATCH(9^9,C$1:C653,1))&gt;INDIRECT("D"&amp;MATCH(9^9,C$1:C653,1))),INDIRECT("J"&amp;MATCH(9^9,C$1:C653,1))+(INDIRECT("I"&amp;MATCH(9^9,C$1:C653,1))&gt;INDIRECT("J"&amp;MATCH(9^9,C$1:C653,1))))),"")</f>
        <v>0.66666666666666663</v>
      </c>
      <c r="T654" s="44">
        <f t="shared" si="109"/>
        <v>0.66666666666666663</v>
      </c>
    </row>
    <row r="655" spans="1:20" customFormat="1" x14ac:dyDescent="0.25">
      <c r="A655" s="10">
        <f t="shared" si="110"/>
        <v>42658</v>
      </c>
      <c r="B655" s="18" t="s">
        <v>0</v>
      </c>
      <c r="C655" s="4"/>
      <c r="D655" s="4"/>
      <c r="E655" s="7">
        <f t="shared" si="112"/>
        <v>0</v>
      </c>
      <c r="F655" s="8"/>
      <c r="G655" s="3"/>
      <c r="H655" s="9"/>
      <c r="I655" s="4"/>
      <c r="J655" s="4"/>
      <c r="K655" s="5"/>
      <c r="L655" s="8"/>
      <c r="M655" s="2"/>
      <c r="N655" s="6">
        <f t="shared" si="114"/>
        <v>0</v>
      </c>
      <c r="O655" s="8">
        <f t="shared" si="114"/>
        <v>0</v>
      </c>
      <c r="S655" s="37" t="str">
        <f ca="1">IFERROR(IF(C655="","",A655+C655-INDIRECT("A"&amp;MATCH(9^9,C$1:C654,1))-MAX(INDIRECT("D"&amp;MATCH(9^9,C$1:C654,1))+(INDIRECT("C"&amp;MATCH(9^9,C$1:C654,1))&gt;INDIRECT("D"&amp;MATCH(9^9,C$1:C654,1))),INDIRECT("J"&amp;MATCH(9^9,C$1:C654,1))+(INDIRECT("I"&amp;MATCH(9^9,C$1:C654,1))&gt;INDIRECT("J"&amp;MATCH(9^9,C$1:C654,1))))),"")</f>
        <v/>
      </c>
      <c r="T655" s="44" t="str">
        <f t="shared" si="109"/>
        <v/>
      </c>
    </row>
    <row r="656" spans="1:20" customFormat="1" x14ac:dyDescent="0.25">
      <c r="A656" s="10">
        <f t="shared" si="110"/>
        <v>42659</v>
      </c>
      <c r="B656" s="18" t="s">
        <v>0</v>
      </c>
      <c r="C656" s="4"/>
      <c r="D656" s="4"/>
      <c r="E656" s="7">
        <f t="shared" si="112"/>
        <v>0</v>
      </c>
      <c r="F656" s="8"/>
      <c r="G656" s="3"/>
      <c r="H656" s="9"/>
      <c r="I656" s="4"/>
      <c r="J656" s="4"/>
      <c r="K656" s="6"/>
      <c r="L656" s="8"/>
      <c r="M656" s="2"/>
      <c r="N656" s="6">
        <f t="shared" si="114"/>
        <v>0</v>
      </c>
      <c r="O656" s="8">
        <f t="shared" si="114"/>
        <v>0</v>
      </c>
      <c r="S656" s="37" t="str">
        <f ca="1">IFERROR(IF(C656="","",A656+C656-INDIRECT("A"&amp;MATCH(9^9,C$1:C655,1))-MAX(INDIRECT("D"&amp;MATCH(9^9,C$1:C655,1))+(INDIRECT("C"&amp;MATCH(9^9,C$1:C655,1))&gt;INDIRECT("D"&amp;MATCH(9^9,C$1:C655,1))),INDIRECT("J"&amp;MATCH(9^9,C$1:C655,1))+(INDIRECT("I"&amp;MATCH(9^9,C$1:C655,1))&gt;INDIRECT("J"&amp;MATCH(9^9,C$1:C655,1))))),"")</f>
        <v/>
      </c>
      <c r="T656" s="44" t="str">
        <f t="shared" si="109"/>
        <v/>
      </c>
    </row>
    <row r="657" spans="1:20" customFormat="1" x14ac:dyDescent="0.25">
      <c r="A657" s="10">
        <f t="shared" si="110"/>
        <v>42660</v>
      </c>
      <c r="B657" s="9" t="s">
        <v>5</v>
      </c>
      <c r="C657" s="4">
        <v>0.83333333333333337</v>
      </c>
      <c r="D657" s="4">
        <v>0.33333333333333331</v>
      </c>
      <c r="E657" s="7">
        <f t="shared" si="112"/>
        <v>0.5</v>
      </c>
      <c r="F657" s="8">
        <v>0.10416666666666667</v>
      </c>
      <c r="G657" s="3"/>
      <c r="H657" s="9"/>
      <c r="I657" s="4"/>
      <c r="J657" s="4"/>
      <c r="K657" s="6"/>
      <c r="L657" s="8"/>
      <c r="M657" s="2"/>
      <c r="N657" s="6">
        <f t="shared" si="114"/>
        <v>0.5</v>
      </c>
      <c r="O657" s="8">
        <f t="shared" si="114"/>
        <v>0.10416666666666667</v>
      </c>
      <c r="Q657">
        <v>1</v>
      </c>
      <c r="S657" s="37">
        <f ca="1">IFERROR(IF(C657="","",A657+C657-INDIRECT("A"&amp;MATCH(9^9,C$1:C656,1))-MAX(INDIRECT("D"&amp;MATCH(9^9,C$1:C656,1))+(INDIRECT("C"&amp;MATCH(9^9,C$1:C656,1))&gt;INDIRECT("D"&amp;MATCH(9^9,C$1:C656,1))),INDIRECT("J"&amp;MATCH(9^9,C$1:C656,1))+(INDIRECT("I"&amp;MATCH(9^9,C$1:C656,1))&gt;INDIRECT("J"&amp;MATCH(9^9,C$1:C656,1))))),"")</f>
        <v>3.2500000000024252</v>
      </c>
      <c r="T657" s="44">
        <f t="shared" ref="T657:T720" si="115">IF(C657="","",A657+C657-A656-MAX(D656+(C656&gt;D656),J656+(I656&gt;J656)))</f>
        <v>1.8333333333357587</v>
      </c>
    </row>
    <row r="658" spans="1:20" customFormat="1" x14ac:dyDescent="0.25">
      <c r="A658" s="10">
        <f t="shared" ref="A658:A721" si="116">A657+1</f>
        <v>42661</v>
      </c>
      <c r="B658" s="9" t="s">
        <v>5</v>
      </c>
      <c r="C658" s="4">
        <v>0.83333333333333337</v>
      </c>
      <c r="D658" s="4">
        <v>0.33333333333333331</v>
      </c>
      <c r="E658" s="7">
        <f t="shared" si="112"/>
        <v>0.5</v>
      </c>
      <c r="F658" s="8">
        <v>0.14583333333333334</v>
      </c>
      <c r="G658" s="3"/>
      <c r="H658" s="9"/>
      <c r="I658" s="4"/>
      <c r="J658" s="4"/>
      <c r="K658" s="5"/>
      <c r="L658" s="8"/>
      <c r="M658" s="2"/>
      <c r="N658" s="6">
        <f t="shared" si="114"/>
        <v>0.5</v>
      </c>
      <c r="O658" s="8">
        <f t="shared" si="114"/>
        <v>0.14583333333333334</v>
      </c>
      <c r="Q658">
        <v>1</v>
      </c>
      <c r="S658" s="37">
        <f ca="1">IFERROR(IF(C658="","",A658+C658-INDIRECT("A"&amp;MATCH(9^9,C$1:C657,1))-MAX(INDIRECT("D"&amp;MATCH(9^9,C$1:C657,1))+(INDIRECT("C"&amp;MATCH(9^9,C$1:C657,1))&gt;INDIRECT("D"&amp;MATCH(9^9,C$1:C657,1))),INDIRECT("J"&amp;MATCH(9^9,C$1:C657,1))+(INDIRECT("I"&amp;MATCH(9^9,C$1:C657,1))&gt;INDIRECT("J"&amp;MATCH(9^9,C$1:C657,1))))),"")</f>
        <v>0.50000000000242539</v>
      </c>
      <c r="T658" s="44">
        <f t="shared" si="115"/>
        <v>0.50000000000242539</v>
      </c>
    </row>
    <row r="659" spans="1:20" customFormat="1" x14ac:dyDescent="0.25">
      <c r="A659" s="10">
        <f t="shared" si="116"/>
        <v>42662</v>
      </c>
      <c r="B659" s="9" t="s">
        <v>5</v>
      </c>
      <c r="C659" s="4">
        <v>0.83333333333333337</v>
      </c>
      <c r="D659" s="4">
        <v>0.33333333333333331</v>
      </c>
      <c r="E659" s="7">
        <f t="shared" si="112"/>
        <v>0.5</v>
      </c>
      <c r="F659" s="8">
        <v>0.14583333333333334</v>
      </c>
      <c r="G659" s="3"/>
      <c r="H659" s="9"/>
      <c r="I659" s="4"/>
      <c r="J659" s="4"/>
      <c r="K659" s="6"/>
      <c r="L659" s="8"/>
      <c r="M659" s="2"/>
      <c r="N659" s="6">
        <f t="shared" si="114"/>
        <v>0.5</v>
      </c>
      <c r="O659" s="8">
        <f t="shared" si="114"/>
        <v>0.14583333333333334</v>
      </c>
      <c r="Q659">
        <v>1</v>
      </c>
      <c r="S659" s="37">
        <f ca="1">IFERROR(IF(C659="","",A659+C659-INDIRECT("A"&amp;MATCH(9^9,C$1:C658,1))-MAX(INDIRECT("D"&amp;MATCH(9^9,C$1:C658,1))+(INDIRECT("C"&amp;MATCH(9^9,C$1:C658,1))&gt;INDIRECT("D"&amp;MATCH(9^9,C$1:C658,1))),INDIRECT("J"&amp;MATCH(9^9,C$1:C658,1))+(INDIRECT("I"&amp;MATCH(9^9,C$1:C658,1))&gt;INDIRECT("J"&amp;MATCH(9^9,C$1:C658,1))))),"")</f>
        <v>0.50000000000242539</v>
      </c>
      <c r="T659" s="44">
        <f t="shared" si="115"/>
        <v>0.50000000000242539</v>
      </c>
    </row>
    <row r="660" spans="1:20" customFormat="1" x14ac:dyDescent="0.25">
      <c r="A660" s="10">
        <f t="shared" si="116"/>
        <v>42663</v>
      </c>
      <c r="B660" s="9" t="s">
        <v>5</v>
      </c>
      <c r="C660" s="4">
        <v>0.83333333333333337</v>
      </c>
      <c r="D660" s="4">
        <v>0.33333333333333331</v>
      </c>
      <c r="E660" s="7">
        <f t="shared" si="112"/>
        <v>0.5</v>
      </c>
      <c r="F660" s="8">
        <v>0.14583333333333334</v>
      </c>
      <c r="G660" s="3"/>
      <c r="H660" s="9"/>
      <c r="I660" s="4"/>
      <c r="J660" s="4"/>
      <c r="K660" s="6"/>
      <c r="L660" s="8"/>
      <c r="M660" s="2"/>
      <c r="N660" s="6">
        <f t="shared" si="114"/>
        <v>0.5</v>
      </c>
      <c r="O660" s="8">
        <f t="shared" si="114"/>
        <v>0.14583333333333334</v>
      </c>
      <c r="Q660">
        <v>1</v>
      </c>
      <c r="S660" s="37">
        <f ca="1">IFERROR(IF(C660="","",A660+C660-INDIRECT("A"&amp;MATCH(9^9,C$1:C659,1))-MAX(INDIRECT("D"&amp;MATCH(9^9,C$1:C659,1))+(INDIRECT("C"&amp;MATCH(9^9,C$1:C659,1))&gt;INDIRECT("D"&amp;MATCH(9^9,C$1:C659,1))),INDIRECT("J"&amp;MATCH(9^9,C$1:C659,1))+(INDIRECT("I"&amp;MATCH(9^9,C$1:C659,1))&gt;INDIRECT("J"&amp;MATCH(9^9,C$1:C659,1))))),"")</f>
        <v>0.50000000000242539</v>
      </c>
      <c r="T660" s="44">
        <f t="shared" si="115"/>
        <v>0.50000000000242539</v>
      </c>
    </row>
    <row r="661" spans="1:20" customFormat="1" x14ac:dyDescent="0.25">
      <c r="A661" s="10">
        <f t="shared" si="116"/>
        <v>42664</v>
      </c>
      <c r="B661" s="9" t="s">
        <v>5</v>
      </c>
      <c r="C661" s="4">
        <v>0.83333333333333337</v>
      </c>
      <c r="D661" s="4">
        <v>0.33333333333333331</v>
      </c>
      <c r="E661" s="7">
        <f t="shared" si="112"/>
        <v>0.5</v>
      </c>
      <c r="F661" s="8">
        <v>0.14583333333333334</v>
      </c>
      <c r="G661" s="3"/>
      <c r="H661" s="9"/>
      <c r="I661" s="4"/>
      <c r="J661" s="4"/>
      <c r="K661" s="6"/>
      <c r="L661" s="8"/>
      <c r="M661" s="2"/>
      <c r="N661" s="6">
        <f t="shared" si="114"/>
        <v>0.5</v>
      </c>
      <c r="O661" s="8">
        <f t="shared" si="114"/>
        <v>0.14583333333333334</v>
      </c>
      <c r="Q661">
        <v>1</v>
      </c>
      <c r="S661" s="37">
        <f ca="1">IFERROR(IF(C661="","",A661+C661-INDIRECT("A"&amp;MATCH(9^9,C$1:C660,1))-MAX(INDIRECT("D"&amp;MATCH(9^9,C$1:C660,1))+(INDIRECT("C"&amp;MATCH(9^9,C$1:C660,1))&gt;INDIRECT("D"&amp;MATCH(9^9,C$1:C660,1))),INDIRECT("J"&amp;MATCH(9^9,C$1:C660,1))+(INDIRECT("I"&amp;MATCH(9^9,C$1:C660,1))&gt;INDIRECT("J"&amp;MATCH(9^9,C$1:C660,1))))),"")</f>
        <v>0.50000000000242539</v>
      </c>
      <c r="T661" s="44">
        <f t="shared" si="115"/>
        <v>0.50000000000242539</v>
      </c>
    </row>
    <row r="662" spans="1:20" customFormat="1" x14ac:dyDescent="0.25">
      <c r="A662" s="10">
        <f t="shared" si="116"/>
        <v>42665</v>
      </c>
      <c r="B662" s="9" t="s">
        <v>5</v>
      </c>
      <c r="C662" s="4">
        <v>0.33333333333333331</v>
      </c>
      <c r="D662" s="4">
        <v>0.33333333333333331</v>
      </c>
      <c r="E662" s="7">
        <f t="shared" si="112"/>
        <v>0</v>
      </c>
      <c r="F662" s="8">
        <v>0.375</v>
      </c>
      <c r="G662" s="3"/>
      <c r="H662" s="9" t="s">
        <v>13</v>
      </c>
      <c r="I662" s="4">
        <v>0.375</v>
      </c>
      <c r="J662" s="4">
        <v>0.58333333333333337</v>
      </c>
      <c r="K662" s="6">
        <f>J662-I662+IF(I662&gt;J662,1)</f>
        <v>0.20833333333333337</v>
      </c>
      <c r="L662" s="8">
        <v>0.20833333333333334</v>
      </c>
      <c r="M662" s="2"/>
      <c r="N662" s="13">
        <f t="shared" si="114"/>
        <v>0.20833333333333337</v>
      </c>
      <c r="O662" s="8">
        <f t="shared" si="114"/>
        <v>0.58333333333333337</v>
      </c>
      <c r="Q662">
        <v>1</v>
      </c>
      <c r="S662" s="37">
        <f ca="1">IFERROR(IF(C662="","",A662+C662-INDIRECT("A"&amp;MATCH(9^9,C$1:C661,1))-MAX(INDIRECT("D"&amp;MATCH(9^9,C$1:C661,1))+(INDIRECT("C"&amp;MATCH(9^9,C$1:C661,1))&gt;INDIRECT("D"&amp;MATCH(9^9,C$1:C661,1))),INDIRECT("J"&amp;MATCH(9^9,C$1:C661,1))+(INDIRECT("I"&amp;MATCH(9^9,C$1:C661,1))&gt;INDIRECT("J"&amp;MATCH(9^9,C$1:C661,1))))),"")</f>
        <v>2.425393219596117E-12</v>
      </c>
      <c r="T662" s="44">
        <f t="shared" si="115"/>
        <v>2.425393219596117E-12</v>
      </c>
    </row>
    <row r="663" spans="1:20" customFormat="1" x14ac:dyDescent="0.25">
      <c r="A663" s="10">
        <f t="shared" si="116"/>
        <v>42666</v>
      </c>
      <c r="B663" s="9" t="s">
        <v>5</v>
      </c>
      <c r="C663" s="4">
        <v>0.58333333333333337</v>
      </c>
      <c r="D663" s="4">
        <v>0.33333333333333331</v>
      </c>
      <c r="E663" s="7">
        <f t="shared" si="112"/>
        <v>0.75</v>
      </c>
      <c r="F663" s="8">
        <v>0.41666666666666669</v>
      </c>
      <c r="G663" s="3"/>
      <c r="H663" s="9"/>
      <c r="I663" s="4"/>
      <c r="J663" s="4"/>
      <c r="K663" s="5"/>
      <c r="L663" s="8"/>
      <c r="M663" s="2"/>
      <c r="N663" s="6">
        <f t="shared" si="114"/>
        <v>0.75</v>
      </c>
      <c r="O663" s="8">
        <f t="shared" si="114"/>
        <v>0.41666666666666669</v>
      </c>
      <c r="P663" t="s">
        <v>38</v>
      </c>
      <c r="Q663">
        <v>1</v>
      </c>
      <c r="S663" s="37">
        <f ca="1">IFERROR(IF(C663="","",A663+C663-INDIRECT("A"&amp;MATCH(9^9,C$1:C662,1))-MAX(INDIRECT("D"&amp;MATCH(9^9,C$1:C662,1))+(INDIRECT("C"&amp;MATCH(9^9,C$1:C662,1))&gt;INDIRECT("D"&amp;MATCH(9^9,C$1:C662,1))),INDIRECT("J"&amp;MATCH(9^9,C$1:C662,1))+(INDIRECT("I"&amp;MATCH(9^9,C$1:C662,1))&gt;INDIRECT("J"&amp;MATCH(9^9,C$1:C662,1))))),"")</f>
        <v>1.0000000000024252</v>
      </c>
      <c r="T663" s="44">
        <f t="shared" si="115"/>
        <v>1.0000000000024252</v>
      </c>
    </row>
    <row r="664" spans="1:20" customFormat="1" x14ac:dyDescent="0.25">
      <c r="A664" s="10">
        <f t="shared" si="116"/>
        <v>42667</v>
      </c>
      <c r="B664" s="16" t="s">
        <v>0</v>
      </c>
      <c r="C664" s="4"/>
      <c r="D664" s="4"/>
      <c r="E664" s="7">
        <f t="shared" si="112"/>
        <v>0</v>
      </c>
      <c r="F664" s="8"/>
      <c r="G664" s="3"/>
      <c r="H664" s="9"/>
      <c r="I664" s="4"/>
      <c r="J664" s="4"/>
      <c r="K664" s="5"/>
      <c r="L664" s="8"/>
      <c r="M664" s="2"/>
      <c r="N664" s="6">
        <f t="shared" si="114"/>
        <v>0</v>
      </c>
      <c r="O664" s="8">
        <f t="shared" si="114"/>
        <v>0</v>
      </c>
      <c r="P664" t="s">
        <v>37</v>
      </c>
      <c r="S664" s="37" t="str">
        <f ca="1">IFERROR(IF(C664="","",A664+C664-INDIRECT("A"&amp;MATCH(9^9,C$1:C663,1))-MAX(INDIRECT("D"&amp;MATCH(9^9,C$1:C663,1))+(INDIRECT("C"&amp;MATCH(9^9,C$1:C663,1))&gt;INDIRECT("D"&amp;MATCH(9^9,C$1:C663,1))),INDIRECT("J"&amp;MATCH(9^9,C$1:C663,1))+(INDIRECT("I"&amp;MATCH(9^9,C$1:C663,1))&gt;INDIRECT("J"&amp;MATCH(9^9,C$1:C663,1))))),"")</f>
        <v/>
      </c>
      <c r="T664" s="44" t="str">
        <f t="shared" si="115"/>
        <v/>
      </c>
    </row>
    <row r="665" spans="1:20" customFormat="1" x14ac:dyDescent="0.25">
      <c r="A665" s="10">
        <f t="shared" si="116"/>
        <v>42668</v>
      </c>
      <c r="B665" s="18" t="s">
        <v>0</v>
      </c>
      <c r="C665" s="4"/>
      <c r="D665" s="4"/>
      <c r="E665" s="7">
        <f t="shared" si="112"/>
        <v>0</v>
      </c>
      <c r="F665" s="8"/>
      <c r="G665" s="11"/>
      <c r="H665" s="9"/>
      <c r="I665" s="4"/>
      <c r="J665" s="4"/>
      <c r="K665" s="6"/>
      <c r="L665" s="8"/>
      <c r="M665" s="2"/>
      <c r="N665" s="6">
        <f t="shared" si="114"/>
        <v>0</v>
      </c>
      <c r="O665" s="8">
        <f t="shared" si="114"/>
        <v>0</v>
      </c>
      <c r="S665" s="37" t="str">
        <f ca="1">IFERROR(IF(C665="","",A665+C665-INDIRECT("A"&amp;MATCH(9^9,C$1:C664,1))-MAX(INDIRECT("D"&amp;MATCH(9^9,C$1:C664,1))+(INDIRECT("C"&amp;MATCH(9^9,C$1:C664,1))&gt;INDIRECT("D"&amp;MATCH(9^9,C$1:C664,1))),INDIRECT("J"&amp;MATCH(9^9,C$1:C664,1))+(INDIRECT("I"&amp;MATCH(9^9,C$1:C664,1))&gt;INDIRECT("J"&amp;MATCH(9^9,C$1:C664,1))))),"")</f>
        <v/>
      </c>
      <c r="T665" s="44" t="str">
        <f t="shared" si="115"/>
        <v/>
      </c>
    </row>
    <row r="666" spans="1:20" customFormat="1" x14ac:dyDescent="0.25">
      <c r="A666" s="10">
        <f t="shared" si="116"/>
        <v>42669</v>
      </c>
      <c r="B666" s="9" t="s">
        <v>13</v>
      </c>
      <c r="C666" s="4">
        <v>0.375</v>
      </c>
      <c r="D666" s="4">
        <v>0.58333333333333337</v>
      </c>
      <c r="E666" s="7">
        <f t="shared" si="112"/>
        <v>0.20833333333333337</v>
      </c>
      <c r="F666" s="8">
        <v>0.20833333333333334</v>
      </c>
      <c r="G666" s="3" t="s">
        <v>14</v>
      </c>
      <c r="H666" s="9" t="s">
        <v>12</v>
      </c>
      <c r="I666" s="4">
        <v>0.58333333333333337</v>
      </c>
      <c r="J666" s="4">
        <v>0.70833333333333337</v>
      </c>
      <c r="K666" s="6">
        <f>J666-I666+IF(I666&gt;J666,1)</f>
        <v>0.125</v>
      </c>
      <c r="L666" s="8">
        <v>0.125</v>
      </c>
      <c r="M666" s="2"/>
      <c r="N666" s="6">
        <f t="shared" si="114"/>
        <v>0.33333333333333337</v>
      </c>
      <c r="O666" s="8">
        <f t="shared" si="114"/>
        <v>0.33333333333333337</v>
      </c>
      <c r="Q666">
        <v>1</v>
      </c>
      <c r="S666" s="37">
        <f ca="1">IFERROR(IF(C666="","",A666+C666-INDIRECT("A"&amp;MATCH(9^9,C$1:C665,1))-MAX(INDIRECT("D"&amp;MATCH(9^9,C$1:C665,1))+(INDIRECT("C"&amp;MATCH(9^9,C$1:C665,1))&gt;INDIRECT("D"&amp;MATCH(9^9,C$1:C665,1))),INDIRECT("J"&amp;MATCH(9^9,C$1:C665,1))+(INDIRECT("I"&amp;MATCH(9^9,C$1:C665,1))&gt;INDIRECT("J"&amp;MATCH(9^9,C$1:C665,1))))),"")</f>
        <v>2.041666666666667</v>
      </c>
      <c r="T666" s="44">
        <f t="shared" si="115"/>
        <v>1.375</v>
      </c>
    </row>
    <row r="667" spans="1:20" customFormat="1" x14ac:dyDescent="0.25">
      <c r="A667" s="10">
        <f t="shared" si="116"/>
        <v>42670</v>
      </c>
      <c r="B667" s="9" t="s">
        <v>13</v>
      </c>
      <c r="C667" s="4">
        <v>0.375</v>
      </c>
      <c r="D667" s="4">
        <v>0.58333333333333337</v>
      </c>
      <c r="E667" s="7">
        <f t="shared" si="112"/>
        <v>0.20833333333333337</v>
      </c>
      <c r="F667" s="8">
        <v>0.20833333333333334</v>
      </c>
      <c r="G667" s="3" t="s">
        <v>14</v>
      </c>
      <c r="H667" s="9" t="s">
        <v>12</v>
      </c>
      <c r="I667" s="4">
        <v>0.58333333333333337</v>
      </c>
      <c r="J667" s="4">
        <v>0.70833333333333337</v>
      </c>
      <c r="K667" s="6">
        <f>J667-I667+IF(I667&gt;J667,1)</f>
        <v>0.125</v>
      </c>
      <c r="L667" s="8">
        <v>0.125</v>
      </c>
      <c r="M667" s="2"/>
      <c r="N667" s="6">
        <f t="shared" si="114"/>
        <v>0.33333333333333337</v>
      </c>
      <c r="O667" s="8">
        <f t="shared" si="114"/>
        <v>0.33333333333333337</v>
      </c>
      <c r="Q667">
        <v>1</v>
      </c>
      <c r="S667" s="37">
        <f ca="1">IFERROR(IF(C667="","",A667+C667-INDIRECT("A"&amp;MATCH(9^9,C$1:C666,1))-MAX(INDIRECT("D"&amp;MATCH(9^9,C$1:C666,1))+(INDIRECT("C"&amp;MATCH(9^9,C$1:C666,1))&gt;INDIRECT("D"&amp;MATCH(9^9,C$1:C666,1))),INDIRECT("J"&amp;MATCH(9^9,C$1:C666,1))+(INDIRECT("I"&amp;MATCH(9^9,C$1:C666,1))&gt;INDIRECT("J"&amp;MATCH(9^9,C$1:C666,1))))),"")</f>
        <v>0.66666666666666663</v>
      </c>
      <c r="T667" s="44">
        <f t="shared" si="115"/>
        <v>0.66666666666666663</v>
      </c>
    </row>
    <row r="668" spans="1:20" customFormat="1" x14ac:dyDescent="0.25">
      <c r="A668" s="10">
        <f t="shared" si="116"/>
        <v>42671</v>
      </c>
      <c r="B668" s="9" t="s">
        <v>13</v>
      </c>
      <c r="C668" s="4">
        <v>0.375</v>
      </c>
      <c r="D668" s="4">
        <v>0.58333333333333337</v>
      </c>
      <c r="E668" s="7">
        <f t="shared" si="112"/>
        <v>0.20833333333333337</v>
      </c>
      <c r="F668" s="8">
        <v>0.20833333333333334</v>
      </c>
      <c r="G668" s="3" t="s">
        <v>14</v>
      </c>
      <c r="H668" s="9" t="s">
        <v>16</v>
      </c>
      <c r="I668" s="4">
        <v>0.70833333333333337</v>
      </c>
      <c r="J668" s="4">
        <v>0.83333333333333337</v>
      </c>
      <c r="K668" s="6">
        <f>J668-I668+IF(I668&gt;J668,1)</f>
        <v>0.125</v>
      </c>
      <c r="L668" s="8">
        <v>0.125</v>
      </c>
      <c r="M668" s="2"/>
      <c r="N668" s="6">
        <f t="shared" si="114"/>
        <v>0.33333333333333337</v>
      </c>
      <c r="O668" s="8">
        <f t="shared" si="114"/>
        <v>0.33333333333333337</v>
      </c>
      <c r="Q668">
        <v>1</v>
      </c>
      <c r="S668" s="37">
        <f ca="1">IFERROR(IF(C668="","",A668+C668-INDIRECT("A"&amp;MATCH(9^9,C$1:C667,1))-MAX(INDIRECT("D"&amp;MATCH(9^9,C$1:C667,1))+(INDIRECT("C"&amp;MATCH(9^9,C$1:C667,1))&gt;INDIRECT("D"&amp;MATCH(9^9,C$1:C667,1))),INDIRECT("J"&amp;MATCH(9^9,C$1:C667,1))+(INDIRECT("I"&amp;MATCH(9^9,C$1:C667,1))&gt;INDIRECT("J"&amp;MATCH(9^9,C$1:C667,1))))),"")</f>
        <v>0.66666666666666663</v>
      </c>
      <c r="T668" s="44">
        <f t="shared" si="115"/>
        <v>0.66666666666666663</v>
      </c>
    </row>
    <row r="669" spans="1:20" customFormat="1" x14ac:dyDescent="0.25">
      <c r="A669" s="10">
        <f t="shared" si="116"/>
        <v>42672</v>
      </c>
      <c r="B669" s="18" t="s">
        <v>0</v>
      </c>
      <c r="C669" s="4"/>
      <c r="D669" s="4"/>
      <c r="E669" s="7">
        <f t="shared" si="112"/>
        <v>0</v>
      </c>
      <c r="F669" s="8"/>
      <c r="G669" s="3"/>
      <c r="H669" s="9"/>
      <c r="I669" s="4"/>
      <c r="J669" s="4"/>
      <c r="K669" s="6"/>
      <c r="L669" s="8"/>
      <c r="M669" s="2"/>
      <c r="N669" s="6">
        <f t="shared" si="114"/>
        <v>0</v>
      </c>
      <c r="O669" s="8">
        <f t="shared" si="114"/>
        <v>0</v>
      </c>
      <c r="S669" s="37" t="str">
        <f ca="1">IFERROR(IF(C669="","",A669+C669-INDIRECT("A"&amp;MATCH(9^9,C$1:C668,1))-MAX(INDIRECT("D"&amp;MATCH(9^9,C$1:C668,1))+(INDIRECT("C"&amp;MATCH(9^9,C$1:C668,1))&gt;INDIRECT("D"&amp;MATCH(9^9,C$1:C668,1))),INDIRECT("J"&amp;MATCH(9^9,C$1:C668,1))+(INDIRECT("I"&amp;MATCH(9^9,C$1:C668,1))&gt;INDIRECT("J"&amp;MATCH(9^9,C$1:C668,1))))),"")</f>
        <v/>
      </c>
      <c r="T669" s="44" t="str">
        <f t="shared" si="115"/>
        <v/>
      </c>
    </row>
    <row r="670" spans="1:20" customFormat="1" x14ac:dyDescent="0.25">
      <c r="A670" s="10">
        <f t="shared" si="116"/>
        <v>42673</v>
      </c>
      <c r="B670" s="18" t="s">
        <v>0</v>
      </c>
      <c r="C670" s="4"/>
      <c r="D670" s="4"/>
      <c r="E670" s="7">
        <f t="shared" si="112"/>
        <v>0</v>
      </c>
      <c r="F670" s="8"/>
      <c r="G670" s="3"/>
      <c r="H670" s="9"/>
      <c r="I670" s="4"/>
      <c r="J670" s="4"/>
      <c r="K670" s="6"/>
      <c r="L670" s="8"/>
      <c r="M670" s="2"/>
      <c r="N670" s="6">
        <f t="shared" si="114"/>
        <v>0</v>
      </c>
      <c r="O670" s="8">
        <f t="shared" si="114"/>
        <v>0</v>
      </c>
      <c r="S670" s="37" t="str">
        <f ca="1">IFERROR(IF(C670="","",A670+C670-INDIRECT("A"&amp;MATCH(9^9,C$1:C669,1))-MAX(INDIRECT("D"&amp;MATCH(9^9,C$1:C669,1))+(INDIRECT("C"&amp;MATCH(9^9,C$1:C669,1))&gt;INDIRECT("D"&amp;MATCH(9^9,C$1:C669,1))),INDIRECT("J"&amp;MATCH(9^9,C$1:C669,1))+(INDIRECT("I"&amp;MATCH(9^9,C$1:C669,1))&gt;INDIRECT("J"&amp;MATCH(9^9,C$1:C669,1))))),"")</f>
        <v/>
      </c>
      <c r="T670" s="44" t="str">
        <f t="shared" si="115"/>
        <v/>
      </c>
    </row>
    <row r="671" spans="1:20" customFormat="1" x14ac:dyDescent="0.25">
      <c r="A671" s="10">
        <f t="shared" si="116"/>
        <v>42674</v>
      </c>
      <c r="B671" s="9" t="s">
        <v>27</v>
      </c>
      <c r="C671" s="4"/>
      <c r="D671" s="4"/>
      <c r="E671" s="7">
        <f t="shared" si="112"/>
        <v>0</v>
      </c>
      <c r="F671" s="8"/>
      <c r="G671" s="3"/>
      <c r="H671" s="9"/>
      <c r="I671" s="4"/>
      <c r="J671" s="4"/>
      <c r="K671" s="6"/>
      <c r="L671" s="8"/>
      <c r="M671" s="2"/>
      <c r="N671" s="6">
        <f t="shared" si="114"/>
        <v>0</v>
      </c>
      <c r="O671" s="8">
        <f t="shared" si="114"/>
        <v>0</v>
      </c>
      <c r="S671" s="37" t="str">
        <f ca="1">IFERROR(IF(C671="","",A671+C671-INDIRECT("A"&amp;MATCH(9^9,C$1:C670,1))-MAX(INDIRECT("D"&amp;MATCH(9^9,C$1:C670,1))+(INDIRECT("C"&amp;MATCH(9^9,C$1:C670,1))&gt;INDIRECT("D"&amp;MATCH(9^9,C$1:C670,1))),INDIRECT("J"&amp;MATCH(9^9,C$1:C670,1))+(INDIRECT("I"&amp;MATCH(9^9,C$1:C670,1))&gt;INDIRECT("J"&amp;MATCH(9^9,C$1:C670,1))))),"")</f>
        <v/>
      </c>
      <c r="T671" s="44" t="str">
        <f t="shared" si="115"/>
        <v/>
      </c>
    </row>
    <row r="672" spans="1:20" customFormat="1" x14ac:dyDescent="0.25">
      <c r="A672" s="10">
        <f t="shared" si="116"/>
        <v>42675</v>
      </c>
      <c r="B672" s="9" t="s">
        <v>5</v>
      </c>
      <c r="C672" s="4">
        <v>0.33333333333333331</v>
      </c>
      <c r="D672" s="4">
        <v>0.33333333333333331</v>
      </c>
      <c r="E672" s="7">
        <f t="shared" si="112"/>
        <v>0</v>
      </c>
      <c r="F672" s="8">
        <v>0.41666666666666669</v>
      </c>
      <c r="G672" s="11" t="s">
        <v>14</v>
      </c>
      <c r="H672" s="9" t="s">
        <v>13</v>
      </c>
      <c r="I672" s="4">
        <v>0.375</v>
      </c>
      <c r="J672" s="4">
        <v>0.58333333333333337</v>
      </c>
      <c r="K672" s="6">
        <f>J672-I672+IF(I672&gt;J672,1)</f>
        <v>0.20833333333333337</v>
      </c>
      <c r="L672" s="8">
        <v>0.20833333333333334</v>
      </c>
      <c r="M672" s="2"/>
      <c r="N672" s="13">
        <f>E672+K672</f>
        <v>0.20833333333333337</v>
      </c>
      <c r="O672" s="8">
        <f>F672+L672</f>
        <v>0.625</v>
      </c>
      <c r="Q672">
        <v>1</v>
      </c>
      <c r="S672" s="37">
        <f ca="1">IFERROR(IF(C672="","",A672+C672-INDIRECT("A"&amp;MATCH(9^9,C$1:C671,1))-MAX(INDIRECT("D"&amp;MATCH(9^9,C$1:C671,1))+(INDIRECT("C"&amp;MATCH(9^9,C$1:C671,1))&gt;INDIRECT("D"&amp;MATCH(9^9,C$1:C671,1))),INDIRECT("J"&amp;MATCH(9^9,C$1:C671,1))+(INDIRECT("I"&amp;MATCH(9^9,C$1:C671,1))&gt;INDIRECT("J"&amp;MATCH(9^9,C$1:C671,1))))),"")</f>
        <v>3.5000000000024252</v>
      </c>
      <c r="T672" s="44">
        <f t="shared" si="115"/>
        <v>1.3333333333357587</v>
      </c>
    </row>
    <row r="673" spans="1:20" customFormat="1" x14ac:dyDescent="0.25">
      <c r="A673" s="10">
        <f t="shared" si="116"/>
        <v>42676</v>
      </c>
      <c r="B673" s="9" t="s">
        <v>5</v>
      </c>
      <c r="C673" s="4">
        <v>0.83333333333333337</v>
      </c>
      <c r="D673" s="4">
        <v>0.33333333333333331</v>
      </c>
      <c r="E673" s="7">
        <f t="shared" si="112"/>
        <v>0.5</v>
      </c>
      <c r="F673" s="8">
        <v>0.14583333333333334</v>
      </c>
      <c r="G673" s="3"/>
      <c r="H673" s="9"/>
      <c r="I673" s="4"/>
      <c r="J673" s="4"/>
      <c r="K673" s="6"/>
      <c r="L673" s="8"/>
      <c r="M673" s="2"/>
      <c r="N673" s="6">
        <f t="shared" ref="N673:O701" si="117">E673+K673</f>
        <v>0.5</v>
      </c>
      <c r="O673" s="8">
        <f t="shared" si="117"/>
        <v>0.14583333333333334</v>
      </c>
      <c r="Q673">
        <v>1</v>
      </c>
      <c r="S673" s="37">
        <f ca="1">IFERROR(IF(C673="","",A673+C673-INDIRECT("A"&amp;MATCH(9^9,C$1:C672,1))-MAX(INDIRECT("D"&amp;MATCH(9^9,C$1:C672,1))+(INDIRECT("C"&amp;MATCH(9^9,C$1:C672,1))&gt;INDIRECT("D"&amp;MATCH(9^9,C$1:C672,1))),INDIRECT("J"&amp;MATCH(9^9,C$1:C672,1))+(INDIRECT("I"&amp;MATCH(9^9,C$1:C672,1))&gt;INDIRECT("J"&amp;MATCH(9^9,C$1:C672,1))))),"")</f>
        <v>1.2500000000024252</v>
      </c>
      <c r="T673" s="44">
        <f t="shared" si="115"/>
        <v>1.2500000000024252</v>
      </c>
    </row>
    <row r="674" spans="1:20" customFormat="1" x14ac:dyDescent="0.25">
      <c r="A674" s="10">
        <f t="shared" si="116"/>
        <v>42677</v>
      </c>
      <c r="B674" s="9" t="s">
        <v>5</v>
      </c>
      <c r="C674" s="4">
        <v>0.83333333333333337</v>
      </c>
      <c r="D674" s="4">
        <v>0.33333333333333331</v>
      </c>
      <c r="E674" s="7">
        <f t="shared" si="112"/>
        <v>0.5</v>
      </c>
      <c r="F674" s="8">
        <v>0.14583333333333334</v>
      </c>
      <c r="G674" s="3"/>
      <c r="H674" s="9"/>
      <c r="I674" s="4"/>
      <c r="J674" s="4"/>
      <c r="K674" s="5"/>
      <c r="L674" s="8"/>
      <c r="M674" s="2"/>
      <c r="N674" s="13">
        <f t="shared" si="117"/>
        <v>0.5</v>
      </c>
      <c r="O674" s="8">
        <f t="shared" si="117"/>
        <v>0.14583333333333334</v>
      </c>
      <c r="Q674">
        <v>1</v>
      </c>
      <c r="S674" s="37">
        <f ca="1">IFERROR(IF(C674="","",A674+C674-INDIRECT("A"&amp;MATCH(9^9,C$1:C673,1))-MAX(INDIRECT("D"&amp;MATCH(9^9,C$1:C673,1))+(INDIRECT("C"&amp;MATCH(9^9,C$1:C673,1))&gt;INDIRECT("D"&amp;MATCH(9^9,C$1:C673,1))),INDIRECT("J"&amp;MATCH(9^9,C$1:C673,1))+(INDIRECT("I"&amp;MATCH(9^9,C$1:C673,1))&gt;INDIRECT("J"&amp;MATCH(9^9,C$1:C673,1))))),"")</f>
        <v>0.50000000000242539</v>
      </c>
      <c r="T674" s="44">
        <f t="shared" si="115"/>
        <v>0.50000000000242539</v>
      </c>
    </row>
    <row r="675" spans="1:20" customFormat="1" x14ac:dyDescent="0.25">
      <c r="A675" s="10">
        <f t="shared" si="116"/>
        <v>42678</v>
      </c>
      <c r="B675" s="9" t="s">
        <v>5</v>
      </c>
      <c r="C675" s="4">
        <v>0.83333333333333337</v>
      </c>
      <c r="D675" s="4">
        <v>0.33333333333333331</v>
      </c>
      <c r="E675" s="7">
        <f t="shared" si="112"/>
        <v>0.5</v>
      </c>
      <c r="F675" s="8">
        <v>0.14583333333333334</v>
      </c>
      <c r="G675" s="3" t="s">
        <v>14</v>
      </c>
      <c r="H675" s="9" t="s">
        <v>33</v>
      </c>
      <c r="I675" s="4">
        <v>0.375</v>
      </c>
      <c r="J675" s="4">
        <v>0.5</v>
      </c>
      <c r="K675" s="6">
        <f>J675-I675+IF(I675&gt;J675,1)</f>
        <v>0.125</v>
      </c>
      <c r="L675" s="8">
        <v>0.125</v>
      </c>
      <c r="M675" s="2"/>
      <c r="N675" s="13">
        <f t="shared" si="117"/>
        <v>0.625</v>
      </c>
      <c r="O675" s="8">
        <f t="shared" si="117"/>
        <v>0.27083333333333337</v>
      </c>
      <c r="Q675">
        <v>1</v>
      </c>
      <c r="S675" s="37">
        <f ca="1">IFERROR(IF(C675="","",A675+C675-INDIRECT("A"&amp;MATCH(9^9,C$1:C674,1))-MAX(INDIRECT("D"&amp;MATCH(9^9,C$1:C674,1))+(INDIRECT("C"&amp;MATCH(9^9,C$1:C674,1))&gt;INDIRECT("D"&amp;MATCH(9^9,C$1:C674,1))),INDIRECT("J"&amp;MATCH(9^9,C$1:C674,1))+(INDIRECT("I"&amp;MATCH(9^9,C$1:C674,1))&gt;INDIRECT("J"&amp;MATCH(9^9,C$1:C674,1))))),"")</f>
        <v>0.50000000000242539</v>
      </c>
      <c r="T675" s="44">
        <f t="shared" si="115"/>
        <v>0.50000000000242539</v>
      </c>
    </row>
    <row r="676" spans="1:20" customFormat="1" x14ac:dyDescent="0.25">
      <c r="A676" s="10">
        <f t="shared" si="116"/>
        <v>42679</v>
      </c>
      <c r="B676" s="9" t="s">
        <v>5</v>
      </c>
      <c r="C676" s="4">
        <v>0.58333333333333337</v>
      </c>
      <c r="D676" s="4">
        <v>0.33333333333333331</v>
      </c>
      <c r="E676" s="7">
        <f t="shared" si="112"/>
        <v>0.75</v>
      </c>
      <c r="F676" s="8">
        <v>0.375</v>
      </c>
      <c r="G676" s="3"/>
      <c r="H676" s="9"/>
      <c r="I676" s="4"/>
      <c r="J676" s="4"/>
      <c r="K676" s="6"/>
      <c r="L676" s="8"/>
      <c r="M676" s="2"/>
      <c r="N676" s="6">
        <f t="shared" si="117"/>
        <v>0.75</v>
      </c>
      <c r="O676" s="8">
        <f t="shared" si="117"/>
        <v>0.375</v>
      </c>
      <c r="P676" t="s">
        <v>38</v>
      </c>
      <c r="Q676">
        <v>1</v>
      </c>
      <c r="S676" s="37">
        <f ca="1">IFERROR(IF(C676="","",A676+C676-INDIRECT("A"&amp;MATCH(9^9,C$1:C675,1))-MAX(INDIRECT("D"&amp;MATCH(9^9,C$1:C675,1))+(INDIRECT("C"&amp;MATCH(9^9,C$1:C675,1))&gt;INDIRECT("D"&amp;MATCH(9^9,C$1:C675,1))),INDIRECT("J"&amp;MATCH(9^9,C$1:C675,1))+(INDIRECT("I"&amp;MATCH(9^9,C$1:C675,1))&gt;INDIRECT("J"&amp;MATCH(9^9,C$1:C675,1))))),"")</f>
        <v>0.25000000000242539</v>
      </c>
      <c r="T676" s="44">
        <f t="shared" si="115"/>
        <v>0.25000000000242539</v>
      </c>
    </row>
    <row r="677" spans="1:20" customFormat="1" x14ac:dyDescent="0.25">
      <c r="A677" s="10">
        <f t="shared" si="116"/>
        <v>42680</v>
      </c>
      <c r="B677" s="9" t="s">
        <v>5</v>
      </c>
      <c r="C677" s="4">
        <v>0.58333333333333337</v>
      </c>
      <c r="D677" s="4">
        <v>0.33333333333333331</v>
      </c>
      <c r="E677" s="7">
        <f t="shared" si="112"/>
        <v>0.75</v>
      </c>
      <c r="F677" s="8">
        <v>0.41666666666666669</v>
      </c>
      <c r="G677" s="3"/>
      <c r="H677" s="9"/>
      <c r="I677" s="4"/>
      <c r="J677" s="4"/>
      <c r="K677" s="6"/>
      <c r="L677" s="8"/>
      <c r="M677" s="2"/>
      <c r="N677" s="6">
        <f t="shared" si="117"/>
        <v>0.75</v>
      </c>
      <c r="O677" s="8">
        <f t="shared" si="117"/>
        <v>0.41666666666666669</v>
      </c>
      <c r="P677" t="s">
        <v>38</v>
      </c>
      <c r="Q677">
        <v>1</v>
      </c>
      <c r="S677" s="37">
        <f ca="1">IFERROR(IF(C677="","",A677+C677-INDIRECT("A"&amp;MATCH(9^9,C$1:C676,1))-MAX(INDIRECT("D"&amp;MATCH(9^9,C$1:C676,1))+(INDIRECT("C"&amp;MATCH(9^9,C$1:C676,1))&gt;INDIRECT("D"&amp;MATCH(9^9,C$1:C676,1))),INDIRECT("J"&amp;MATCH(9^9,C$1:C676,1))+(INDIRECT("I"&amp;MATCH(9^9,C$1:C676,1))&gt;INDIRECT("J"&amp;MATCH(9^9,C$1:C676,1))))),"")</f>
        <v>0.25000000000242539</v>
      </c>
      <c r="T677" s="44">
        <f t="shared" si="115"/>
        <v>0.25000000000242539</v>
      </c>
    </row>
    <row r="678" spans="1:20" customFormat="1" x14ac:dyDescent="0.25">
      <c r="A678" s="10">
        <f t="shared" si="116"/>
        <v>42681</v>
      </c>
      <c r="B678" s="16" t="s">
        <v>0</v>
      </c>
      <c r="C678" s="4"/>
      <c r="D678" s="4"/>
      <c r="E678" s="7">
        <f t="shared" si="112"/>
        <v>0</v>
      </c>
      <c r="F678" s="8"/>
      <c r="G678" s="3"/>
      <c r="H678" s="9"/>
      <c r="I678" s="4"/>
      <c r="J678" s="4"/>
      <c r="K678" s="6"/>
      <c r="L678" s="8"/>
      <c r="M678" s="2"/>
      <c r="N678" s="6">
        <f t="shared" si="117"/>
        <v>0</v>
      </c>
      <c r="O678" s="8">
        <f t="shared" si="117"/>
        <v>0</v>
      </c>
      <c r="P678" t="s">
        <v>37</v>
      </c>
      <c r="S678" s="37" t="str">
        <f ca="1">IFERROR(IF(C678="","",A678+C678-INDIRECT("A"&amp;MATCH(9^9,C$1:C677,1))-MAX(INDIRECT("D"&amp;MATCH(9^9,C$1:C677,1))+(INDIRECT("C"&amp;MATCH(9^9,C$1:C677,1))&gt;INDIRECT("D"&amp;MATCH(9^9,C$1:C677,1))),INDIRECT("J"&amp;MATCH(9^9,C$1:C677,1))+(INDIRECT("I"&amp;MATCH(9^9,C$1:C677,1))&gt;INDIRECT("J"&amp;MATCH(9^9,C$1:C677,1))))),"")</f>
        <v/>
      </c>
      <c r="T678" s="44" t="str">
        <f t="shared" si="115"/>
        <v/>
      </c>
    </row>
    <row r="679" spans="1:20" customFormat="1" x14ac:dyDescent="0.25">
      <c r="A679" s="10">
        <f t="shared" si="116"/>
        <v>42682</v>
      </c>
      <c r="B679" s="18" t="s">
        <v>0</v>
      </c>
      <c r="C679" s="4"/>
      <c r="D679" s="4"/>
      <c r="E679" s="7">
        <f t="shared" si="112"/>
        <v>0</v>
      </c>
      <c r="F679" s="8"/>
      <c r="G679" s="3"/>
      <c r="H679" s="9"/>
      <c r="I679" s="4"/>
      <c r="J679" s="4"/>
      <c r="K679" s="5"/>
      <c r="L679" s="8"/>
      <c r="M679" s="2"/>
      <c r="N679" s="6">
        <f t="shared" si="117"/>
        <v>0</v>
      </c>
      <c r="O679" s="8">
        <f t="shared" si="117"/>
        <v>0</v>
      </c>
      <c r="S679" s="37" t="str">
        <f ca="1">IFERROR(IF(C679="","",A679+C679-INDIRECT("A"&amp;MATCH(9^9,C$1:C678,1))-MAX(INDIRECT("D"&amp;MATCH(9^9,C$1:C678,1))+(INDIRECT("C"&amp;MATCH(9^9,C$1:C678,1))&gt;INDIRECT("D"&amp;MATCH(9^9,C$1:C678,1))),INDIRECT("J"&amp;MATCH(9^9,C$1:C678,1))+(INDIRECT("I"&amp;MATCH(9^9,C$1:C678,1))&gt;INDIRECT("J"&amp;MATCH(9^9,C$1:C678,1))))),"")</f>
        <v/>
      </c>
      <c r="T679" s="44" t="str">
        <f t="shared" si="115"/>
        <v/>
      </c>
    </row>
    <row r="680" spans="1:20" customFormat="1" x14ac:dyDescent="0.25">
      <c r="A680" s="10">
        <f t="shared" si="116"/>
        <v>42683</v>
      </c>
      <c r="B680" s="9" t="s">
        <v>9</v>
      </c>
      <c r="C680" s="4">
        <v>0.375</v>
      </c>
      <c r="D680" s="4">
        <v>0.5</v>
      </c>
      <c r="E680" s="7">
        <f t="shared" si="112"/>
        <v>0.125</v>
      </c>
      <c r="F680" s="8">
        <v>0.125</v>
      </c>
      <c r="G680" s="3" t="s">
        <v>14</v>
      </c>
      <c r="H680" s="9" t="s">
        <v>12</v>
      </c>
      <c r="I680" s="4">
        <v>0.58333333333333337</v>
      </c>
      <c r="J680" s="4">
        <v>0.70833333333333337</v>
      </c>
      <c r="K680" s="6">
        <f>J680-I680+IF(I680&gt;J680,1)</f>
        <v>0.125</v>
      </c>
      <c r="L680" s="8">
        <v>0.125</v>
      </c>
      <c r="M680" s="2"/>
      <c r="N680" s="6">
        <f t="shared" si="117"/>
        <v>0.25</v>
      </c>
      <c r="O680" s="8">
        <f t="shared" si="117"/>
        <v>0.25</v>
      </c>
      <c r="Q680">
        <v>1</v>
      </c>
      <c r="S680" s="37">
        <f ca="1">IFERROR(IF(C680="","",A680+C680-INDIRECT("A"&amp;MATCH(9^9,C$1:C679,1))-MAX(INDIRECT("D"&amp;MATCH(9^9,C$1:C679,1))+(INDIRECT("C"&amp;MATCH(9^9,C$1:C679,1))&gt;INDIRECT("D"&amp;MATCH(9^9,C$1:C679,1))),INDIRECT("J"&amp;MATCH(9^9,C$1:C679,1))+(INDIRECT("I"&amp;MATCH(9^9,C$1:C679,1))&gt;INDIRECT("J"&amp;MATCH(9^9,C$1:C679,1))))),"")</f>
        <v>2.041666666666667</v>
      </c>
      <c r="T680" s="44">
        <f t="shared" si="115"/>
        <v>1.375</v>
      </c>
    </row>
    <row r="681" spans="1:20" customFormat="1" x14ac:dyDescent="0.25">
      <c r="A681" s="10">
        <f t="shared" si="116"/>
        <v>42684</v>
      </c>
      <c r="B681" s="9" t="s">
        <v>9</v>
      </c>
      <c r="C681" s="4">
        <v>0.375</v>
      </c>
      <c r="D681" s="4">
        <v>0.5</v>
      </c>
      <c r="E681" s="7">
        <f t="shared" si="112"/>
        <v>0.125</v>
      </c>
      <c r="F681" s="8">
        <v>0.125</v>
      </c>
      <c r="G681" s="3" t="s">
        <v>14</v>
      </c>
      <c r="H681" s="9" t="s">
        <v>12</v>
      </c>
      <c r="I681" s="4">
        <v>0.58333333333333337</v>
      </c>
      <c r="J681" s="4">
        <v>0.70833333333333337</v>
      </c>
      <c r="K681" s="6">
        <f>J681-I681+IF(I681&gt;J681,1)</f>
        <v>0.125</v>
      </c>
      <c r="L681" s="8">
        <v>0.125</v>
      </c>
      <c r="M681" s="2"/>
      <c r="N681" s="6">
        <f t="shared" si="117"/>
        <v>0.25</v>
      </c>
      <c r="O681" s="8">
        <f t="shared" si="117"/>
        <v>0.25</v>
      </c>
      <c r="Q681">
        <v>1</v>
      </c>
      <c r="S681" s="37">
        <f ca="1">IFERROR(IF(C681="","",A681+C681-INDIRECT("A"&amp;MATCH(9^9,C$1:C680,1))-MAX(INDIRECT("D"&amp;MATCH(9^9,C$1:C680,1))+(INDIRECT("C"&amp;MATCH(9^9,C$1:C680,1))&gt;INDIRECT("D"&amp;MATCH(9^9,C$1:C680,1))),INDIRECT("J"&amp;MATCH(9^9,C$1:C680,1))+(INDIRECT("I"&amp;MATCH(9^9,C$1:C680,1))&gt;INDIRECT("J"&amp;MATCH(9^9,C$1:C680,1))))),"")</f>
        <v>0.66666666666666663</v>
      </c>
      <c r="T681" s="44">
        <f t="shared" si="115"/>
        <v>0.66666666666666663</v>
      </c>
    </row>
    <row r="682" spans="1:20" customFormat="1" x14ac:dyDescent="0.25">
      <c r="A682" s="10">
        <f t="shared" si="116"/>
        <v>42685</v>
      </c>
      <c r="B682" s="18" t="s">
        <v>0</v>
      </c>
      <c r="C682" s="4"/>
      <c r="D682" s="4"/>
      <c r="E682" s="7">
        <f t="shared" si="112"/>
        <v>0</v>
      </c>
      <c r="F682" s="8"/>
      <c r="G682" s="11"/>
      <c r="H682" s="9"/>
      <c r="I682" s="4"/>
      <c r="J682" s="4"/>
      <c r="K682" s="6"/>
      <c r="L682" s="8"/>
      <c r="M682" s="2"/>
      <c r="N682" s="6">
        <f t="shared" si="117"/>
        <v>0</v>
      </c>
      <c r="O682" s="8">
        <f t="shared" si="117"/>
        <v>0</v>
      </c>
      <c r="S682" s="37" t="str">
        <f ca="1">IFERROR(IF(C682="","",A682+C682-INDIRECT("A"&amp;MATCH(9^9,C$1:C681,1))-MAX(INDIRECT("D"&amp;MATCH(9^9,C$1:C681,1))+(INDIRECT("C"&amp;MATCH(9^9,C$1:C681,1))&gt;INDIRECT("D"&amp;MATCH(9^9,C$1:C681,1))),INDIRECT("J"&amp;MATCH(9^9,C$1:C681,1))+(INDIRECT("I"&amp;MATCH(9^9,C$1:C681,1))&gt;INDIRECT("J"&amp;MATCH(9^9,C$1:C681,1))))),"")</f>
        <v/>
      </c>
      <c r="T682" s="44" t="str">
        <f t="shared" si="115"/>
        <v/>
      </c>
    </row>
    <row r="683" spans="1:20" customFormat="1" x14ac:dyDescent="0.25">
      <c r="A683" s="10">
        <f t="shared" si="116"/>
        <v>42686</v>
      </c>
      <c r="B683" s="18" t="s">
        <v>0</v>
      </c>
      <c r="C683" s="4"/>
      <c r="D683" s="4"/>
      <c r="E683" s="7">
        <f t="shared" si="112"/>
        <v>0</v>
      </c>
      <c r="F683" s="8"/>
      <c r="G683" s="3"/>
      <c r="H683" s="9"/>
      <c r="I683" s="4"/>
      <c r="J683" s="4"/>
      <c r="K683" s="6"/>
      <c r="L683" s="8"/>
      <c r="M683" s="2"/>
      <c r="N683" s="6">
        <f t="shared" si="117"/>
        <v>0</v>
      </c>
      <c r="O683" s="8">
        <f>F683+L683</f>
        <v>0</v>
      </c>
      <c r="S683" s="37" t="str">
        <f ca="1">IFERROR(IF(C683="","",A683+C683-INDIRECT("A"&amp;MATCH(9^9,C$1:C682,1))-MAX(INDIRECT("D"&amp;MATCH(9^9,C$1:C682,1))+(INDIRECT("C"&amp;MATCH(9^9,C$1:C682,1))&gt;INDIRECT("D"&amp;MATCH(9^9,C$1:C682,1))),INDIRECT("J"&amp;MATCH(9^9,C$1:C682,1))+(INDIRECT("I"&amp;MATCH(9^9,C$1:C682,1))&gt;INDIRECT("J"&amp;MATCH(9^9,C$1:C682,1))))),"")</f>
        <v/>
      </c>
      <c r="T683" s="44" t="str">
        <f t="shared" si="115"/>
        <v/>
      </c>
    </row>
    <row r="684" spans="1:20" customFormat="1" x14ac:dyDescent="0.25">
      <c r="A684" s="10">
        <f t="shared" si="116"/>
        <v>42687</v>
      </c>
      <c r="B684" s="18" t="s">
        <v>0</v>
      </c>
      <c r="C684" s="4"/>
      <c r="D684" s="4"/>
      <c r="E684" s="7">
        <f t="shared" si="112"/>
        <v>0</v>
      </c>
      <c r="F684" s="8"/>
      <c r="G684" s="3"/>
      <c r="H684" s="9"/>
      <c r="I684" s="4"/>
      <c r="J684" s="4"/>
      <c r="K684" s="5"/>
      <c r="L684" s="8"/>
      <c r="M684" s="2"/>
      <c r="N684" s="6">
        <f t="shared" si="117"/>
        <v>0</v>
      </c>
      <c r="O684" s="8">
        <f>F684+L684</f>
        <v>0</v>
      </c>
      <c r="S684" s="37" t="str">
        <f ca="1">IFERROR(IF(C684="","",A684+C684-INDIRECT("A"&amp;MATCH(9^9,C$1:C683,1))-MAX(INDIRECT("D"&amp;MATCH(9^9,C$1:C683,1))+(INDIRECT("C"&amp;MATCH(9^9,C$1:C683,1))&gt;INDIRECT("D"&amp;MATCH(9^9,C$1:C683,1))),INDIRECT("J"&amp;MATCH(9^9,C$1:C683,1))+(INDIRECT("I"&amp;MATCH(9^9,C$1:C683,1))&gt;INDIRECT("J"&amp;MATCH(9^9,C$1:C683,1))))),"")</f>
        <v/>
      </c>
      <c r="T684" s="44" t="str">
        <f t="shared" si="115"/>
        <v/>
      </c>
    </row>
    <row r="685" spans="1:20" customFormat="1" x14ac:dyDescent="0.25">
      <c r="A685" s="10">
        <f t="shared" si="116"/>
        <v>42688</v>
      </c>
      <c r="B685" s="9" t="s">
        <v>5</v>
      </c>
      <c r="C685" s="4">
        <v>0.83333333333333337</v>
      </c>
      <c r="D685" s="4">
        <v>0.33333333333333331</v>
      </c>
      <c r="E685" s="7">
        <f t="shared" si="112"/>
        <v>0.5</v>
      </c>
      <c r="F685" s="8">
        <v>0.10416666666666667</v>
      </c>
      <c r="G685" s="3"/>
      <c r="H685" s="9"/>
      <c r="I685" s="4"/>
      <c r="J685" s="4"/>
      <c r="K685" s="6"/>
      <c r="L685" s="8"/>
      <c r="M685" s="2"/>
      <c r="N685" s="6">
        <f t="shared" si="117"/>
        <v>0.5</v>
      </c>
      <c r="O685" s="8">
        <f>F685+L685</f>
        <v>0.10416666666666667</v>
      </c>
      <c r="Q685">
        <v>1</v>
      </c>
      <c r="S685" s="37">
        <f ca="1">IFERROR(IF(C685="","",A685+C685-INDIRECT("A"&amp;MATCH(9^9,C$1:C684,1))-MAX(INDIRECT("D"&amp;MATCH(9^9,C$1:C684,1))+(INDIRECT("C"&amp;MATCH(9^9,C$1:C684,1))&gt;INDIRECT("D"&amp;MATCH(9^9,C$1:C684,1))),INDIRECT("J"&amp;MATCH(9^9,C$1:C684,1))+(INDIRECT("I"&amp;MATCH(9^9,C$1:C684,1))&gt;INDIRECT("J"&amp;MATCH(9^9,C$1:C684,1))))),"")</f>
        <v>4.1250000000024256</v>
      </c>
      <c r="T685" s="44">
        <f t="shared" si="115"/>
        <v>1.8333333333357587</v>
      </c>
    </row>
    <row r="686" spans="1:20" customFormat="1" x14ac:dyDescent="0.25">
      <c r="A686" s="10">
        <f t="shared" si="116"/>
        <v>42689</v>
      </c>
      <c r="B686" s="9" t="s">
        <v>5</v>
      </c>
      <c r="C686" s="4">
        <v>0.83333333333333337</v>
      </c>
      <c r="D686" s="4">
        <v>0.33333333333333331</v>
      </c>
      <c r="E686" s="7">
        <f t="shared" si="112"/>
        <v>0.5</v>
      </c>
      <c r="F686" s="8">
        <v>0.14583333333333334</v>
      </c>
      <c r="G686" s="3"/>
      <c r="H686" s="9"/>
      <c r="I686" s="4"/>
      <c r="J686" s="4"/>
      <c r="K686" s="5"/>
      <c r="L686" s="8"/>
      <c r="M686" s="2"/>
      <c r="N686" s="6">
        <f t="shared" si="117"/>
        <v>0.5</v>
      </c>
      <c r="O686" s="8">
        <f t="shared" si="117"/>
        <v>0.14583333333333334</v>
      </c>
      <c r="Q686">
        <v>1</v>
      </c>
      <c r="S686" s="37">
        <f ca="1">IFERROR(IF(C686="","",A686+C686-INDIRECT("A"&amp;MATCH(9^9,C$1:C685,1))-MAX(INDIRECT("D"&amp;MATCH(9^9,C$1:C685,1))+(INDIRECT("C"&amp;MATCH(9^9,C$1:C685,1))&gt;INDIRECT("D"&amp;MATCH(9^9,C$1:C685,1))),INDIRECT("J"&amp;MATCH(9^9,C$1:C685,1))+(INDIRECT("I"&amp;MATCH(9^9,C$1:C685,1))&gt;INDIRECT("J"&amp;MATCH(9^9,C$1:C685,1))))),"")</f>
        <v>0.50000000000242539</v>
      </c>
      <c r="T686" s="44">
        <f t="shared" si="115"/>
        <v>0.50000000000242539</v>
      </c>
    </row>
    <row r="687" spans="1:20" customFormat="1" x14ac:dyDescent="0.25">
      <c r="A687" s="10">
        <f t="shared" si="116"/>
        <v>42690</v>
      </c>
      <c r="B687" s="9" t="s">
        <v>5</v>
      </c>
      <c r="C687" s="4">
        <v>0.83333333333333337</v>
      </c>
      <c r="D687" s="4">
        <v>0.33333333333333331</v>
      </c>
      <c r="E687" s="7">
        <f t="shared" ref="E687:E731" si="118">D687-C687+IF(C687&gt;D687,1)</f>
        <v>0.5</v>
      </c>
      <c r="F687" s="8">
        <v>0.14583333333333334</v>
      </c>
      <c r="G687" s="3"/>
      <c r="H687" s="9"/>
      <c r="I687" s="4"/>
      <c r="J687" s="4"/>
      <c r="K687" s="6"/>
      <c r="L687" s="8"/>
      <c r="M687" s="2"/>
      <c r="N687" s="13">
        <f t="shared" si="117"/>
        <v>0.5</v>
      </c>
      <c r="O687" s="8">
        <f t="shared" si="117"/>
        <v>0.14583333333333334</v>
      </c>
      <c r="Q687">
        <v>1</v>
      </c>
      <c r="S687" s="37">
        <f ca="1">IFERROR(IF(C687="","",A687+C687-INDIRECT("A"&amp;MATCH(9^9,C$1:C686,1))-MAX(INDIRECT("D"&amp;MATCH(9^9,C$1:C686,1))+(INDIRECT("C"&amp;MATCH(9^9,C$1:C686,1))&gt;INDIRECT("D"&amp;MATCH(9^9,C$1:C686,1))),INDIRECT("J"&amp;MATCH(9^9,C$1:C686,1))+(INDIRECT("I"&amp;MATCH(9^9,C$1:C686,1))&gt;INDIRECT("J"&amp;MATCH(9^9,C$1:C686,1))))),"")</f>
        <v>0.50000000000242539</v>
      </c>
      <c r="T687" s="44">
        <f t="shared" si="115"/>
        <v>0.50000000000242539</v>
      </c>
    </row>
    <row r="688" spans="1:20" customFormat="1" x14ac:dyDescent="0.25">
      <c r="A688" s="10">
        <f t="shared" si="116"/>
        <v>42691</v>
      </c>
      <c r="B688" s="9" t="s">
        <v>5</v>
      </c>
      <c r="C688" s="4">
        <v>0.83333333333333337</v>
      </c>
      <c r="D688" s="4">
        <v>0.33333333333333331</v>
      </c>
      <c r="E688" s="7">
        <f t="shared" si="118"/>
        <v>0.5</v>
      </c>
      <c r="F688" s="8">
        <v>0.14583333333333334</v>
      </c>
      <c r="G688" s="3"/>
      <c r="H688" s="9"/>
      <c r="I688" s="4"/>
      <c r="J688" s="4"/>
      <c r="K688" s="6"/>
      <c r="L688" s="8"/>
      <c r="M688" s="2"/>
      <c r="N688" s="6">
        <f t="shared" si="117"/>
        <v>0.5</v>
      </c>
      <c r="O688" s="8">
        <f t="shared" si="117"/>
        <v>0.14583333333333334</v>
      </c>
      <c r="Q688">
        <v>1</v>
      </c>
      <c r="S688" s="37">
        <f ca="1">IFERROR(IF(C688="","",A688+C688-INDIRECT("A"&amp;MATCH(9^9,C$1:C687,1))-MAX(INDIRECT("D"&amp;MATCH(9^9,C$1:C687,1))+(INDIRECT("C"&amp;MATCH(9^9,C$1:C687,1))&gt;INDIRECT("D"&amp;MATCH(9^9,C$1:C687,1))),INDIRECT("J"&amp;MATCH(9^9,C$1:C687,1))+(INDIRECT("I"&amp;MATCH(9^9,C$1:C687,1))&gt;INDIRECT("J"&amp;MATCH(9^9,C$1:C687,1))))),"")</f>
        <v>0.50000000000242539</v>
      </c>
      <c r="T688" s="44">
        <f t="shared" si="115"/>
        <v>0.50000000000242539</v>
      </c>
    </row>
    <row r="689" spans="1:20" customFormat="1" x14ac:dyDescent="0.25">
      <c r="A689" s="10">
        <f t="shared" si="116"/>
        <v>42692</v>
      </c>
      <c r="B689" s="9" t="s">
        <v>5</v>
      </c>
      <c r="C689" s="4">
        <v>0.83333333333333337</v>
      </c>
      <c r="D689" s="4">
        <v>0.33333333333333331</v>
      </c>
      <c r="E689" s="7">
        <f t="shared" si="118"/>
        <v>0.5</v>
      </c>
      <c r="F689" s="8">
        <v>0.14583333333333334</v>
      </c>
      <c r="G689" s="3"/>
      <c r="H689" s="9"/>
      <c r="I689" s="4"/>
      <c r="J689" s="4"/>
      <c r="K689" s="5"/>
      <c r="L689" s="8"/>
      <c r="M689" s="2"/>
      <c r="N689" s="6">
        <f t="shared" si="117"/>
        <v>0.5</v>
      </c>
      <c r="O689" s="8">
        <f t="shared" si="117"/>
        <v>0.14583333333333334</v>
      </c>
      <c r="Q689">
        <v>1</v>
      </c>
      <c r="S689" s="37">
        <f ca="1">IFERROR(IF(C689="","",A689+C689-INDIRECT("A"&amp;MATCH(9^9,C$1:C688,1))-MAX(INDIRECT("D"&amp;MATCH(9^9,C$1:C688,1))+(INDIRECT("C"&amp;MATCH(9^9,C$1:C688,1))&gt;INDIRECT("D"&amp;MATCH(9^9,C$1:C688,1))),INDIRECT("J"&amp;MATCH(9^9,C$1:C688,1))+(INDIRECT("I"&amp;MATCH(9^9,C$1:C688,1))&gt;INDIRECT("J"&amp;MATCH(9^9,C$1:C688,1))))),"")</f>
        <v>0.50000000000242539</v>
      </c>
      <c r="T689" s="44">
        <f t="shared" si="115"/>
        <v>0.50000000000242539</v>
      </c>
    </row>
    <row r="690" spans="1:20" customFormat="1" x14ac:dyDescent="0.25">
      <c r="A690" s="10">
        <f t="shared" si="116"/>
        <v>42693</v>
      </c>
      <c r="B690" s="9" t="s">
        <v>5</v>
      </c>
      <c r="C690" s="4">
        <v>0.58333333333333337</v>
      </c>
      <c r="D690" s="4">
        <v>0.33333333333333331</v>
      </c>
      <c r="E690" s="7">
        <f t="shared" si="118"/>
        <v>0.75</v>
      </c>
      <c r="F690" s="8">
        <v>0.375</v>
      </c>
      <c r="G690" s="3"/>
      <c r="H690" s="9"/>
      <c r="I690" s="4"/>
      <c r="J690" s="4"/>
      <c r="K690" s="6"/>
      <c r="L690" s="8"/>
      <c r="M690" s="2"/>
      <c r="N690" s="6">
        <f t="shared" si="117"/>
        <v>0.75</v>
      </c>
      <c r="O690" s="8">
        <f t="shared" si="117"/>
        <v>0.375</v>
      </c>
      <c r="P690" t="s">
        <v>38</v>
      </c>
      <c r="Q690">
        <v>1</v>
      </c>
      <c r="S690" s="37">
        <f ca="1">IFERROR(IF(C690="","",A690+C690-INDIRECT("A"&amp;MATCH(9^9,C$1:C689,1))-MAX(INDIRECT("D"&amp;MATCH(9^9,C$1:C689,1))+(INDIRECT("C"&amp;MATCH(9^9,C$1:C689,1))&gt;INDIRECT("D"&amp;MATCH(9^9,C$1:C689,1))),INDIRECT("J"&amp;MATCH(9^9,C$1:C689,1))+(INDIRECT("I"&amp;MATCH(9^9,C$1:C689,1))&gt;INDIRECT("J"&amp;MATCH(9^9,C$1:C689,1))))),"")</f>
        <v>0.25000000000242539</v>
      </c>
      <c r="T690" s="44">
        <f t="shared" si="115"/>
        <v>0.25000000000242539</v>
      </c>
    </row>
    <row r="691" spans="1:20" customFormat="1" x14ac:dyDescent="0.25">
      <c r="A691" s="10">
        <f t="shared" si="116"/>
        <v>42694</v>
      </c>
      <c r="B691" s="9" t="s">
        <v>5</v>
      </c>
      <c r="C691" s="4">
        <v>0.33333333333333331</v>
      </c>
      <c r="D691" s="4">
        <v>0.33333333333333331</v>
      </c>
      <c r="E691" s="7">
        <f t="shared" si="118"/>
        <v>0</v>
      </c>
      <c r="F691" s="8">
        <v>0.41666666666666669</v>
      </c>
      <c r="G691" s="11" t="s">
        <v>14</v>
      </c>
      <c r="H691" s="9" t="s">
        <v>13</v>
      </c>
      <c r="I691" s="4">
        <v>0.375</v>
      </c>
      <c r="J691" s="4">
        <v>0.58333333333333337</v>
      </c>
      <c r="K691" s="6">
        <f>J691-I691+IF(I691&gt;J691,1)</f>
        <v>0.20833333333333337</v>
      </c>
      <c r="L691" s="8">
        <v>0.20833333333333334</v>
      </c>
      <c r="M691" s="2"/>
      <c r="N691" s="13">
        <f t="shared" si="117"/>
        <v>0.20833333333333337</v>
      </c>
      <c r="O691" s="8">
        <f t="shared" si="117"/>
        <v>0.625</v>
      </c>
      <c r="Q691">
        <v>1</v>
      </c>
      <c r="S691" s="37">
        <f ca="1">IFERROR(IF(C691="","",A691+C691-INDIRECT("A"&amp;MATCH(9^9,C$1:C690,1))-MAX(INDIRECT("D"&amp;MATCH(9^9,C$1:C690,1))+(INDIRECT("C"&amp;MATCH(9^9,C$1:C690,1))&gt;INDIRECT("D"&amp;MATCH(9^9,C$1:C690,1))),INDIRECT("J"&amp;MATCH(9^9,C$1:C690,1))+(INDIRECT("I"&amp;MATCH(9^9,C$1:C690,1))&gt;INDIRECT("J"&amp;MATCH(9^9,C$1:C690,1))))),"")</f>
        <v>2.425393219596117E-12</v>
      </c>
      <c r="T691" s="44">
        <f t="shared" si="115"/>
        <v>2.425393219596117E-12</v>
      </c>
    </row>
    <row r="692" spans="1:20" customFormat="1" x14ac:dyDescent="0.25">
      <c r="A692" s="10">
        <f t="shared" si="116"/>
        <v>42695</v>
      </c>
      <c r="B692" s="16" t="s">
        <v>0</v>
      </c>
      <c r="C692" s="4"/>
      <c r="D692" s="4"/>
      <c r="E692" s="7">
        <f t="shared" si="118"/>
        <v>0</v>
      </c>
      <c r="F692" s="8"/>
      <c r="G692" s="3"/>
      <c r="H692" s="9"/>
      <c r="I692" s="4"/>
      <c r="J692" s="4"/>
      <c r="K692" s="6"/>
      <c r="L692" s="8"/>
      <c r="M692" s="2"/>
      <c r="N692" s="6">
        <f t="shared" si="117"/>
        <v>0</v>
      </c>
      <c r="O692" s="8">
        <f t="shared" si="117"/>
        <v>0</v>
      </c>
      <c r="P692" t="s">
        <v>37</v>
      </c>
      <c r="S692" s="37" t="str">
        <f ca="1">IFERROR(IF(C692="","",A692+C692-INDIRECT("A"&amp;MATCH(9^9,C$1:C691,1))-MAX(INDIRECT("D"&amp;MATCH(9^9,C$1:C691,1))+(INDIRECT("C"&amp;MATCH(9^9,C$1:C691,1))&gt;INDIRECT("D"&amp;MATCH(9^9,C$1:C691,1))),INDIRECT("J"&amp;MATCH(9^9,C$1:C691,1))+(INDIRECT("I"&amp;MATCH(9^9,C$1:C691,1))&gt;INDIRECT("J"&amp;MATCH(9^9,C$1:C691,1))))),"")</f>
        <v/>
      </c>
      <c r="T692" s="44" t="str">
        <f t="shared" si="115"/>
        <v/>
      </c>
    </row>
    <row r="693" spans="1:20" customFormat="1" x14ac:dyDescent="0.25">
      <c r="A693" s="10">
        <f t="shared" si="116"/>
        <v>42696</v>
      </c>
      <c r="B693" s="18" t="s">
        <v>0</v>
      </c>
      <c r="C693" s="4"/>
      <c r="D693" s="4"/>
      <c r="E693" s="7">
        <f t="shared" si="118"/>
        <v>0</v>
      </c>
      <c r="F693" s="8"/>
      <c r="G693" s="3"/>
      <c r="H693" s="9"/>
      <c r="I693" s="4"/>
      <c r="J693" s="4"/>
      <c r="K693" s="5"/>
      <c r="L693" s="8"/>
      <c r="M693" s="2"/>
      <c r="N693" s="6">
        <f t="shared" si="117"/>
        <v>0</v>
      </c>
      <c r="O693" s="8">
        <f t="shared" si="117"/>
        <v>0</v>
      </c>
      <c r="S693" s="37" t="str">
        <f ca="1">IFERROR(IF(C693="","",A693+C693-INDIRECT("A"&amp;MATCH(9^9,C$1:C692,1))-MAX(INDIRECT("D"&amp;MATCH(9^9,C$1:C692,1))+(INDIRECT("C"&amp;MATCH(9^9,C$1:C692,1))&gt;INDIRECT("D"&amp;MATCH(9^9,C$1:C692,1))),INDIRECT("J"&amp;MATCH(9^9,C$1:C692,1))+(INDIRECT("I"&amp;MATCH(9^9,C$1:C692,1))&gt;INDIRECT("J"&amp;MATCH(9^9,C$1:C692,1))))),"")</f>
        <v/>
      </c>
      <c r="T693" s="44" t="str">
        <f t="shared" si="115"/>
        <v/>
      </c>
    </row>
    <row r="694" spans="1:20" customFormat="1" x14ac:dyDescent="0.25">
      <c r="A694" s="10">
        <f t="shared" si="116"/>
        <v>42697</v>
      </c>
      <c r="B694" s="9" t="s">
        <v>12</v>
      </c>
      <c r="C694" s="4">
        <v>0.58333333333333337</v>
      </c>
      <c r="D694" s="4">
        <v>0.70833333333333337</v>
      </c>
      <c r="E694" s="7">
        <f t="shared" si="118"/>
        <v>0.125</v>
      </c>
      <c r="F694" s="8">
        <v>0.125</v>
      </c>
      <c r="G694" s="3" t="s">
        <v>14</v>
      </c>
      <c r="H694" s="9" t="s">
        <v>16</v>
      </c>
      <c r="I694" s="4">
        <v>0.70833333333333337</v>
      </c>
      <c r="J694" s="4">
        <v>0.83333333333333337</v>
      </c>
      <c r="K694" s="6">
        <f>J694-I694+IF(I694&gt;J694,1)</f>
        <v>0.125</v>
      </c>
      <c r="L694" s="8">
        <v>0.125</v>
      </c>
      <c r="M694" s="2"/>
      <c r="N694" s="6">
        <f t="shared" si="117"/>
        <v>0.25</v>
      </c>
      <c r="O694" s="8">
        <f t="shared" si="117"/>
        <v>0.25</v>
      </c>
      <c r="Q694">
        <v>1</v>
      </c>
      <c r="S694" s="37">
        <f ca="1">IFERROR(IF(C694="","",A694+C694-INDIRECT("A"&amp;MATCH(9^9,C$1:C693,1))-MAX(INDIRECT("D"&amp;MATCH(9^9,C$1:C693,1))+(INDIRECT("C"&amp;MATCH(9^9,C$1:C693,1))&gt;INDIRECT("D"&amp;MATCH(9^9,C$1:C693,1))),INDIRECT("J"&amp;MATCH(9^9,C$1:C693,1))+(INDIRECT("I"&amp;MATCH(9^9,C$1:C693,1))&gt;INDIRECT("J"&amp;MATCH(9^9,C$1:C693,1))))),"")</f>
        <v>3.0000000000024252</v>
      </c>
      <c r="T694" s="44">
        <f t="shared" si="115"/>
        <v>1.5833333333357587</v>
      </c>
    </row>
    <row r="695" spans="1:20" customFormat="1" x14ac:dyDescent="0.25">
      <c r="A695" s="10">
        <f t="shared" si="116"/>
        <v>42698</v>
      </c>
      <c r="B695" s="9" t="s">
        <v>5</v>
      </c>
      <c r="C695" s="4">
        <v>0.83333333333333337</v>
      </c>
      <c r="D695" s="4">
        <v>0.33333333333333331</v>
      </c>
      <c r="E695" s="7">
        <f t="shared" si="118"/>
        <v>0.5</v>
      </c>
      <c r="F695" s="8">
        <v>0.14583333333333334</v>
      </c>
      <c r="G695" s="3"/>
      <c r="H695" s="9"/>
      <c r="I695" s="4"/>
      <c r="J695" s="4"/>
      <c r="K695" s="5"/>
      <c r="L695" s="8"/>
      <c r="M695" s="2"/>
      <c r="N695" s="6">
        <f t="shared" si="117"/>
        <v>0.5</v>
      </c>
      <c r="O695" s="8">
        <f t="shared" si="117"/>
        <v>0.14583333333333334</v>
      </c>
      <c r="Q695">
        <v>1</v>
      </c>
      <c r="S695" s="37">
        <f ca="1">IFERROR(IF(C695="","",A695+C695-INDIRECT("A"&amp;MATCH(9^9,C$1:C694,1))-MAX(INDIRECT("D"&amp;MATCH(9^9,C$1:C694,1))+(INDIRECT("C"&amp;MATCH(9^9,C$1:C694,1))&gt;INDIRECT("D"&amp;MATCH(9^9,C$1:C694,1))),INDIRECT("J"&amp;MATCH(9^9,C$1:C694,1))+(INDIRECT("I"&amp;MATCH(9^9,C$1:C694,1))&gt;INDIRECT("J"&amp;MATCH(9^9,C$1:C694,1))))),"")</f>
        <v>1.0000000000024252</v>
      </c>
      <c r="T695" s="44">
        <f t="shared" si="115"/>
        <v>1.0000000000024252</v>
      </c>
    </row>
    <row r="696" spans="1:20" customFormat="1" x14ac:dyDescent="0.25">
      <c r="A696" s="10">
        <f t="shared" si="116"/>
        <v>42699</v>
      </c>
      <c r="B696" s="9" t="s">
        <v>5</v>
      </c>
      <c r="C696" s="4">
        <v>0.83333333333333337</v>
      </c>
      <c r="D696" s="4">
        <v>0.33333333333333331</v>
      </c>
      <c r="E696" s="7">
        <f t="shared" si="118"/>
        <v>0.5</v>
      </c>
      <c r="F696" s="8">
        <v>0.14583333333333334</v>
      </c>
      <c r="G696" s="11"/>
      <c r="H696" s="9"/>
      <c r="I696" s="4"/>
      <c r="J696" s="4"/>
      <c r="K696" s="6"/>
      <c r="L696" s="8"/>
      <c r="M696" s="2"/>
      <c r="N696" s="6">
        <f t="shared" si="117"/>
        <v>0.5</v>
      </c>
      <c r="O696" s="8">
        <f t="shared" si="117"/>
        <v>0.14583333333333334</v>
      </c>
      <c r="Q696">
        <v>1</v>
      </c>
      <c r="S696" s="37">
        <f ca="1">IFERROR(IF(C696="","",A696+C696-INDIRECT("A"&amp;MATCH(9^9,C$1:C695,1))-MAX(INDIRECT("D"&amp;MATCH(9^9,C$1:C695,1))+(INDIRECT("C"&amp;MATCH(9^9,C$1:C695,1))&gt;INDIRECT("D"&amp;MATCH(9^9,C$1:C695,1))),INDIRECT("J"&amp;MATCH(9^9,C$1:C695,1))+(INDIRECT("I"&amp;MATCH(9^9,C$1:C695,1))&gt;INDIRECT("J"&amp;MATCH(9^9,C$1:C695,1))))),"")</f>
        <v>0.50000000000242539</v>
      </c>
      <c r="T696" s="44">
        <f t="shared" si="115"/>
        <v>0.50000000000242539</v>
      </c>
    </row>
    <row r="697" spans="1:20" customFormat="1" x14ac:dyDescent="0.25">
      <c r="A697" s="10">
        <f t="shared" si="116"/>
        <v>42700</v>
      </c>
      <c r="B697" s="16" t="s">
        <v>0</v>
      </c>
      <c r="C697" s="4"/>
      <c r="D697" s="4"/>
      <c r="E697" s="7">
        <f t="shared" si="118"/>
        <v>0</v>
      </c>
      <c r="F697" s="8"/>
      <c r="G697" s="3"/>
      <c r="H697" s="9"/>
      <c r="I697" s="4"/>
      <c r="J697" s="4"/>
      <c r="K697" s="6"/>
      <c r="L697" s="8"/>
      <c r="M697" s="2"/>
      <c r="N697" s="6">
        <f t="shared" si="117"/>
        <v>0</v>
      </c>
      <c r="O697" s="8">
        <f t="shared" ref="O697:O702" si="119">F697+L697</f>
        <v>0</v>
      </c>
      <c r="P697" t="s">
        <v>37</v>
      </c>
      <c r="S697" s="37" t="str">
        <f ca="1">IFERROR(IF(C697="","",A697+C697-INDIRECT("A"&amp;MATCH(9^9,C$1:C696,1))-MAX(INDIRECT("D"&amp;MATCH(9^9,C$1:C696,1))+(INDIRECT("C"&amp;MATCH(9^9,C$1:C696,1))&gt;INDIRECT("D"&amp;MATCH(9^9,C$1:C696,1))),INDIRECT("J"&amp;MATCH(9^9,C$1:C696,1))+(INDIRECT("I"&amp;MATCH(9^9,C$1:C696,1))&gt;INDIRECT("J"&amp;MATCH(9^9,C$1:C696,1))))),"")</f>
        <v/>
      </c>
      <c r="T697" s="44" t="str">
        <f t="shared" si="115"/>
        <v/>
      </c>
    </row>
    <row r="698" spans="1:20" customFormat="1" x14ac:dyDescent="0.25">
      <c r="A698" s="10">
        <f t="shared" si="116"/>
        <v>42701</v>
      </c>
      <c r="B698" s="18" t="s">
        <v>0</v>
      </c>
      <c r="C698" s="4"/>
      <c r="D698" s="4"/>
      <c r="E698" s="7">
        <f t="shared" si="118"/>
        <v>0</v>
      </c>
      <c r="F698" s="8"/>
      <c r="G698" s="3"/>
      <c r="H698" s="9"/>
      <c r="I698" s="4"/>
      <c r="J698" s="4"/>
      <c r="K698" s="5"/>
      <c r="L698" s="8"/>
      <c r="M698" s="2"/>
      <c r="N698" s="6">
        <f t="shared" si="117"/>
        <v>0</v>
      </c>
      <c r="O698" s="8">
        <f t="shared" si="119"/>
        <v>0</v>
      </c>
      <c r="S698" s="37" t="str">
        <f ca="1">IFERROR(IF(C698="","",A698+C698-INDIRECT("A"&amp;MATCH(9^9,C$1:C697,1))-MAX(INDIRECT("D"&amp;MATCH(9^9,C$1:C697,1))+(INDIRECT("C"&amp;MATCH(9^9,C$1:C697,1))&gt;INDIRECT("D"&amp;MATCH(9^9,C$1:C697,1))),INDIRECT("J"&amp;MATCH(9^9,C$1:C697,1))+(INDIRECT("I"&amp;MATCH(9^9,C$1:C697,1))&gt;INDIRECT("J"&amp;MATCH(9^9,C$1:C697,1))))),"")</f>
        <v/>
      </c>
      <c r="T698" s="44" t="str">
        <f t="shared" si="115"/>
        <v/>
      </c>
    </row>
    <row r="699" spans="1:20" customFormat="1" x14ac:dyDescent="0.25">
      <c r="A699" s="10">
        <f t="shared" si="116"/>
        <v>42702</v>
      </c>
      <c r="B699" s="9" t="s">
        <v>27</v>
      </c>
      <c r="C699" s="4"/>
      <c r="D699" s="4"/>
      <c r="E699" s="7">
        <f t="shared" si="118"/>
        <v>0</v>
      </c>
      <c r="F699" s="8"/>
      <c r="G699" s="3"/>
      <c r="H699" s="9"/>
      <c r="I699" s="4"/>
      <c r="J699" s="4"/>
      <c r="K699" s="5"/>
      <c r="L699" s="8"/>
      <c r="M699" s="2"/>
      <c r="N699" s="6">
        <f t="shared" si="117"/>
        <v>0</v>
      </c>
      <c r="O699" s="8">
        <f t="shared" si="119"/>
        <v>0</v>
      </c>
      <c r="S699" s="37" t="str">
        <f ca="1">IFERROR(IF(C699="","",A699+C699-INDIRECT("A"&amp;MATCH(9^9,C$1:C698,1))-MAX(INDIRECT("D"&amp;MATCH(9^9,C$1:C698,1))+(INDIRECT("C"&amp;MATCH(9^9,C$1:C698,1))&gt;INDIRECT("D"&amp;MATCH(9^9,C$1:C698,1))),INDIRECT("J"&amp;MATCH(9^9,C$1:C698,1))+(INDIRECT("I"&amp;MATCH(9^9,C$1:C698,1))&gt;INDIRECT("J"&amp;MATCH(9^9,C$1:C698,1))))),"")</f>
        <v/>
      </c>
      <c r="T699" s="44" t="str">
        <f t="shared" si="115"/>
        <v/>
      </c>
    </row>
    <row r="700" spans="1:20" customFormat="1" x14ac:dyDescent="0.25">
      <c r="A700" s="10">
        <f t="shared" si="116"/>
        <v>42703</v>
      </c>
      <c r="B700" s="9" t="s">
        <v>27</v>
      </c>
      <c r="C700" s="4"/>
      <c r="D700" s="4"/>
      <c r="E700" s="7">
        <f t="shared" si="118"/>
        <v>0</v>
      </c>
      <c r="F700" s="8"/>
      <c r="G700" s="3"/>
      <c r="H700" s="9"/>
      <c r="I700" s="4"/>
      <c r="J700" s="4"/>
      <c r="K700" s="6"/>
      <c r="L700" s="8"/>
      <c r="M700" s="2"/>
      <c r="N700" s="6">
        <f t="shared" si="117"/>
        <v>0</v>
      </c>
      <c r="O700" s="8">
        <f t="shared" si="119"/>
        <v>0</v>
      </c>
      <c r="S700" s="37" t="str">
        <f ca="1">IFERROR(IF(C700="","",A700+C700-INDIRECT("A"&amp;MATCH(9^9,C$1:C699,1))-MAX(INDIRECT("D"&amp;MATCH(9^9,C$1:C699,1))+(INDIRECT("C"&amp;MATCH(9^9,C$1:C699,1))&gt;INDIRECT("D"&amp;MATCH(9^9,C$1:C699,1))),INDIRECT("J"&amp;MATCH(9^9,C$1:C699,1))+(INDIRECT("I"&amp;MATCH(9^9,C$1:C699,1))&gt;INDIRECT("J"&amp;MATCH(9^9,C$1:C699,1))))),"")</f>
        <v/>
      </c>
      <c r="T700" s="44" t="str">
        <f t="shared" si="115"/>
        <v/>
      </c>
    </row>
    <row r="701" spans="1:20" customFormat="1" x14ac:dyDescent="0.25">
      <c r="A701" s="10">
        <f t="shared" si="116"/>
        <v>42704</v>
      </c>
      <c r="B701" s="9" t="s">
        <v>27</v>
      </c>
      <c r="C701" s="4"/>
      <c r="D701" s="4"/>
      <c r="E701" s="7">
        <f t="shared" si="118"/>
        <v>0</v>
      </c>
      <c r="F701" s="8"/>
      <c r="G701" s="3"/>
      <c r="H701" s="9"/>
      <c r="I701" s="4"/>
      <c r="J701" s="4"/>
      <c r="K701" s="6"/>
      <c r="L701" s="8"/>
      <c r="M701" s="2"/>
      <c r="N701" s="6">
        <f t="shared" si="117"/>
        <v>0</v>
      </c>
      <c r="O701" s="8">
        <f t="shared" si="119"/>
        <v>0</v>
      </c>
      <c r="S701" s="37" t="str">
        <f ca="1">IFERROR(IF(C701="","",A701+C701-INDIRECT("A"&amp;MATCH(9^9,C$1:C700,1))-MAX(INDIRECT("D"&amp;MATCH(9^9,C$1:C700,1))+(INDIRECT("C"&amp;MATCH(9^9,C$1:C700,1))&gt;INDIRECT("D"&amp;MATCH(9^9,C$1:C700,1))),INDIRECT("J"&amp;MATCH(9^9,C$1:C700,1))+(INDIRECT("I"&amp;MATCH(9^9,C$1:C700,1))&gt;INDIRECT("J"&amp;MATCH(9^9,C$1:C700,1))))),"")</f>
        <v/>
      </c>
      <c r="T701" s="44" t="str">
        <f t="shared" si="115"/>
        <v/>
      </c>
    </row>
    <row r="702" spans="1:20" customFormat="1" x14ac:dyDescent="0.25">
      <c r="A702" s="10">
        <f t="shared" si="116"/>
        <v>42705</v>
      </c>
      <c r="B702" s="9" t="s">
        <v>27</v>
      </c>
      <c r="C702" s="4"/>
      <c r="D702" s="4"/>
      <c r="E702" s="7">
        <f t="shared" si="118"/>
        <v>0</v>
      </c>
      <c r="F702" s="8"/>
      <c r="G702" s="3"/>
      <c r="H702" s="9"/>
      <c r="I702" s="4"/>
      <c r="J702" s="4"/>
      <c r="K702" s="6"/>
      <c r="L702" s="8"/>
      <c r="M702" s="2"/>
      <c r="N702" s="6">
        <f>E702+K702</f>
        <v>0</v>
      </c>
      <c r="O702" s="8">
        <f t="shared" si="119"/>
        <v>0</v>
      </c>
      <c r="S702" s="37" t="str">
        <f ca="1">IFERROR(IF(C702="","",A702+C702-INDIRECT("A"&amp;MATCH(9^9,C$1:C701,1))-MAX(INDIRECT("D"&amp;MATCH(9^9,C$1:C701,1))+(INDIRECT("C"&amp;MATCH(9^9,C$1:C701,1))&gt;INDIRECT("D"&amp;MATCH(9^9,C$1:C701,1))),INDIRECT("J"&amp;MATCH(9^9,C$1:C701,1))+(INDIRECT("I"&amp;MATCH(9^9,C$1:C701,1))&gt;INDIRECT("J"&amp;MATCH(9^9,C$1:C701,1))))),"")</f>
        <v/>
      </c>
      <c r="T702" s="44" t="str">
        <f t="shared" si="115"/>
        <v/>
      </c>
    </row>
    <row r="703" spans="1:20" customFormat="1" x14ac:dyDescent="0.25">
      <c r="A703" s="10">
        <f t="shared" si="116"/>
        <v>42706</v>
      </c>
      <c r="B703" s="9" t="s">
        <v>27</v>
      </c>
      <c r="C703" s="4"/>
      <c r="D703" s="4"/>
      <c r="E703" s="7">
        <f t="shared" si="118"/>
        <v>0</v>
      </c>
      <c r="F703" s="8"/>
      <c r="G703" s="3"/>
      <c r="H703" s="9"/>
      <c r="I703" s="4"/>
      <c r="J703" s="4"/>
      <c r="K703" s="6"/>
      <c r="L703" s="8"/>
      <c r="M703" s="2"/>
      <c r="N703" s="6">
        <f t="shared" ref="N703:O732" si="120">E703+K703</f>
        <v>0</v>
      </c>
      <c r="O703" s="8">
        <f t="shared" si="120"/>
        <v>0</v>
      </c>
      <c r="S703" s="37" t="str">
        <f ca="1">IFERROR(IF(C703="","",A703+C703-INDIRECT("A"&amp;MATCH(9^9,C$1:C702,1))-MAX(INDIRECT("D"&amp;MATCH(9^9,C$1:C702,1))+(INDIRECT("C"&amp;MATCH(9^9,C$1:C702,1))&gt;INDIRECT("D"&amp;MATCH(9^9,C$1:C702,1))),INDIRECT("J"&amp;MATCH(9^9,C$1:C702,1))+(INDIRECT("I"&amp;MATCH(9^9,C$1:C702,1))&gt;INDIRECT("J"&amp;MATCH(9^9,C$1:C702,1))))),"")</f>
        <v/>
      </c>
      <c r="T703" s="44" t="str">
        <f t="shared" si="115"/>
        <v/>
      </c>
    </row>
    <row r="704" spans="1:20" customFormat="1" x14ac:dyDescent="0.25">
      <c r="A704" s="10">
        <f t="shared" si="116"/>
        <v>42707</v>
      </c>
      <c r="B704" s="18" t="s">
        <v>0</v>
      </c>
      <c r="C704" s="4"/>
      <c r="D704" s="4"/>
      <c r="E704" s="7">
        <f t="shared" si="118"/>
        <v>0</v>
      </c>
      <c r="F704" s="8"/>
      <c r="G704" s="3"/>
      <c r="H704" s="9"/>
      <c r="I704" s="4"/>
      <c r="J704" s="4"/>
      <c r="K704" s="5"/>
      <c r="L704" s="8"/>
      <c r="M704" s="2"/>
      <c r="N704" s="6">
        <f t="shared" si="120"/>
        <v>0</v>
      </c>
      <c r="O704" s="8">
        <f t="shared" si="120"/>
        <v>0</v>
      </c>
      <c r="S704" s="37" t="str">
        <f ca="1">IFERROR(IF(C704="","",A704+C704-INDIRECT("A"&amp;MATCH(9^9,C$1:C703,1))-MAX(INDIRECT("D"&amp;MATCH(9^9,C$1:C703,1))+(INDIRECT("C"&amp;MATCH(9^9,C$1:C703,1))&gt;INDIRECT("D"&amp;MATCH(9^9,C$1:C703,1))),INDIRECT("J"&amp;MATCH(9^9,C$1:C703,1))+(INDIRECT("I"&amp;MATCH(9^9,C$1:C703,1))&gt;INDIRECT("J"&amp;MATCH(9^9,C$1:C703,1))))),"")</f>
        <v/>
      </c>
      <c r="T704" s="44" t="str">
        <f t="shared" si="115"/>
        <v/>
      </c>
    </row>
    <row r="705" spans="1:20" customFormat="1" x14ac:dyDescent="0.25">
      <c r="A705" s="10">
        <f t="shared" si="116"/>
        <v>42708</v>
      </c>
      <c r="B705" s="18" t="s">
        <v>0</v>
      </c>
      <c r="C705" s="4"/>
      <c r="D705" s="4"/>
      <c r="E705" s="7">
        <f t="shared" si="118"/>
        <v>0</v>
      </c>
      <c r="F705" s="8"/>
      <c r="G705" s="3"/>
      <c r="H705" s="9"/>
      <c r="I705" s="4"/>
      <c r="J705" s="4"/>
      <c r="K705" s="6"/>
      <c r="L705" s="8"/>
      <c r="M705" s="2"/>
      <c r="N705" s="6">
        <f t="shared" si="120"/>
        <v>0</v>
      </c>
      <c r="O705" s="8">
        <f t="shared" si="120"/>
        <v>0</v>
      </c>
      <c r="S705" s="37" t="str">
        <f ca="1">IFERROR(IF(C705="","",A705+C705-INDIRECT("A"&amp;MATCH(9^9,C$1:C704,1))-MAX(INDIRECT("D"&amp;MATCH(9^9,C$1:C704,1))+(INDIRECT("C"&amp;MATCH(9^9,C$1:C704,1))&gt;INDIRECT("D"&amp;MATCH(9^9,C$1:C704,1))),INDIRECT("J"&amp;MATCH(9^9,C$1:C704,1))+(INDIRECT("I"&amp;MATCH(9^9,C$1:C704,1))&gt;INDIRECT("J"&amp;MATCH(9^9,C$1:C704,1))))),"")</f>
        <v/>
      </c>
      <c r="T705" s="44" t="str">
        <f t="shared" si="115"/>
        <v/>
      </c>
    </row>
    <row r="706" spans="1:20" customFormat="1" x14ac:dyDescent="0.25">
      <c r="A706" s="10">
        <f t="shared" si="116"/>
        <v>42709</v>
      </c>
      <c r="B706" s="9" t="s">
        <v>5</v>
      </c>
      <c r="C706" s="4">
        <v>0.83333333333333337</v>
      </c>
      <c r="D706" s="4">
        <v>0.33333333333333331</v>
      </c>
      <c r="E706" s="7">
        <f t="shared" si="118"/>
        <v>0.5</v>
      </c>
      <c r="F706" s="8">
        <v>0.10416666666666667</v>
      </c>
      <c r="G706" s="3"/>
      <c r="H706" s="9"/>
      <c r="I706" s="4"/>
      <c r="J706" s="4"/>
      <c r="K706" s="6"/>
      <c r="L706" s="8"/>
      <c r="M706" s="2"/>
      <c r="N706" s="6">
        <f t="shared" si="120"/>
        <v>0.5</v>
      </c>
      <c r="O706" s="8">
        <f t="shared" si="120"/>
        <v>0.10416666666666667</v>
      </c>
      <c r="Q706">
        <v>1</v>
      </c>
      <c r="S706" s="37">
        <f ca="1">IFERROR(IF(C706="","",A706+C706-INDIRECT("A"&amp;MATCH(9^9,C$1:C705,1))-MAX(INDIRECT("D"&amp;MATCH(9^9,C$1:C705,1))+(INDIRECT("C"&amp;MATCH(9^9,C$1:C705,1))&gt;INDIRECT("D"&amp;MATCH(9^9,C$1:C705,1))),INDIRECT("J"&amp;MATCH(9^9,C$1:C705,1))+(INDIRECT("I"&amp;MATCH(9^9,C$1:C705,1))&gt;INDIRECT("J"&amp;MATCH(9^9,C$1:C705,1))))),"")</f>
        <v>9.5000000000024247</v>
      </c>
      <c r="T706" s="44">
        <f t="shared" si="115"/>
        <v>1.8333333333357587</v>
      </c>
    </row>
    <row r="707" spans="1:20" customFormat="1" x14ac:dyDescent="0.25">
      <c r="A707" s="10">
        <f t="shared" si="116"/>
        <v>42710</v>
      </c>
      <c r="B707" s="9" t="s">
        <v>5</v>
      </c>
      <c r="C707" s="4">
        <v>0.83333333333333337</v>
      </c>
      <c r="D707" s="4">
        <v>0.33333333333333331</v>
      </c>
      <c r="E707" s="7">
        <f t="shared" si="118"/>
        <v>0.5</v>
      </c>
      <c r="F707" s="8">
        <v>0.14583333333333334</v>
      </c>
      <c r="G707" s="3"/>
      <c r="H707" s="9"/>
      <c r="I707" s="4"/>
      <c r="J707" s="4"/>
      <c r="K707" s="6"/>
      <c r="L707" s="8"/>
      <c r="M707" s="2"/>
      <c r="N707" s="6">
        <f t="shared" si="120"/>
        <v>0.5</v>
      </c>
      <c r="O707" s="8">
        <f t="shared" si="120"/>
        <v>0.14583333333333334</v>
      </c>
      <c r="Q707">
        <v>1</v>
      </c>
      <c r="S707" s="37">
        <f ca="1">IFERROR(IF(C707="","",A707+C707-INDIRECT("A"&amp;MATCH(9^9,C$1:C706,1))-MAX(INDIRECT("D"&amp;MATCH(9^9,C$1:C706,1))+(INDIRECT("C"&amp;MATCH(9^9,C$1:C706,1))&gt;INDIRECT("D"&amp;MATCH(9^9,C$1:C706,1))),INDIRECT("J"&amp;MATCH(9^9,C$1:C706,1))+(INDIRECT("I"&amp;MATCH(9^9,C$1:C706,1))&gt;INDIRECT("J"&amp;MATCH(9^9,C$1:C706,1))))),"")</f>
        <v>0.50000000000242539</v>
      </c>
      <c r="T707" s="44">
        <f t="shared" si="115"/>
        <v>0.50000000000242539</v>
      </c>
    </row>
    <row r="708" spans="1:20" customFormat="1" x14ac:dyDescent="0.25">
      <c r="A708" s="10">
        <f t="shared" si="116"/>
        <v>42711</v>
      </c>
      <c r="B708" s="9" t="s">
        <v>5</v>
      </c>
      <c r="C708" s="4">
        <v>0.83333333333333337</v>
      </c>
      <c r="D708" s="4">
        <v>0.33333333333333331</v>
      </c>
      <c r="E708" s="7">
        <f t="shared" si="118"/>
        <v>0.5</v>
      </c>
      <c r="F708" s="8">
        <v>0.14583333333333334</v>
      </c>
      <c r="G708" s="3"/>
      <c r="H708" s="9"/>
      <c r="I708" s="4"/>
      <c r="J708" s="4"/>
      <c r="K708" s="6"/>
      <c r="L708" s="8"/>
      <c r="M708" s="2"/>
      <c r="N708" s="6">
        <f t="shared" si="120"/>
        <v>0.5</v>
      </c>
      <c r="O708" s="8">
        <f t="shared" si="120"/>
        <v>0.14583333333333334</v>
      </c>
      <c r="Q708">
        <v>1</v>
      </c>
      <c r="S708" s="37">
        <f ca="1">IFERROR(IF(C708="","",A708+C708-INDIRECT("A"&amp;MATCH(9^9,C$1:C707,1))-MAX(INDIRECT("D"&amp;MATCH(9^9,C$1:C707,1))+(INDIRECT("C"&amp;MATCH(9^9,C$1:C707,1))&gt;INDIRECT("D"&amp;MATCH(9^9,C$1:C707,1))),INDIRECT("J"&amp;MATCH(9^9,C$1:C707,1))+(INDIRECT("I"&amp;MATCH(9^9,C$1:C707,1))&gt;INDIRECT("J"&amp;MATCH(9^9,C$1:C707,1))))),"")</f>
        <v>0.50000000000242539</v>
      </c>
      <c r="T708" s="44">
        <f t="shared" si="115"/>
        <v>0.50000000000242539</v>
      </c>
    </row>
    <row r="709" spans="1:20" customFormat="1" x14ac:dyDescent="0.25">
      <c r="A709" s="10">
        <f t="shared" si="116"/>
        <v>42712</v>
      </c>
      <c r="B709" s="9" t="s">
        <v>29</v>
      </c>
      <c r="C709" s="4">
        <v>0.58333333333333337</v>
      </c>
      <c r="D709" s="4">
        <v>0.70833333333333337</v>
      </c>
      <c r="E709" s="7">
        <f t="shared" si="118"/>
        <v>0.125</v>
      </c>
      <c r="F709" s="8">
        <v>0.125</v>
      </c>
      <c r="G709" s="3"/>
      <c r="H709" s="9"/>
      <c r="I709" s="4"/>
      <c r="J709" s="4"/>
      <c r="K709" s="5"/>
      <c r="L709" s="8"/>
      <c r="M709" s="2"/>
      <c r="N709" s="6">
        <f t="shared" si="120"/>
        <v>0.125</v>
      </c>
      <c r="O709" s="8">
        <f t="shared" si="120"/>
        <v>0.125</v>
      </c>
      <c r="P709" t="s">
        <v>38</v>
      </c>
      <c r="Q709">
        <v>1</v>
      </c>
      <c r="S709" s="37">
        <f ca="1">IFERROR(IF(C709="","",A709+C709-INDIRECT("A"&amp;MATCH(9^9,C$1:C708,1))-MAX(INDIRECT("D"&amp;MATCH(9^9,C$1:C708,1))+(INDIRECT("C"&amp;MATCH(9^9,C$1:C708,1))&gt;INDIRECT("D"&amp;MATCH(9^9,C$1:C708,1))),INDIRECT("J"&amp;MATCH(9^9,C$1:C708,1))+(INDIRECT("I"&amp;MATCH(9^9,C$1:C708,1))&gt;INDIRECT("J"&amp;MATCH(9^9,C$1:C708,1))))),"")</f>
        <v>0.25000000000242539</v>
      </c>
      <c r="T709" s="44">
        <f t="shared" si="115"/>
        <v>0.25000000000242539</v>
      </c>
    </row>
    <row r="710" spans="1:20" customFormat="1" x14ac:dyDescent="0.25">
      <c r="A710" s="10">
        <f t="shared" si="116"/>
        <v>42713</v>
      </c>
      <c r="B710" s="9" t="s">
        <v>5</v>
      </c>
      <c r="C710" s="4">
        <v>0.83333333333333337</v>
      </c>
      <c r="D710" s="4">
        <v>0.33333333333333331</v>
      </c>
      <c r="E710" s="7">
        <f t="shared" si="118"/>
        <v>0.5</v>
      </c>
      <c r="F710" s="8">
        <v>0.14583333333333334</v>
      </c>
      <c r="G710" s="3" t="s">
        <v>14</v>
      </c>
      <c r="H710" s="9" t="s">
        <v>30</v>
      </c>
      <c r="I710" s="4">
        <v>0.375</v>
      </c>
      <c r="J710" s="4">
        <v>0.75</v>
      </c>
      <c r="K710" s="6">
        <f t="shared" ref="K710" si="121">J710-I710+IF(I710&gt;J710,1)</f>
        <v>0.375</v>
      </c>
      <c r="L710" s="8">
        <v>0.375</v>
      </c>
      <c r="M710" s="2"/>
      <c r="N710" s="6">
        <f t="shared" si="120"/>
        <v>0.875</v>
      </c>
      <c r="O710" s="8">
        <f t="shared" si="120"/>
        <v>0.52083333333333337</v>
      </c>
      <c r="Q710">
        <v>1</v>
      </c>
      <c r="S710" s="37">
        <f ca="1">IFERROR(IF(C710="","",A710+C710-INDIRECT("A"&amp;MATCH(9^9,C$1:C709,1))-MAX(INDIRECT("D"&amp;MATCH(9^9,C$1:C709,1))+(INDIRECT("C"&amp;MATCH(9^9,C$1:C709,1))&gt;INDIRECT("D"&amp;MATCH(9^9,C$1:C709,1))),INDIRECT("J"&amp;MATCH(9^9,C$1:C709,1))+(INDIRECT("I"&amp;MATCH(9^9,C$1:C709,1))&gt;INDIRECT("J"&amp;MATCH(9^9,C$1:C709,1))))),"")</f>
        <v>1.1250000000024252</v>
      </c>
      <c r="T710" s="44">
        <f t="shared" si="115"/>
        <v>1.1250000000024252</v>
      </c>
    </row>
    <row r="711" spans="1:20" customFormat="1" x14ac:dyDescent="0.25">
      <c r="A711" s="10">
        <f t="shared" si="116"/>
        <v>42714</v>
      </c>
      <c r="B711" s="9" t="s">
        <v>5</v>
      </c>
      <c r="C711" s="4">
        <v>0.58333333333333337</v>
      </c>
      <c r="D711" s="4">
        <v>0.33333333333333331</v>
      </c>
      <c r="E711" s="7">
        <f t="shared" si="118"/>
        <v>0.75</v>
      </c>
      <c r="F711" s="8">
        <v>0.375</v>
      </c>
      <c r="G711" s="3"/>
      <c r="H711" s="9"/>
      <c r="I711" s="4"/>
      <c r="J711" s="4"/>
      <c r="K711" s="5"/>
      <c r="L711" s="8"/>
      <c r="M711" s="2"/>
      <c r="N711" s="6">
        <f t="shared" si="120"/>
        <v>0.75</v>
      </c>
      <c r="O711" s="8">
        <f t="shared" si="120"/>
        <v>0.375</v>
      </c>
      <c r="P711" t="s">
        <v>38</v>
      </c>
      <c r="Q711">
        <v>1</v>
      </c>
      <c r="S711" s="37">
        <f ca="1">IFERROR(IF(C711="","",A711+C711-INDIRECT("A"&amp;MATCH(9^9,C$1:C710,1))-MAX(INDIRECT("D"&amp;MATCH(9^9,C$1:C710,1))+(INDIRECT("C"&amp;MATCH(9^9,C$1:C710,1))&gt;INDIRECT("D"&amp;MATCH(9^9,C$1:C710,1))),INDIRECT("J"&amp;MATCH(9^9,C$1:C710,1))+(INDIRECT("I"&amp;MATCH(9^9,C$1:C710,1))&gt;INDIRECT("J"&amp;MATCH(9^9,C$1:C710,1))))),"")</f>
        <v>0.25000000000242539</v>
      </c>
      <c r="T711" s="44">
        <f t="shared" si="115"/>
        <v>0.25000000000242539</v>
      </c>
    </row>
    <row r="712" spans="1:20" customFormat="1" x14ac:dyDescent="0.25">
      <c r="A712" s="10">
        <f t="shared" si="116"/>
        <v>42715</v>
      </c>
      <c r="B712" s="9" t="s">
        <v>5</v>
      </c>
      <c r="C712" s="4">
        <v>0.58333333333333337</v>
      </c>
      <c r="D712" s="4">
        <v>0.33333333333333331</v>
      </c>
      <c r="E712" s="7">
        <f t="shared" si="118"/>
        <v>0.75</v>
      </c>
      <c r="F712" s="8">
        <v>0.41666666666666669</v>
      </c>
      <c r="G712" s="11"/>
      <c r="H712" s="9"/>
      <c r="I712" s="4"/>
      <c r="J712" s="4"/>
      <c r="K712" s="6"/>
      <c r="L712" s="8"/>
      <c r="M712" s="2"/>
      <c r="N712" s="6">
        <f t="shared" si="120"/>
        <v>0.75</v>
      </c>
      <c r="O712" s="8">
        <f t="shared" si="120"/>
        <v>0.41666666666666669</v>
      </c>
      <c r="P712" t="s">
        <v>38</v>
      </c>
      <c r="Q712">
        <v>1</v>
      </c>
      <c r="S712" s="37">
        <f ca="1">IFERROR(IF(C712="","",A712+C712-INDIRECT("A"&amp;MATCH(9^9,C$1:C711,1))-MAX(INDIRECT("D"&amp;MATCH(9^9,C$1:C711,1))+(INDIRECT("C"&amp;MATCH(9^9,C$1:C711,1))&gt;INDIRECT("D"&amp;MATCH(9^9,C$1:C711,1))),INDIRECT("J"&amp;MATCH(9^9,C$1:C711,1))+(INDIRECT("I"&amp;MATCH(9^9,C$1:C711,1))&gt;INDIRECT("J"&amp;MATCH(9^9,C$1:C711,1))))),"")</f>
        <v>0.25000000000242539</v>
      </c>
      <c r="T712" s="44">
        <f t="shared" si="115"/>
        <v>0.25000000000242539</v>
      </c>
    </row>
    <row r="713" spans="1:20" customFormat="1" x14ac:dyDescent="0.25">
      <c r="A713" s="10">
        <f t="shared" si="116"/>
        <v>42716</v>
      </c>
      <c r="B713" s="25" t="s">
        <v>0</v>
      </c>
      <c r="C713" s="4"/>
      <c r="D713" s="4"/>
      <c r="E713" s="7">
        <f t="shared" si="118"/>
        <v>0</v>
      </c>
      <c r="F713" s="8"/>
      <c r="G713" s="3"/>
      <c r="H713" s="9"/>
      <c r="I713" s="4"/>
      <c r="J713" s="4"/>
      <c r="K713" s="6"/>
      <c r="L713" s="8"/>
      <c r="M713" s="2"/>
      <c r="N713" s="6">
        <f t="shared" si="120"/>
        <v>0</v>
      </c>
      <c r="O713" s="8">
        <f>F713+L713</f>
        <v>0</v>
      </c>
      <c r="P713" t="s">
        <v>37</v>
      </c>
      <c r="S713" s="37" t="str">
        <f ca="1">IFERROR(IF(C713="","",A713+C713-INDIRECT("A"&amp;MATCH(9^9,C$1:C712,1))-MAX(INDIRECT("D"&amp;MATCH(9^9,C$1:C712,1))+(INDIRECT("C"&amp;MATCH(9^9,C$1:C712,1))&gt;INDIRECT("D"&amp;MATCH(9^9,C$1:C712,1))),INDIRECT("J"&amp;MATCH(9^9,C$1:C712,1))+(INDIRECT("I"&amp;MATCH(9^9,C$1:C712,1))&gt;INDIRECT("J"&amp;MATCH(9^9,C$1:C712,1))))),"")</f>
        <v/>
      </c>
      <c r="T713" s="44" t="str">
        <f t="shared" si="115"/>
        <v/>
      </c>
    </row>
    <row r="714" spans="1:20" customFormat="1" x14ac:dyDescent="0.25">
      <c r="A714" s="10">
        <f t="shared" si="116"/>
        <v>42717</v>
      </c>
      <c r="B714" s="18" t="s">
        <v>0</v>
      </c>
      <c r="C714" s="4"/>
      <c r="D714" s="4"/>
      <c r="E714" s="7">
        <f t="shared" si="118"/>
        <v>0</v>
      </c>
      <c r="F714" s="8"/>
      <c r="G714" s="3"/>
      <c r="H714" s="9"/>
      <c r="I714" s="4"/>
      <c r="J714" s="4"/>
      <c r="K714" s="5"/>
      <c r="L714" s="8"/>
      <c r="M714" s="2"/>
      <c r="N714" s="6">
        <f t="shared" si="120"/>
        <v>0</v>
      </c>
      <c r="O714" s="8">
        <f>F714+L714</f>
        <v>0</v>
      </c>
      <c r="S714" s="37" t="str">
        <f ca="1">IFERROR(IF(C714="","",A714+C714-INDIRECT("A"&amp;MATCH(9^9,C$1:C713,1))-MAX(INDIRECT("D"&amp;MATCH(9^9,C$1:C713,1))+(INDIRECT("C"&amp;MATCH(9^9,C$1:C713,1))&gt;INDIRECT("D"&amp;MATCH(9^9,C$1:C713,1))),INDIRECT("J"&amp;MATCH(9^9,C$1:C713,1))+(INDIRECT("I"&amp;MATCH(9^9,C$1:C713,1))&gt;INDIRECT("J"&amp;MATCH(9^9,C$1:C713,1))))),"")</f>
        <v/>
      </c>
      <c r="T714" s="44" t="str">
        <f t="shared" si="115"/>
        <v/>
      </c>
    </row>
    <row r="715" spans="1:20" customFormat="1" x14ac:dyDescent="0.25">
      <c r="A715" s="10">
        <f t="shared" si="116"/>
        <v>42718</v>
      </c>
      <c r="B715" s="9" t="s">
        <v>9</v>
      </c>
      <c r="C715" s="4">
        <v>0.375</v>
      </c>
      <c r="D715" s="4">
        <v>0.5</v>
      </c>
      <c r="E715" s="7">
        <f t="shared" si="118"/>
        <v>0.125</v>
      </c>
      <c r="F715" s="8">
        <v>0.125</v>
      </c>
      <c r="G715" s="3" t="s">
        <v>14</v>
      </c>
      <c r="H715" s="9" t="s">
        <v>9</v>
      </c>
      <c r="I715" s="4">
        <v>0.58333333333333337</v>
      </c>
      <c r="J715" s="4">
        <v>0.70833333333333337</v>
      </c>
      <c r="K715" s="6">
        <f t="shared" ref="K715:K716" si="122">J715-I715+IF(I715&gt;J715,1)</f>
        <v>0.125</v>
      </c>
      <c r="L715" s="8">
        <v>0.125</v>
      </c>
      <c r="M715" s="2"/>
      <c r="N715" s="6">
        <f t="shared" si="120"/>
        <v>0.25</v>
      </c>
      <c r="O715" s="8">
        <f>F715+L715</f>
        <v>0.25</v>
      </c>
      <c r="Q715">
        <v>1</v>
      </c>
      <c r="S715" s="37">
        <f ca="1">IFERROR(IF(C715="","",A715+C715-INDIRECT("A"&amp;MATCH(9^9,C$1:C714,1))-MAX(INDIRECT("D"&amp;MATCH(9^9,C$1:C714,1))+(INDIRECT("C"&amp;MATCH(9^9,C$1:C714,1))&gt;INDIRECT("D"&amp;MATCH(9^9,C$1:C714,1))),INDIRECT("J"&amp;MATCH(9^9,C$1:C714,1))+(INDIRECT("I"&amp;MATCH(9^9,C$1:C714,1))&gt;INDIRECT("J"&amp;MATCH(9^9,C$1:C714,1))))),"")</f>
        <v>2.041666666666667</v>
      </c>
      <c r="T715" s="44">
        <f t="shared" si="115"/>
        <v>1.375</v>
      </c>
    </row>
    <row r="716" spans="1:20" customFormat="1" x14ac:dyDescent="0.25">
      <c r="A716" s="10">
        <f t="shared" si="116"/>
        <v>42719</v>
      </c>
      <c r="B716" s="9" t="s">
        <v>5</v>
      </c>
      <c r="C716" s="4">
        <v>0.83333333333333337</v>
      </c>
      <c r="D716" s="4">
        <v>0.33333333333333331</v>
      </c>
      <c r="E716" s="7">
        <f t="shared" si="118"/>
        <v>0.5</v>
      </c>
      <c r="F716" s="8">
        <v>0.14583333333333334</v>
      </c>
      <c r="G716" s="3" t="s">
        <v>14</v>
      </c>
      <c r="H716" s="9" t="s">
        <v>31</v>
      </c>
      <c r="I716" s="4">
        <v>0.58333333333333337</v>
      </c>
      <c r="J716" s="4">
        <v>0.70833333333333337</v>
      </c>
      <c r="K716" s="6">
        <f t="shared" si="122"/>
        <v>0.125</v>
      </c>
      <c r="L716" s="8">
        <v>0.125</v>
      </c>
      <c r="M716" s="2"/>
      <c r="N716" s="6">
        <f t="shared" si="120"/>
        <v>0.625</v>
      </c>
      <c r="O716" s="8">
        <f t="shared" si="120"/>
        <v>0.27083333333333337</v>
      </c>
      <c r="Q716">
        <v>1</v>
      </c>
      <c r="S716" s="37">
        <f ca="1">IFERROR(IF(C716="","",A716+C716-INDIRECT("A"&amp;MATCH(9^9,C$1:C715,1))-MAX(INDIRECT("D"&amp;MATCH(9^9,C$1:C715,1))+(INDIRECT("C"&amp;MATCH(9^9,C$1:C715,1))&gt;INDIRECT("D"&amp;MATCH(9^9,C$1:C715,1))),INDIRECT("J"&amp;MATCH(9^9,C$1:C715,1))+(INDIRECT("I"&amp;MATCH(9^9,C$1:C715,1))&gt;INDIRECT("J"&amp;MATCH(9^9,C$1:C715,1))))),"")</f>
        <v>1.1250000000024252</v>
      </c>
      <c r="T716" s="44">
        <f t="shared" si="115"/>
        <v>1.1250000000024252</v>
      </c>
    </row>
    <row r="717" spans="1:20" customFormat="1" x14ac:dyDescent="0.25">
      <c r="A717" s="10">
        <f t="shared" si="116"/>
        <v>42720</v>
      </c>
      <c r="B717" s="9" t="s">
        <v>32</v>
      </c>
      <c r="C717" s="4">
        <v>0.375</v>
      </c>
      <c r="D717" s="4">
        <v>0.75</v>
      </c>
      <c r="E717" s="7">
        <f t="shared" si="118"/>
        <v>0.375</v>
      </c>
      <c r="F717" s="8">
        <v>0.375</v>
      </c>
      <c r="G717" s="3"/>
      <c r="H717" s="9"/>
      <c r="I717" s="4"/>
      <c r="J717" s="4"/>
      <c r="K717" s="6"/>
      <c r="L717" s="8"/>
      <c r="M717" s="2"/>
      <c r="N717" s="6">
        <f t="shared" si="120"/>
        <v>0.375</v>
      </c>
      <c r="O717" s="8">
        <f t="shared" si="120"/>
        <v>0.375</v>
      </c>
      <c r="P717" t="s">
        <v>38</v>
      </c>
      <c r="Q717">
        <v>1</v>
      </c>
      <c r="S717" s="37">
        <f ca="1">IFERROR(IF(C717="","",A717+C717-INDIRECT("A"&amp;MATCH(9^9,C$1:C716,1))-MAX(INDIRECT("D"&amp;MATCH(9^9,C$1:C716,1))+(INDIRECT("C"&amp;MATCH(9^9,C$1:C716,1))&gt;INDIRECT("D"&amp;MATCH(9^9,C$1:C716,1))),INDIRECT("J"&amp;MATCH(9^9,C$1:C716,1))+(INDIRECT("I"&amp;MATCH(9^9,C$1:C716,1))&gt;INDIRECT("J"&amp;MATCH(9^9,C$1:C716,1))))),"")</f>
        <v>4.1666666666666741E-2</v>
      </c>
      <c r="T717" s="44">
        <f t="shared" si="115"/>
        <v>4.1666666666666741E-2</v>
      </c>
    </row>
    <row r="718" spans="1:20" customFormat="1" x14ac:dyDescent="0.25">
      <c r="A718" s="10">
        <f t="shared" si="116"/>
        <v>42721</v>
      </c>
      <c r="B718" s="25" t="s">
        <v>0</v>
      </c>
      <c r="C718" s="4"/>
      <c r="D718" s="4"/>
      <c r="E718" s="7">
        <f t="shared" si="118"/>
        <v>0</v>
      </c>
      <c r="F718" s="8"/>
      <c r="G718" s="3"/>
      <c r="H718" s="9"/>
      <c r="I718" s="4"/>
      <c r="J718" s="4"/>
      <c r="K718" s="6"/>
      <c r="L718" s="8"/>
      <c r="M718" s="2"/>
      <c r="N718" s="6">
        <f t="shared" si="120"/>
        <v>0</v>
      </c>
      <c r="O718" s="8">
        <f t="shared" si="120"/>
        <v>0</v>
      </c>
      <c r="S718" s="37" t="str">
        <f ca="1">IFERROR(IF(C718="","",A718+C718-INDIRECT("A"&amp;MATCH(9^9,C$1:C717,1))-MAX(INDIRECT("D"&amp;MATCH(9^9,C$1:C717,1))+(INDIRECT("C"&amp;MATCH(9^9,C$1:C717,1))&gt;INDIRECT("D"&amp;MATCH(9^9,C$1:C717,1))),INDIRECT("J"&amp;MATCH(9^9,C$1:C717,1))+(INDIRECT("I"&amp;MATCH(9^9,C$1:C717,1))&gt;INDIRECT("J"&amp;MATCH(9^9,C$1:C717,1))))),"")</f>
        <v/>
      </c>
      <c r="T718" s="44" t="str">
        <f t="shared" si="115"/>
        <v/>
      </c>
    </row>
    <row r="719" spans="1:20" customFormat="1" x14ac:dyDescent="0.25">
      <c r="A719" s="10">
        <f t="shared" si="116"/>
        <v>42722</v>
      </c>
      <c r="B719" s="18" t="s">
        <v>0</v>
      </c>
      <c r="C719" s="4"/>
      <c r="D719" s="4"/>
      <c r="E719" s="7">
        <f t="shared" si="118"/>
        <v>0</v>
      </c>
      <c r="F719" s="8"/>
      <c r="G719" s="3"/>
      <c r="H719" s="9"/>
      <c r="I719" s="4"/>
      <c r="J719" s="4"/>
      <c r="K719" s="5"/>
      <c r="L719" s="8"/>
      <c r="M719" s="2"/>
      <c r="N719" s="6">
        <f t="shared" si="120"/>
        <v>0</v>
      </c>
      <c r="O719" s="8">
        <f t="shared" si="120"/>
        <v>0</v>
      </c>
      <c r="S719" s="37" t="str">
        <f ca="1">IFERROR(IF(C719="","",A719+C719-INDIRECT("A"&amp;MATCH(9^9,C$1:C718,1))-MAX(INDIRECT("D"&amp;MATCH(9^9,C$1:C718,1))+(INDIRECT("C"&amp;MATCH(9^9,C$1:C718,1))&gt;INDIRECT("D"&amp;MATCH(9^9,C$1:C718,1))),INDIRECT("J"&amp;MATCH(9^9,C$1:C718,1))+(INDIRECT("I"&amp;MATCH(9^9,C$1:C718,1))&gt;INDIRECT("J"&amp;MATCH(9^9,C$1:C718,1))))),"")</f>
        <v/>
      </c>
      <c r="T719" s="44" t="str">
        <f t="shared" si="115"/>
        <v/>
      </c>
    </row>
    <row r="720" spans="1:20" customFormat="1" x14ac:dyDescent="0.25">
      <c r="A720" s="10">
        <f t="shared" si="116"/>
        <v>42723</v>
      </c>
      <c r="B720" s="9" t="s">
        <v>5</v>
      </c>
      <c r="C720" s="4">
        <v>0.83333333333333337</v>
      </c>
      <c r="D720" s="4">
        <v>0.33333333333333331</v>
      </c>
      <c r="E720" s="7">
        <f t="shared" si="118"/>
        <v>0.5</v>
      </c>
      <c r="F720" s="8">
        <v>0.10416666666666667</v>
      </c>
      <c r="G720" s="3"/>
      <c r="H720" s="9"/>
      <c r="I720" s="4"/>
      <c r="J720" s="4"/>
      <c r="K720" s="6"/>
      <c r="L720" s="8"/>
      <c r="M720" s="2"/>
      <c r="N720" s="6">
        <f t="shared" si="120"/>
        <v>0.5</v>
      </c>
      <c r="O720" s="8">
        <f t="shared" si="120"/>
        <v>0.10416666666666667</v>
      </c>
      <c r="Q720">
        <v>1</v>
      </c>
      <c r="S720" s="37">
        <f ca="1">IFERROR(IF(C720="","",A720+C720-INDIRECT("A"&amp;MATCH(9^9,C$1:C719,1))-MAX(INDIRECT("D"&amp;MATCH(9^9,C$1:C719,1))+(INDIRECT("C"&amp;MATCH(9^9,C$1:C719,1))&gt;INDIRECT("D"&amp;MATCH(9^9,C$1:C719,1))),INDIRECT("J"&amp;MATCH(9^9,C$1:C719,1))+(INDIRECT("I"&amp;MATCH(9^9,C$1:C719,1))&gt;INDIRECT("J"&amp;MATCH(9^9,C$1:C719,1))))),"")</f>
        <v>3.0833333333357587</v>
      </c>
      <c r="T720" s="44">
        <f t="shared" si="115"/>
        <v>1.8333333333357587</v>
      </c>
    </row>
    <row r="721" spans="1:20" customFormat="1" x14ac:dyDescent="0.25">
      <c r="A721" s="10">
        <f t="shared" si="116"/>
        <v>42724</v>
      </c>
      <c r="B721" s="9" t="s">
        <v>5</v>
      </c>
      <c r="C721" s="4">
        <v>0.83333333333333337</v>
      </c>
      <c r="D721" s="4">
        <v>0.33333333333333331</v>
      </c>
      <c r="E721" s="7">
        <f t="shared" si="118"/>
        <v>0.5</v>
      </c>
      <c r="F721" s="8">
        <v>0.14583333333333334</v>
      </c>
      <c r="G721" s="3"/>
      <c r="H721" s="9"/>
      <c r="I721" s="4"/>
      <c r="J721" s="4"/>
      <c r="K721" s="6"/>
      <c r="L721" s="8"/>
      <c r="M721" s="2"/>
      <c r="N721" s="6">
        <f t="shared" si="120"/>
        <v>0.5</v>
      </c>
      <c r="O721" s="8">
        <f t="shared" si="120"/>
        <v>0.14583333333333334</v>
      </c>
      <c r="Q721">
        <v>1</v>
      </c>
      <c r="S721" s="37">
        <f ca="1">IFERROR(IF(C721="","",A721+C721-INDIRECT("A"&amp;MATCH(9^9,C$1:C720,1))-MAX(INDIRECT("D"&amp;MATCH(9^9,C$1:C720,1))+(INDIRECT("C"&amp;MATCH(9^9,C$1:C720,1))&gt;INDIRECT("D"&amp;MATCH(9^9,C$1:C720,1))),INDIRECT("J"&amp;MATCH(9^9,C$1:C720,1))+(INDIRECT("I"&amp;MATCH(9^9,C$1:C720,1))&gt;INDIRECT("J"&amp;MATCH(9^9,C$1:C720,1))))),"")</f>
        <v>0.50000000000242539</v>
      </c>
      <c r="T721" s="44">
        <f t="shared" ref="T721:T784" si="123">IF(C721="","",A721+C721-A720-MAX(D720+(C720&gt;D720),J720+(I720&gt;J720)))</f>
        <v>0.50000000000242539</v>
      </c>
    </row>
    <row r="722" spans="1:20" customFormat="1" x14ac:dyDescent="0.25">
      <c r="A722" s="10">
        <f t="shared" ref="A722:A785" si="124">A721+1</f>
        <v>42725</v>
      </c>
      <c r="B722" s="9" t="s">
        <v>5</v>
      </c>
      <c r="C722" s="4">
        <v>0.83333333333333337</v>
      </c>
      <c r="D722" s="4">
        <v>0.33333333333333331</v>
      </c>
      <c r="E722" s="7">
        <f t="shared" si="118"/>
        <v>0.5</v>
      </c>
      <c r="F722" s="8">
        <v>0.14583333333333334</v>
      </c>
      <c r="G722" s="3"/>
      <c r="H722" s="9"/>
      <c r="I722" s="4"/>
      <c r="J722" s="4"/>
      <c r="K722" s="6"/>
      <c r="L722" s="8"/>
      <c r="M722" s="2"/>
      <c r="N722" s="6">
        <f t="shared" si="120"/>
        <v>0.5</v>
      </c>
      <c r="O722" s="8">
        <f t="shared" si="120"/>
        <v>0.14583333333333334</v>
      </c>
      <c r="Q722">
        <v>1</v>
      </c>
      <c r="S722" s="37">
        <f ca="1">IFERROR(IF(C722="","",A722+C722-INDIRECT("A"&amp;MATCH(9^9,C$1:C721,1))-MAX(INDIRECT("D"&amp;MATCH(9^9,C$1:C721,1))+(INDIRECT("C"&amp;MATCH(9^9,C$1:C721,1))&gt;INDIRECT("D"&amp;MATCH(9^9,C$1:C721,1))),INDIRECT("J"&amp;MATCH(9^9,C$1:C721,1))+(INDIRECT("I"&amp;MATCH(9^9,C$1:C721,1))&gt;INDIRECT("J"&amp;MATCH(9^9,C$1:C721,1))))),"")</f>
        <v>0.50000000000242539</v>
      </c>
      <c r="T722" s="44">
        <f t="shared" si="123"/>
        <v>0.50000000000242539</v>
      </c>
    </row>
    <row r="723" spans="1:20" customFormat="1" x14ac:dyDescent="0.25">
      <c r="A723" s="10">
        <f t="shared" si="124"/>
        <v>42726</v>
      </c>
      <c r="B723" s="9" t="s">
        <v>5</v>
      </c>
      <c r="C723" s="4">
        <v>0.83333333333333337</v>
      </c>
      <c r="D723" s="4">
        <v>0.33333333333333331</v>
      </c>
      <c r="E723" s="7">
        <f t="shared" si="118"/>
        <v>0.5</v>
      </c>
      <c r="F723" s="8">
        <v>0.14583333333333334</v>
      </c>
      <c r="G723" s="3"/>
      <c r="H723" s="9"/>
      <c r="I723" s="4"/>
      <c r="J723" s="4"/>
      <c r="K723" s="5"/>
      <c r="L723" s="8"/>
      <c r="M723" s="2"/>
      <c r="N723" s="6">
        <f t="shared" si="120"/>
        <v>0.5</v>
      </c>
      <c r="O723" s="8">
        <f t="shared" si="120"/>
        <v>0.14583333333333334</v>
      </c>
      <c r="Q723">
        <v>1</v>
      </c>
      <c r="S723" s="37">
        <f ca="1">IFERROR(IF(C723="","",A723+C723-INDIRECT("A"&amp;MATCH(9^9,C$1:C722,1))-MAX(INDIRECT("D"&amp;MATCH(9^9,C$1:C722,1))+(INDIRECT("C"&amp;MATCH(9^9,C$1:C722,1))&gt;INDIRECT("D"&amp;MATCH(9^9,C$1:C722,1))),INDIRECT("J"&amp;MATCH(9^9,C$1:C722,1))+(INDIRECT("I"&amp;MATCH(9^9,C$1:C722,1))&gt;INDIRECT("J"&amp;MATCH(9^9,C$1:C722,1))))),"")</f>
        <v>0.50000000000242539</v>
      </c>
      <c r="T723" s="44">
        <f t="shared" si="123"/>
        <v>0.50000000000242539</v>
      </c>
    </row>
    <row r="724" spans="1:20" customFormat="1" x14ac:dyDescent="0.25">
      <c r="A724" s="10">
        <f t="shared" si="124"/>
        <v>42727</v>
      </c>
      <c r="B724" s="9" t="s">
        <v>5</v>
      </c>
      <c r="C724" s="4">
        <v>0.83333333333333337</v>
      </c>
      <c r="D724" s="4">
        <v>0.33333333333333331</v>
      </c>
      <c r="E724" s="7">
        <f>D724-C724+IF(C724&gt;D724,1,0)</f>
        <v>0.5</v>
      </c>
      <c r="F724" s="8">
        <v>0.14583333333333334</v>
      </c>
      <c r="G724" s="3"/>
      <c r="H724" s="9"/>
      <c r="I724" s="4"/>
      <c r="J724" s="4"/>
      <c r="K724" s="5"/>
      <c r="L724" s="8"/>
      <c r="M724" s="2"/>
      <c r="N724" s="6">
        <f t="shared" si="120"/>
        <v>0.5</v>
      </c>
      <c r="O724" s="8">
        <f t="shared" si="120"/>
        <v>0.14583333333333334</v>
      </c>
      <c r="Q724">
        <v>1</v>
      </c>
      <c r="S724" s="37">
        <f ca="1">IFERROR(IF(C724="","",A724+C724-INDIRECT("A"&amp;MATCH(9^9,C$1:C723,1))-MAX(INDIRECT("D"&amp;MATCH(9^9,C$1:C723,1))+(INDIRECT("C"&amp;MATCH(9^9,C$1:C723,1))&gt;INDIRECT("D"&amp;MATCH(9^9,C$1:C723,1))),INDIRECT("J"&amp;MATCH(9^9,C$1:C723,1))+(INDIRECT("I"&amp;MATCH(9^9,C$1:C723,1))&gt;INDIRECT("J"&amp;MATCH(9^9,C$1:C723,1))))),"")</f>
        <v>0.50000000000242539</v>
      </c>
      <c r="T724" s="44">
        <f t="shared" si="123"/>
        <v>0.50000000000242539</v>
      </c>
    </row>
    <row r="725" spans="1:20" customFormat="1" x14ac:dyDescent="0.25">
      <c r="A725" s="10">
        <f t="shared" si="124"/>
        <v>42728</v>
      </c>
      <c r="B725" s="9" t="s">
        <v>5</v>
      </c>
      <c r="C725" s="4">
        <v>0.58333333333333337</v>
      </c>
      <c r="D725" s="4">
        <v>0.33333333333333331</v>
      </c>
      <c r="E725" s="7">
        <f t="shared" si="118"/>
        <v>0.75</v>
      </c>
      <c r="F725" s="8">
        <v>0.375</v>
      </c>
      <c r="G725" s="3"/>
      <c r="H725" s="9"/>
      <c r="I725" s="4"/>
      <c r="J725" s="4"/>
      <c r="K725" s="5"/>
      <c r="L725" s="8"/>
      <c r="M725" s="2"/>
      <c r="N725" s="6">
        <f t="shared" si="120"/>
        <v>0.75</v>
      </c>
      <c r="O725" s="8">
        <f t="shared" si="120"/>
        <v>0.375</v>
      </c>
      <c r="P725" t="s">
        <v>38</v>
      </c>
      <c r="Q725">
        <v>1</v>
      </c>
      <c r="S725" s="37">
        <f ca="1">IFERROR(IF(C725="","",A725+C725-INDIRECT("A"&amp;MATCH(9^9,C$1:C724,1))-MAX(INDIRECT("D"&amp;MATCH(9^9,C$1:C724,1))+(INDIRECT("C"&amp;MATCH(9^9,C$1:C724,1))&gt;INDIRECT("D"&amp;MATCH(9^9,C$1:C724,1))),INDIRECT("J"&amp;MATCH(9^9,C$1:C724,1))+(INDIRECT("I"&amp;MATCH(9^9,C$1:C724,1))&gt;INDIRECT("J"&amp;MATCH(9^9,C$1:C724,1))))),"")</f>
        <v>0.25000000000242539</v>
      </c>
      <c r="T725" s="44">
        <f t="shared" si="123"/>
        <v>0.25000000000242539</v>
      </c>
    </row>
    <row r="726" spans="1:20" customFormat="1" x14ac:dyDescent="0.25">
      <c r="A726" s="10">
        <f t="shared" si="124"/>
        <v>42729</v>
      </c>
      <c r="B726" s="9" t="s">
        <v>63</v>
      </c>
      <c r="C726" s="4">
        <v>0.33333333333333331</v>
      </c>
      <c r="D726" s="4">
        <v>0.33333333333333331</v>
      </c>
      <c r="E726" s="7">
        <f>D726-C726+IF(C726&gt;D726,1)+1</f>
        <v>1</v>
      </c>
      <c r="F726" s="8">
        <v>0.41666666666666669</v>
      </c>
      <c r="G726" s="11" t="s">
        <v>14</v>
      </c>
      <c r="H726" s="9" t="s">
        <v>13</v>
      </c>
      <c r="I726" s="4">
        <v>0.375</v>
      </c>
      <c r="J726" s="4">
        <v>0.58333333333333337</v>
      </c>
      <c r="K726" s="6">
        <f t="shared" ref="K726" si="125">J726-I726+IF(I726&gt;J726,1)</f>
        <v>0.20833333333333337</v>
      </c>
      <c r="L726" s="8">
        <v>0.20833333333333334</v>
      </c>
      <c r="M726" s="2"/>
      <c r="N726" s="13">
        <f t="shared" si="120"/>
        <v>1.2083333333333335</v>
      </c>
      <c r="O726" s="8">
        <f t="shared" si="120"/>
        <v>0.625</v>
      </c>
      <c r="Q726">
        <v>1</v>
      </c>
      <c r="S726" s="37">
        <f ca="1">IFERROR(IF(C726="","",A726+C726-INDIRECT("A"&amp;MATCH(9^9,C$1:C725,1))-MAX(INDIRECT("D"&amp;MATCH(9^9,C$1:C725,1))+(INDIRECT("C"&amp;MATCH(9^9,C$1:C725,1))&gt;INDIRECT("D"&amp;MATCH(9^9,C$1:C725,1))),INDIRECT("J"&amp;MATCH(9^9,C$1:C725,1))+(INDIRECT("I"&amp;MATCH(9^9,C$1:C725,1))&gt;INDIRECT("J"&amp;MATCH(9^9,C$1:C725,1))))),"")</f>
        <v>2.425393219596117E-12</v>
      </c>
      <c r="T726" s="44">
        <f t="shared" si="123"/>
        <v>2.425393219596117E-12</v>
      </c>
    </row>
    <row r="727" spans="1:20" customFormat="1" x14ac:dyDescent="0.25">
      <c r="A727" s="10">
        <f t="shared" si="124"/>
        <v>42730</v>
      </c>
      <c r="B727" s="16" t="s">
        <v>0</v>
      </c>
      <c r="C727" s="4"/>
      <c r="D727" s="4"/>
      <c r="E727" s="7">
        <f t="shared" si="118"/>
        <v>0</v>
      </c>
      <c r="F727" s="8"/>
      <c r="G727" s="3"/>
      <c r="H727" s="9"/>
      <c r="I727" s="4"/>
      <c r="J727" s="4"/>
      <c r="K727" s="6"/>
      <c r="L727" s="8"/>
      <c r="M727" s="2"/>
      <c r="N727" s="6">
        <f t="shared" si="120"/>
        <v>0</v>
      </c>
      <c r="O727" s="8">
        <f t="shared" si="120"/>
        <v>0</v>
      </c>
      <c r="P727" t="s">
        <v>37</v>
      </c>
      <c r="S727" s="37" t="str">
        <f ca="1">IFERROR(IF(C727="","",A727+C727-INDIRECT("A"&amp;MATCH(9^9,C$1:C726,1))-MAX(INDIRECT("D"&amp;MATCH(9^9,C$1:C726,1))+(INDIRECT("C"&amp;MATCH(9^9,C$1:C726,1))&gt;INDIRECT("D"&amp;MATCH(9^9,C$1:C726,1))),INDIRECT("J"&amp;MATCH(9^9,C$1:C726,1))+(INDIRECT("I"&amp;MATCH(9^9,C$1:C726,1))&gt;INDIRECT("J"&amp;MATCH(9^9,C$1:C726,1))))),"")</f>
        <v/>
      </c>
      <c r="T727" s="44" t="str">
        <f t="shared" si="123"/>
        <v/>
      </c>
    </row>
    <row r="728" spans="1:20" customFormat="1" x14ac:dyDescent="0.25">
      <c r="A728" s="10">
        <f t="shared" si="124"/>
        <v>42731</v>
      </c>
      <c r="B728" s="30" t="s">
        <v>8</v>
      </c>
      <c r="C728" s="4">
        <v>0.58333333333333337</v>
      </c>
      <c r="D728" s="4">
        <v>0.70833333333333337</v>
      </c>
      <c r="E728" s="7">
        <f>D728-C728+IF(C728&gt;D728,1,0)</f>
        <v>0.125</v>
      </c>
      <c r="F728" s="8">
        <v>0.125</v>
      </c>
      <c r="G728" s="3"/>
      <c r="H728" s="9"/>
      <c r="I728" s="4"/>
      <c r="J728" s="4"/>
      <c r="K728" s="5"/>
      <c r="L728" s="8"/>
      <c r="M728" s="2"/>
      <c r="N728" s="6">
        <f t="shared" si="120"/>
        <v>0.125</v>
      </c>
      <c r="O728" s="8">
        <f t="shared" si="120"/>
        <v>0.125</v>
      </c>
      <c r="Q728">
        <v>1</v>
      </c>
      <c r="S728" s="37">
        <f ca="1">IFERROR(IF(C728="","",A728+C728-INDIRECT("A"&amp;MATCH(9^9,C$1:C727,1))-MAX(INDIRECT("D"&amp;MATCH(9^9,C$1:C727,1))+(INDIRECT("C"&amp;MATCH(9^9,C$1:C727,1))&gt;INDIRECT("D"&amp;MATCH(9^9,C$1:C727,1))),INDIRECT("J"&amp;MATCH(9^9,C$1:C727,1))+(INDIRECT("I"&amp;MATCH(9^9,C$1:C727,1))&gt;INDIRECT("J"&amp;MATCH(9^9,C$1:C727,1))))),"")</f>
        <v>2.0000000000024252</v>
      </c>
      <c r="T728" s="44">
        <f t="shared" si="123"/>
        <v>1.5833333333357587</v>
      </c>
    </row>
    <row r="729" spans="1:20" customFormat="1" x14ac:dyDescent="0.25">
      <c r="A729" s="10">
        <f t="shared" si="124"/>
        <v>42732</v>
      </c>
      <c r="B729" s="9" t="s">
        <v>13</v>
      </c>
      <c r="C729" s="4">
        <v>0.375</v>
      </c>
      <c r="D729" s="4">
        <v>0.58333333333333337</v>
      </c>
      <c r="E729" s="7">
        <f t="shared" si="118"/>
        <v>0.20833333333333337</v>
      </c>
      <c r="F729" s="8">
        <v>0.20833333333333334</v>
      </c>
      <c r="G729" s="3" t="s">
        <v>14</v>
      </c>
      <c r="H729" s="9" t="s">
        <v>16</v>
      </c>
      <c r="I729" s="4">
        <v>0.58333333333333337</v>
      </c>
      <c r="J729" s="4">
        <v>0.70833333333333337</v>
      </c>
      <c r="K729" s="6">
        <f t="shared" ref="K729:K731" si="126">J729-I729+IF(I729&gt;J729,1)</f>
        <v>0.125</v>
      </c>
      <c r="L729" s="8">
        <v>0.125</v>
      </c>
      <c r="M729" s="2"/>
      <c r="N729" s="6">
        <f t="shared" si="120"/>
        <v>0.33333333333333337</v>
      </c>
      <c r="O729" s="8">
        <f t="shared" si="120"/>
        <v>0.33333333333333337</v>
      </c>
      <c r="Q729">
        <v>1</v>
      </c>
      <c r="S729" s="37">
        <f ca="1">IFERROR(IF(C729="","",A729+C729-INDIRECT("A"&amp;MATCH(9^9,C$1:C728,1))-MAX(INDIRECT("D"&amp;MATCH(9^9,C$1:C728,1))+(INDIRECT("C"&amp;MATCH(9^9,C$1:C728,1))&gt;INDIRECT("D"&amp;MATCH(9^9,C$1:C728,1))),INDIRECT("J"&amp;MATCH(9^9,C$1:C728,1))+(INDIRECT("I"&amp;MATCH(9^9,C$1:C728,1))&gt;INDIRECT("J"&amp;MATCH(9^9,C$1:C728,1))))),"")</f>
        <v>0.66666666666666663</v>
      </c>
      <c r="T729" s="44">
        <f t="shared" si="123"/>
        <v>0.66666666666666663</v>
      </c>
    </row>
    <row r="730" spans="1:20" customFormat="1" x14ac:dyDescent="0.25">
      <c r="A730" s="10">
        <f t="shared" si="124"/>
        <v>42733</v>
      </c>
      <c r="B730" s="9" t="s">
        <v>13</v>
      </c>
      <c r="C730" s="4">
        <v>0.375</v>
      </c>
      <c r="D730" s="4">
        <v>0.58333333333333337</v>
      </c>
      <c r="E730" s="7">
        <f t="shared" si="118"/>
        <v>0.20833333333333337</v>
      </c>
      <c r="F730" s="8">
        <v>0.20833333333333334</v>
      </c>
      <c r="G730" s="3" t="s">
        <v>14</v>
      </c>
      <c r="H730" s="9" t="s">
        <v>16</v>
      </c>
      <c r="I730" s="4">
        <v>0.58333333333333337</v>
      </c>
      <c r="J730" s="4">
        <v>0.70833333333333337</v>
      </c>
      <c r="K730" s="6">
        <f t="shared" si="126"/>
        <v>0.125</v>
      </c>
      <c r="L730" s="8">
        <v>0.125</v>
      </c>
      <c r="M730" s="2"/>
      <c r="N730" s="6">
        <f t="shared" si="120"/>
        <v>0.33333333333333337</v>
      </c>
      <c r="O730" s="8">
        <f t="shared" si="120"/>
        <v>0.33333333333333337</v>
      </c>
      <c r="Q730">
        <v>1</v>
      </c>
      <c r="S730" s="37">
        <f ca="1">IFERROR(IF(C730="","",A730+C730-INDIRECT("A"&amp;MATCH(9^9,C$1:C729,1))-MAX(INDIRECT("D"&amp;MATCH(9^9,C$1:C729,1))+(INDIRECT("C"&amp;MATCH(9^9,C$1:C729,1))&gt;INDIRECT("D"&amp;MATCH(9^9,C$1:C729,1))),INDIRECT("J"&amp;MATCH(9^9,C$1:C729,1))+(INDIRECT("I"&amp;MATCH(9^9,C$1:C729,1))&gt;INDIRECT("J"&amp;MATCH(9^9,C$1:C729,1))))),"")</f>
        <v>0.66666666666666663</v>
      </c>
      <c r="T730" s="44">
        <f t="shared" si="123"/>
        <v>0.66666666666666663</v>
      </c>
    </row>
    <row r="731" spans="1:20" customFormat="1" x14ac:dyDescent="0.25">
      <c r="A731" s="10">
        <f t="shared" si="124"/>
        <v>42734</v>
      </c>
      <c r="B731" s="9" t="s">
        <v>13</v>
      </c>
      <c r="C731" s="4">
        <v>0.375</v>
      </c>
      <c r="D731" s="4">
        <v>0.58333333333333337</v>
      </c>
      <c r="E731" s="7">
        <f t="shared" si="118"/>
        <v>0.20833333333333337</v>
      </c>
      <c r="F731" s="8">
        <v>0.20833333333333334</v>
      </c>
      <c r="G731" s="3" t="s">
        <v>14</v>
      </c>
      <c r="H731" s="9" t="s">
        <v>16</v>
      </c>
      <c r="I731" s="4">
        <v>0.58333333333333337</v>
      </c>
      <c r="J731" s="4">
        <v>0.70833333333333337</v>
      </c>
      <c r="K731" s="6">
        <f t="shared" si="126"/>
        <v>0.125</v>
      </c>
      <c r="L731" s="8">
        <v>0.125</v>
      </c>
      <c r="M731" s="2"/>
      <c r="N731" s="6">
        <f t="shared" si="120"/>
        <v>0.33333333333333337</v>
      </c>
      <c r="O731" s="8">
        <f t="shared" si="120"/>
        <v>0.33333333333333337</v>
      </c>
      <c r="Q731">
        <v>1</v>
      </c>
      <c r="S731" s="37">
        <f ca="1">IFERROR(IF(C731="","",A731+C731-INDIRECT("A"&amp;MATCH(9^9,C$1:C730,1))-MAX(INDIRECT("D"&amp;MATCH(9^9,C$1:C730,1))+(INDIRECT("C"&amp;MATCH(9^9,C$1:C730,1))&gt;INDIRECT("D"&amp;MATCH(9^9,C$1:C730,1))),INDIRECT("J"&amp;MATCH(9^9,C$1:C730,1))+(INDIRECT("I"&amp;MATCH(9^9,C$1:C730,1))&gt;INDIRECT("J"&amp;MATCH(9^9,C$1:C730,1))))),"")</f>
        <v>0.66666666666666663</v>
      </c>
      <c r="T731" s="44">
        <f t="shared" si="123"/>
        <v>0.66666666666666663</v>
      </c>
    </row>
    <row r="732" spans="1:20" customFormat="1" x14ac:dyDescent="0.25">
      <c r="A732" s="10">
        <f t="shared" si="124"/>
        <v>42735</v>
      </c>
      <c r="B732" s="25" t="s">
        <v>0</v>
      </c>
      <c r="C732" s="4"/>
      <c r="D732" s="4"/>
      <c r="E732" s="7">
        <f>D732-C732+IF(C732&gt;D732,1,0)+1</f>
        <v>1</v>
      </c>
      <c r="F732" s="8"/>
      <c r="G732" s="3"/>
      <c r="H732" s="9"/>
      <c r="I732" s="4"/>
      <c r="J732" s="4"/>
      <c r="K732" s="6"/>
      <c r="L732" s="8"/>
      <c r="M732" s="2"/>
      <c r="N732" s="6">
        <f t="shared" si="120"/>
        <v>1</v>
      </c>
      <c r="O732" s="8">
        <f t="shared" si="120"/>
        <v>0</v>
      </c>
      <c r="S732" s="37" t="str">
        <f ca="1">IFERROR(IF(C732="","",A732+C732-INDIRECT("A"&amp;MATCH(9^9,C$1:C731,1))-MAX(INDIRECT("D"&amp;MATCH(9^9,C$1:C731,1))+(INDIRECT("C"&amp;MATCH(9^9,C$1:C731,1))&gt;INDIRECT("D"&amp;MATCH(9^9,C$1:C731,1))),INDIRECT("J"&amp;MATCH(9^9,C$1:C731,1))+(INDIRECT("I"&amp;MATCH(9^9,C$1:C731,1))&gt;INDIRECT("J"&amp;MATCH(9^9,C$1:C731,1))))),"")</f>
        <v/>
      </c>
      <c r="T732" s="44" t="str">
        <f t="shared" si="123"/>
        <v/>
      </c>
    </row>
    <row r="733" spans="1:20" customFormat="1" x14ac:dyDescent="0.25">
      <c r="A733" s="10">
        <f t="shared" si="124"/>
        <v>42736</v>
      </c>
      <c r="B733" s="9" t="s">
        <v>86</v>
      </c>
      <c r="C733" s="4"/>
      <c r="D733" s="4"/>
      <c r="E733" s="5"/>
      <c r="F733" s="8"/>
      <c r="G733" s="3"/>
      <c r="H733" s="9"/>
      <c r="I733" s="4"/>
      <c r="J733" s="4"/>
      <c r="K733" s="5"/>
      <c r="L733" s="8"/>
      <c r="M733" s="2"/>
      <c r="N733" s="6">
        <f t="shared" ref="N733:N763" si="127">K733+E733</f>
        <v>0</v>
      </c>
      <c r="O733" s="8">
        <f t="shared" ref="O733:O763" si="128">F733+L733</f>
        <v>0</v>
      </c>
      <c r="S733" s="37" t="str">
        <f ca="1">IFERROR(IF(C733="","",A733+C733-INDIRECT("A"&amp;MATCH(9^9,C$1:C732,1))-MAX(INDIRECT("D"&amp;MATCH(9^9,C$1:C732,1))+(INDIRECT("C"&amp;MATCH(9^9,C$1:C732,1))&gt;INDIRECT("D"&amp;MATCH(9^9,C$1:C732,1))),INDIRECT("J"&amp;MATCH(9^9,C$1:C732,1))+(INDIRECT("I"&amp;MATCH(9^9,C$1:C732,1))&gt;INDIRECT("J"&amp;MATCH(9^9,C$1:C732,1))))),"")</f>
        <v/>
      </c>
      <c r="T733" s="44" t="str">
        <f t="shared" si="123"/>
        <v/>
      </c>
    </row>
    <row r="734" spans="1:20" customFormat="1" x14ac:dyDescent="0.25">
      <c r="A734" s="10">
        <f t="shared" si="124"/>
        <v>42737</v>
      </c>
      <c r="B734" s="9" t="s">
        <v>5</v>
      </c>
      <c r="C734" s="4">
        <v>0.83333333333333337</v>
      </c>
      <c r="D734" s="4">
        <v>0.33333333333333331</v>
      </c>
      <c r="E734" s="6">
        <f t="shared" ref="E734:E742" si="129">D734-C734+IF(C734&gt;D734,1)</f>
        <v>0.5</v>
      </c>
      <c r="F734" s="8">
        <v>0.10416666666666667</v>
      </c>
      <c r="G734" s="3"/>
      <c r="H734" s="9"/>
      <c r="I734" s="4"/>
      <c r="J734" s="4"/>
      <c r="K734" s="5"/>
      <c r="L734" s="8"/>
      <c r="M734" s="2"/>
      <c r="N734" s="6">
        <f t="shared" si="127"/>
        <v>0.5</v>
      </c>
      <c r="O734" s="8">
        <f t="shared" si="128"/>
        <v>0.10416666666666667</v>
      </c>
      <c r="Q734">
        <v>1</v>
      </c>
      <c r="S734" s="37">
        <f ca="1">IFERROR(IF(C734="","",A734+C734-INDIRECT("A"&amp;MATCH(9^9,C$1:C733,1))-MAX(INDIRECT("D"&amp;MATCH(9^9,C$1:C733,1))+(INDIRECT("C"&amp;MATCH(9^9,C$1:C733,1))&gt;INDIRECT("D"&amp;MATCH(9^9,C$1:C733,1))),INDIRECT("J"&amp;MATCH(9^9,C$1:C733,1))+(INDIRECT("I"&amp;MATCH(9^9,C$1:C733,1))&gt;INDIRECT("J"&amp;MATCH(9^9,C$1:C733,1))))),"")</f>
        <v>3.1250000000024252</v>
      </c>
      <c r="T734" s="44">
        <f t="shared" si="123"/>
        <v>1.8333333333357587</v>
      </c>
    </row>
    <row r="735" spans="1:20" customFormat="1" x14ac:dyDescent="0.25">
      <c r="A735" s="10">
        <f t="shared" si="124"/>
        <v>42738</v>
      </c>
      <c r="B735" s="9" t="s">
        <v>5</v>
      </c>
      <c r="C735" s="4">
        <v>0.83333333333333337</v>
      </c>
      <c r="D735" s="4">
        <v>0.33333333333333331</v>
      </c>
      <c r="E735" s="6">
        <f t="shared" si="129"/>
        <v>0.5</v>
      </c>
      <c r="F735" s="8">
        <v>0.14583333333333334</v>
      </c>
      <c r="G735" s="3"/>
      <c r="H735" s="9" t="s">
        <v>42</v>
      </c>
      <c r="I735" s="4">
        <v>0.66666666666666663</v>
      </c>
      <c r="J735" s="4">
        <v>0.83333333333333337</v>
      </c>
      <c r="K735" s="6">
        <f>J735-I735+IF(I735&gt;J735,1)</f>
        <v>0.16666666666666674</v>
      </c>
      <c r="L735" s="8">
        <v>0.16666666666666666</v>
      </c>
      <c r="M735" s="2"/>
      <c r="N735" s="6">
        <f t="shared" si="127"/>
        <v>0.66666666666666674</v>
      </c>
      <c r="O735" s="8">
        <f t="shared" si="128"/>
        <v>0.3125</v>
      </c>
      <c r="P735" t="s">
        <v>38</v>
      </c>
      <c r="Q735">
        <v>1</v>
      </c>
      <c r="S735" s="37">
        <f ca="1">IFERROR(IF(C735="","",A735+C735-INDIRECT("A"&amp;MATCH(9^9,C$1:C734,1))-MAX(INDIRECT("D"&amp;MATCH(9^9,C$1:C734,1))+(INDIRECT("C"&amp;MATCH(9^9,C$1:C734,1))&gt;INDIRECT("D"&amp;MATCH(9^9,C$1:C734,1))),INDIRECT("J"&amp;MATCH(9^9,C$1:C734,1))+(INDIRECT("I"&amp;MATCH(9^9,C$1:C734,1))&gt;INDIRECT("J"&amp;MATCH(9^9,C$1:C734,1))))),"")</f>
        <v>0.50000000000242539</v>
      </c>
      <c r="T735" s="44">
        <f t="shared" si="123"/>
        <v>0.50000000000242539</v>
      </c>
    </row>
    <row r="736" spans="1:20" customFormat="1" x14ac:dyDescent="0.25">
      <c r="A736" s="10">
        <f t="shared" si="124"/>
        <v>42739</v>
      </c>
      <c r="B736" s="9" t="s">
        <v>5</v>
      </c>
      <c r="C736" s="4">
        <v>0.83333333333333337</v>
      </c>
      <c r="D736" s="4">
        <v>0.33333333333333331</v>
      </c>
      <c r="E736" s="6">
        <f t="shared" si="129"/>
        <v>0.5</v>
      </c>
      <c r="F736" s="8">
        <v>0.14583333333333334</v>
      </c>
      <c r="G736" s="3"/>
      <c r="H736" s="9" t="s">
        <v>42</v>
      </c>
      <c r="I736" s="4">
        <v>0.66666666666666663</v>
      </c>
      <c r="J736" s="4">
        <v>0.83333333333333337</v>
      </c>
      <c r="K736" s="6">
        <f>J736-I736+IF(I736&gt;J736,1)</f>
        <v>0.16666666666666674</v>
      </c>
      <c r="L736" s="8">
        <v>0.16666666666666666</v>
      </c>
      <c r="M736" s="2"/>
      <c r="N736" s="6">
        <f t="shared" si="127"/>
        <v>0.66666666666666674</v>
      </c>
      <c r="O736" s="8">
        <f t="shared" si="128"/>
        <v>0.3125</v>
      </c>
      <c r="P736" t="s">
        <v>38</v>
      </c>
      <c r="Q736">
        <v>1</v>
      </c>
      <c r="S736" s="37">
        <f ca="1">IFERROR(IF(C736="","",A736+C736-INDIRECT("A"&amp;MATCH(9^9,C$1:C735,1))-MAX(INDIRECT("D"&amp;MATCH(9^9,C$1:C735,1))+(INDIRECT("C"&amp;MATCH(9^9,C$1:C735,1))&gt;INDIRECT("D"&amp;MATCH(9^9,C$1:C735,1))),INDIRECT("J"&amp;MATCH(9^9,C$1:C735,1))+(INDIRECT("I"&amp;MATCH(9^9,C$1:C735,1))&gt;INDIRECT("J"&amp;MATCH(9^9,C$1:C735,1))))),"")</f>
        <v>0.50000000000242539</v>
      </c>
      <c r="T736" s="44">
        <f t="shared" si="123"/>
        <v>0.50000000000242539</v>
      </c>
    </row>
    <row r="737" spans="1:20" customFormat="1" x14ac:dyDescent="0.25">
      <c r="A737" s="10">
        <f t="shared" si="124"/>
        <v>42740</v>
      </c>
      <c r="B737" s="18" t="s">
        <v>5</v>
      </c>
      <c r="C737" s="4">
        <v>0.83333333333333337</v>
      </c>
      <c r="D737" s="4">
        <v>0.33333333333333331</v>
      </c>
      <c r="E737" s="6">
        <f t="shared" si="129"/>
        <v>0.5</v>
      </c>
      <c r="F737" s="8">
        <v>0.14583333333333334</v>
      </c>
      <c r="G737" s="3"/>
      <c r="H737" s="9"/>
      <c r="I737" s="4"/>
      <c r="J737" s="4"/>
      <c r="K737" s="5"/>
      <c r="L737" s="8"/>
      <c r="M737" s="2"/>
      <c r="N737" s="6">
        <f t="shared" si="127"/>
        <v>0.5</v>
      </c>
      <c r="O737" s="8">
        <f t="shared" si="128"/>
        <v>0.14583333333333334</v>
      </c>
      <c r="Q737">
        <v>1</v>
      </c>
      <c r="S737" s="37">
        <f ca="1">IFERROR(IF(C737="","",A737+C737-INDIRECT("A"&amp;MATCH(9^9,C$1:C736,1))-MAX(INDIRECT("D"&amp;MATCH(9^9,C$1:C736,1))+(INDIRECT("C"&amp;MATCH(9^9,C$1:C736,1))&gt;INDIRECT("D"&amp;MATCH(9^9,C$1:C736,1))),INDIRECT("J"&amp;MATCH(9^9,C$1:C736,1))+(INDIRECT("I"&amp;MATCH(9^9,C$1:C736,1))&gt;INDIRECT("J"&amp;MATCH(9^9,C$1:C736,1))))),"")</f>
        <v>0.50000000000242539</v>
      </c>
      <c r="T737" s="44">
        <f t="shared" si="123"/>
        <v>0.50000000000242539</v>
      </c>
    </row>
    <row r="738" spans="1:20" customFormat="1" x14ac:dyDescent="0.25">
      <c r="A738" s="10">
        <f t="shared" si="124"/>
        <v>42741</v>
      </c>
      <c r="B738" s="18" t="s">
        <v>5</v>
      </c>
      <c r="C738" s="4">
        <v>0.83333333333333337</v>
      </c>
      <c r="D738" s="4">
        <v>0.33333333333333331</v>
      </c>
      <c r="E738" s="6">
        <f t="shared" si="129"/>
        <v>0.5</v>
      </c>
      <c r="F738" s="8">
        <v>0.14583333333333334</v>
      </c>
      <c r="G738" s="3"/>
      <c r="H738" s="9"/>
      <c r="I738" s="4"/>
      <c r="J738" s="4"/>
      <c r="K738" s="5"/>
      <c r="L738" s="8"/>
      <c r="M738" s="2"/>
      <c r="N738" s="6">
        <f t="shared" si="127"/>
        <v>0.5</v>
      </c>
      <c r="O738" s="8">
        <f t="shared" si="128"/>
        <v>0.14583333333333334</v>
      </c>
      <c r="Q738">
        <v>1</v>
      </c>
      <c r="S738" s="37">
        <f ca="1">IFERROR(IF(C738="","",A738+C738-INDIRECT("A"&amp;MATCH(9^9,C$1:C737,1))-MAX(INDIRECT("D"&amp;MATCH(9^9,C$1:C737,1))+(INDIRECT("C"&amp;MATCH(9^9,C$1:C737,1))&gt;INDIRECT("D"&amp;MATCH(9^9,C$1:C737,1))),INDIRECT("J"&amp;MATCH(9^9,C$1:C737,1))+(INDIRECT("I"&amp;MATCH(9^9,C$1:C737,1))&gt;INDIRECT("J"&amp;MATCH(9^9,C$1:C737,1))))),"")</f>
        <v>0.50000000000242539</v>
      </c>
      <c r="T738" s="44">
        <f t="shared" si="123"/>
        <v>0.50000000000242539</v>
      </c>
    </row>
    <row r="739" spans="1:20" customFormat="1" x14ac:dyDescent="0.25">
      <c r="A739" s="10">
        <f t="shared" si="124"/>
        <v>42742</v>
      </c>
      <c r="B739" s="18" t="s">
        <v>5</v>
      </c>
      <c r="C739" s="4">
        <v>0.58333333333333337</v>
      </c>
      <c r="D739" s="4">
        <v>0.33333333333333331</v>
      </c>
      <c r="E739" s="6">
        <f t="shared" si="129"/>
        <v>0.75</v>
      </c>
      <c r="F739" s="8">
        <v>0.375</v>
      </c>
      <c r="G739" s="3"/>
      <c r="H739" s="9"/>
      <c r="I739" s="4"/>
      <c r="J739" s="4"/>
      <c r="K739" s="35"/>
      <c r="L739" s="8"/>
      <c r="M739" s="2"/>
      <c r="N739" s="6">
        <f t="shared" si="127"/>
        <v>0.75</v>
      </c>
      <c r="O739" s="8">
        <f t="shared" si="128"/>
        <v>0.375</v>
      </c>
      <c r="P739" t="s">
        <v>38</v>
      </c>
      <c r="Q739">
        <v>1</v>
      </c>
      <c r="S739" s="37">
        <f ca="1">IFERROR(IF(C739="","",A739+C739-INDIRECT("A"&amp;MATCH(9^9,C$1:C738,1))-MAX(INDIRECT("D"&amp;MATCH(9^9,C$1:C738,1))+(INDIRECT("C"&amp;MATCH(9^9,C$1:C738,1))&gt;INDIRECT("D"&amp;MATCH(9^9,C$1:C738,1))),INDIRECT("J"&amp;MATCH(9^9,C$1:C738,1))+(INDIRECT("I"&amp;MATCH(9^9,C$1:C738,1))&gt;INDIRECT("J"&amp;MATCH(9^9,C$1:C738,1))))),"")</f>
        <v>0.25000000000242539</v>
      </c>
      <c r="T739" s="44">
        <f t="shared" si="123"/>
        <v>0.25000000000242539</v>
      </c>
    </row>
    <row r="740" spans="1:20" customFormat="1" x14ac:dyDescent="0.25">
      <c r="A740" s="10">
        <f t="shared" si="124"/>
        <v>42743</v>
      </c>
      <c r="B740" s="18" t="s">
        <v>5</v>
      </c>
      <c r="C740" s="4">
        <v>0.58333333333333337</v>
      </c>
      <c r="D740" s="4">
        <v>0.33333333333333331</v>
      </c>
      <c r="E740" s="6">
        <f t="shared" si="129"/>
        <v>0.75</v>
      </c>
      <c r="F740" s="8">
        <v>0.41666666666666669</v>
      </c>
      <c r="G740" s="3"/>
      <c r="H740" s="9"/>
      <c r="I740" s="4"/>
      <c r="J740" s="4"/>
      <c r="K740" s="5"/>
      <c r="L740" s="8"/>
      <c r="M740" s="2"/>
      <c r="N740" s="6">
        <f t="shared" si="127"/>
        <v>0.75</v>
      </c>
      <c r="O740" s="8">
        <f t="shared" si="128"/>
        <v>0.41666666666666669</v>
      </c>
      <c r="P740" t="s">
        <v>38</v>
      </c>
      <c r="Q740">
        <v>1</v>
      </c>
      <c r="S740" s="37">
        <f ca="1">IFERROR(IF(C740="","",A740+C740-INDIRECT("A"&amp;MATCH(9^9,C$1:C739,1))-MAX(INDIRECT("D"&amp;MATCH(9^9,C$1:C739,1))+(INDIRECT("C"&amp;MATCH(9^9,C$1:C739,1))&gt;INDIRECT("D"&amp;MATCH(9^9,C$1:C739,1))),INDIRECT("J"&amp;MATCH(9^9,C$1:C739,1))+(INDIRECT("I"&amp;MATCH(9^9,C$1:C739,1))&gt;INDIRECT("J"&amp;MATCH(9^9,C$1:C739,1))))),"")</f>
        <v>0.25000000000242539</v>
      </c>
      <c r="T740" s="44">
        <f t="shared" si="123"/>
        <v>0.25000000000242539</v>
      </c>
    </row>
    <row r="741" spans="1:20" customFormat="1" x14ac:dyDescent="0.25">
      <c r="A741" s="10">
        <f t="shared" si="124"/>
        <v>42744</v>
      </c>
      <c r="B741" s="18" t="s">
        <v>0</v>
      </c>
      <c r="C741" s="4"/>
      <c r="D741" s="4"/>
      <c r="E741" s="6"/>
      <c r="F741" s="8"/>
      <c r="G741" s="3"/>
      <c r="H741" s="9"/>
      <c r="I741" s="4"/>
      <c r="J741" s="4"/>
      <c r="K741" s="5"/>
      <c r="L741" s="8"/>
      <c r="M741" s="2"/>
      <c r="N741" s="6">
        <f t="shared" si="127"/>
        <v>0</v>
      </c>
      <c r="O741" s="8">
        <f t="shared" si="128"/>
        <v>0</v>
      </c>
      <c r="P741" t="s">
        <v>37</v>
      </c>
      <c r="S741" s="37" t="str">
        <f ca="1">IFERROR(IF(C741="","",A741+C741-INDIRECT("A"&amp;MATCH(9^9,C$1:C740,1))-MAX(INDIRECT("D"&amp;MATCH(9^9,C$1:C740,1))+(INDIRECT("C"&amp;MATCH(9^9,C$1:C740,1))&gt;INDIRECT("D"&amp;MATCH(9^9,C$1:C740,1))),INDIRECT("J"&amp;MATCH(9^9,C$1:C740,1))+(INDIRECT("I"&amp;MATCH(9^9,C$1:C740,1))&gt;INDIRECT("J"&amp;MATCH(9^9,C$1:C740,1))))),"")</f>
        <v/>
      </c>
      <c r="T741" s="44" t="str">
        <f t="shared" si="123"/>
        <v/>
      </c>
    </row>
    <row r="742" spans="1:20" customFormat="1" x14ac:dyDescent="0.25">
      <c r="A742" s="10">
        <f t="shared" si="124"/>
        <v>42745</v>
      </c>
      <c r="B742" s="9" t="s">
        <v>12</v>
      </c>
      <c r="C742" s="4">
        <v>0.58333333333333337</v>
      </c>
      <c r="D742" s="4">
        <v>0.70833333333333337</v>
      </c>
      <c r="E742" s="6">
        <f t="shared" si="129"/>
        <v>0.125</v>
      </c>
      <c r="F742" s="8">
        <v>0.125</v>
      </c>
      <c r="G742" s="3"/>
      <c r="H742" s="9"/>
      <c r="I742" s="4"/>
      <c r="J742" s="4"/>
      <c r="K742" s="5"/>
      <c r="L742" s="8"/>
      <c r="M742" s="2"/>
      <c r="N742" s="6">
        <f t="shared" si="127"/>
        <v>0.125</v>
      </c>
      <c r="O742" s="8">
        <f t="shared" si="128"/>
        <v>0.125</v>
      </c>
      <c r="Q742">
        <v>1</v>
      </c>
      <c r="S742" s="37">
        <f ca="1">IFERROR(IF(C742="","",A742+C742-INDIRECT("A"&amp;MATCH(9^9,C$1:C741,1))-MAX(INDIRECT("D"&amp;MATCH(9^9,C$1:C741,1))+(INDIRECT("C"&amp;MATCH(9^9,C$1:C741,1))&gt;INDIRECT("D"&amp;MATCH(9^9,C$1:C741,1))),INDIRECT("J"&amp;MATCH(9^9,C$1:C741,1))+(INDIRECT("I"&amp;MATCH(9^9,C$1:C741,1))&gt;INDIRECT("J"&amp;MATCH(9^9,C$1:C741,1))))),"")</f>
        <v>1.2500000000024254</v>
      </c>
      <c r="T742" s="44">
        <f t="shared" si="123"/>
        <v>1.5833333333357587</v>
      </c>
    </row>
    <row r="743" spans="1:20" customFormat="1" x14ac:dyDescent="0.25">
      <c r="A743" s="10">
        <f t="shared" si="124"/>
        <v>42746</v>
      </c>
      <c r="B743" s="9" t="s">
        <v>0</v>
      </c>
      <c r="C743" s="4"/>
      <c r="D743" s="4"/>
      <c r="E743" s="6"/>
      <c r="F743" s="8"/>
      <c r="G743" s="11"/>
      <c r="H743" s="9"/>
      <c r="I743" s="4"/>
      <c r="J743" s="4"/>
      <c r="K743" s="6"/>
      <c r="L743" s="8"/>
      <c r="M743" s="2"/>
      <c r="N743" s="6">
        <f t="shared" si="127"/>
        <v>0</v>
      </c>
      <c r="O743" s="8">
        <f t="shared" si="128"/>
        <v>0</v>
      </c>
      <c r="S743" s="37" t="str">
        <f ca="1">IFERROR(IF(C743="","",A743+C743-INDIRECT("A"&amp;MATCH(9^9,C$1:C742,1))-MAX(INDIRECT("D"&amp;MATCH(9^9,C$1:C742,1))+(INDIRECT("C"&amp;MATCH(9^9,C$1:C742,1))&gt;INDIRECT("D"&amp;MATCH(9^9,C$1:C742,1))),INDIRECT("J"&amp;MATCH(9^9,C$1:C742,1))+(INDIRECT("I"&amp;MATCH(9^9,C$1:C742,1))&gt;INDIRECT("J"&amp;MATCH(9^9,C$1:C742,1))))),"")</f>
        <v/>
      </c>
      <c r="T743" s="44" t="str">
        <f t="shared" si="123"/>
        <v/>
      </c>
    </row>
    <row r="744" spans="1:20" customFormat="1" x14ac:dyDescent="0.25">
      <c r="A744" s="10">
        <f t="shared" si="124"/>
        <v>42747</v>
      </c>
      <c r="B744" s="9" t="s">
        <v>12</v>
      </c>
      <c r="C744" s="4">
        <v>0.58333333333333337</v>
      </c>
      <c r="D744" s="4">
        <v>0.70833333333333337</v>
      </c>
      <c r="E744" s="6">
        <f t="shared" ref="E744:E745" si="130">D744-C744+IF(C744&gt;D744,1)</f>
        <v>0.125</v>
      </c>
      <c r="F744" s="8">
        <v>0.125</v>
      </c>
      <c r="G744" s="3"/>
      <c r="H744" s="9"/>
      <c r="I744" s="4"/>
      <c r="J744" s="4"/>
      <c r="K744" s="5"/>
      <c r="L744" s="8"/>
      <c r="M744" s="2"/>
      <c r="N744" s="6">
        <f t="shared" si="127"/>
        <v>0.125</v>
      </c>
      <c r="O744" s="8">
        <f t="shared" si="128"/>
        <v>0.125</v>
      </c>
      <c r="Q744">
        <v>1</v>
      </c>
      <c r="S744" s="37">
        <f ca="1">IFERROR(IF(C744="","",A744+C744-INDIRECT("A"&amp;MATCH(9^9,C$1:C743,1))-MAX(INDIRECT("D"&amp;MATCH(9^9,C$1:C743,1))+(INDIRECT("C"&amp;MATCH(9^9,C$1:C743,1))&gt;INDIRECT("D"&amp;MATCH(9^9,C$1:C743,1))),INDIRECT("J"&amp;MATCH(9^9,C$1:C743,1))+(INDIRECT("I"&amp;MATCH(9^9,C$1:C743,1))&gt;INDIRECT("J"&amp;MATCH(9^9,C$1:C743,1))))),"")</f>
        <v>1.8750000000024252</v>
      </c>
      <c r="T744" s="44">
        <f t="shared" si="123"/>
        <v>1.5833333333357587</v>
      </c>
    </row>
    <row r="745" spans="1:20" customFormat="1" x14ac:dyDescent="0.25">
      <c r="A745" s="10">
        <f t="shared" si="124"/>
        <v>42748</v>
      </c>
      <c r="B745" s="9" t="s">
        <v>13</v>
      </c>
      <c r="C745" s="4">
        <v>0.375</v>
      </c>
      <c r="D745" s="4">
        <v>0.58333333333333337</v>
      </c>
      <c r="E745" s="6">
        <f t="shared" si="130"/>
        <v>0.20833333333333337</v>
      </c>
      <c r="F745" s="8">
        <v>0.20833333333333334</v>
      </c>
      <c r="G745" s="3"/>
      <c r="H745" s="9" t="s">
        <v>28</v>
      </c>
      <c r="I745" s="4">
        <v>0.60416666666666663</v>
      </c>
      <c r="J745" s="4">
        <v>0.70833333333333337</v>
      </c>
      <c r="K745" s="6">
        <f>J745-I745+IF(I745&gt;J745,1)</f>
        <v>0.10416666666666674</v>
      </c>
      <c r="L745" s="8">
        <v>0.10416666666666667</v>
      </c>
      <c r="M745" s="2"/>
      <c r="N745" s="6">
        <f t="shared" si="127"/>
        <v>0.31250000000000011</v>
      </c>
      <c r="O745" s="8">
        <f t="shared" si="128"/>
        <v>0.3125</v>
      </c>
      <c r="Q745">
        <v>1</v>
      </c>
      <c r="S745" s="37">
        <f ca="1">IFERROR(IF(C745="","",A745+C745-INDIRECT("A"&amp;MATCH(9^9,C$1:C744,1))-MAX(INDIRECT("D"&amp;MATCH(9^9,C$1:C744,1))+(INDIRECT("C"&amp;MATCH(9^9,C$1:C744,1))&gt;INDIRECT("D"&amp;MATCH(9^9,C$1:C744,1))),INDIRECT("J"&amp;MATCH(9^9,C$1:C744,1))+(INDIRECT("I"&amp;MATCH(9^9,C$1:C744,1))&gt;INDIRECT("J"&amp;MATCH(9^9,C$1:C744,1))))),"")</f>
        <v>0.66666666666666663</v>
      </c>
      <c r="T745" s="44">
        <f t="shared" si="123"/>
        <v>0.66666666666666663</v>
      </c>
    </row>
    <row r="746" spans="1:20" customFormat="1" x14ac:dyDescent="0.25">
      <c r="A746" s="10">
        <f t="shared" si="124"/>
        <v>42749</v>
      </c>
      <c r="B746" s="9" t="s">
        <v>0</v>
      </c>
      <c r="C746" s="4"/>
      <c r="D746" s="4"/>
      <c r="E746" s="6"/>
      <c r="F746" s="8"/>
      <c r="G746" s="3"/>
      <c r="H746" s="9"/>
      <c r="I746" s="4"/>
      <c r="J746" s="4"/>
      <c r="K746" s="35"/>
      <c r="L746" s="8"/>
      <c r="M746" s="2"/>
      <c r="N746" s="6">
        <f t="shared" si="127"/>
        <v>0</v>
      </c>
      <c r="O746" s="8">
        <f t="shared" si="128"/>
        <v>0</v>
      </c>
      <c r="S746" s="37" t="str">
        <f ca="1">IFERROR(IF(C746="","",A746+C746-INDIRECT("A"&amp;MATCH(9^9,C$1:C745,1))-MAX(INDIRECT("D"&amp;MATCH(9^9,C$1:C745,1))+(INDIRECT("C"&amp;MATCH(9^9,C$1:C745,1))&gt;INDIRECT("D"&amp;MATCH(9^9,C$1:C745,1))),INDIRECT("J"&amp;MATCH(9^9,C$1:C745,1))+(INDIRECT("I"&amp;MATCH(9^9,C$1:C745,1))&gt;INDIRECT("J"&amp;MATCH(9^9,C$1:C745,1))))),"")</f>
        <v/>
      </c>
      <c r="T746" s="44" t="str">
        <f t="shared" si="123"/>
        <v/>
      </c>
    </row>
    <row r="747" spans="1:20" customFormat="1" x14ac:dyDescent="0.25">
      <c r="A747" s="10">
        <f t="shared" si="124"/>
        <v>42750</v>
      </c>
      <c r="B747" s="9" t="s">
        <v>0</v>
      </c>
      <c r="C747" s="4"/>
      <c r="D747" s="4"/>
      <c r="E747" s="6"/>
      <c r="F747" s="8"/>
      <c r="G747" s="3"/>
      <c r="H747" s="9"/>
      <c r="I747" s="4"/>
      <c r="J747" s="4"/>
      <c r="K747" s="5"/>
      <c r="L747" s="8"/>
      <c r="M747" s="2"/>
      <c r="N747" s="6">
        <f t="shared" si="127"/>
        <v>0</v>
      </c>
      <c r="O747" s="8">
        <f t="shared" si="128"/>
        <v>0</v>
      </c>
      <c r="S747" s="37" t="str">
        <f ca="1">IFERROR(IF(C747="","",A747+C747-INDIRECT("A"&amp;MATCH(9^9,C$1:C746,1))-MAX(INDIRECT("D"&amp;MATCH(9^9,C$1:C746,1))+(INDIRECT("C"&amp;MATCH(9^9,C$1:C746,1))&gt;INDIRECT("D"&amp;MATCH(9^9,C$1:C746,1))),INDIRECT("J"&amp;MATCH(9^9,C$1:C746,1))+(INDIRECT("I"&amp;MATCH(9^9,C$1:C746,1))&gt;INDIRECT("J"&amp;MATCH(9^9,C$1:C746,1))))),"")</f>
        <v/>
      </c>
      <c r="T747" s="44" t="str">
        <f t="shared" si="123"/>
        <v/>
      </c>
    </row>
    <row r="748" spans="1:20" customFormat="1" x14ac:dyDescent="0.25">
      <c r="A748" s="10">
        <f t="shared" si="124"/>
        <v>42751</v>
      </c>
      <c r="B748" s="9" t="s">
        <v>5</v>
      </c>
      <c r="C748" s="4">
        <v>0.83333333333333337</v>
      </c>
      <c r="D748" s="4">
        <v>0.33333333333333331</v>
      </c>
      <c r="E748" s="6">
        <f t="shared" ref="E748:E754" si="131">D748-C748+IF(C748&gt;D748,1)</f>
        <v>0.5</v>
      </c>
      <c r="F748" s="8">
        <v>0.10416666666666667</v>
      </c>
      <c r="G748" s="3"/>
      <c r="H748" s="9"/>
      <c r="I748" s="4"/>
      <c r="J748" s="4"/>
      <c r="K748" s="5"/>
      <c r="L748" s="8"/>
      <c r="M748" s="2"/>
      <c r="N748" s="6">
        <f t="shared" si="127"/>
        <v>0.5</v>
      </c>
      <c r="O748" s="8">
        <f t="shared" si="128"/>
        <v>0.10416666666666667</v>
      </c>
      <c r="Q748">
        <v>1</v>
      </c>
      <c r="S748" s="37">
        <f ca="1">IFERROR(IF(C748="","",A748+C748-INDIRECT("A"&amp;MATCH(9^9,C$1:C747,1))-MAX(INDIRECT("D"&amp;MATCH(9^9,C$1:C747,1))+(INDIRECT("C"&amp;MATCH(9^9,C$1:C747,1))&gt;INDIRECT("D"&amp;MATCH(9^9,C$1:C747,1))),INDIRECT("J"&amp;MATCH(9^9,C$1:C747,1))+(INDIRECT("I"&amp;MATCH(9^9,C$1:C747,1))&gt;INDIRECT("J"&amp;MATCH(9^9,C$1:C747,1))))),"")</f>
        <v>3.1250000000024252</v>
      </c>
      <c r="T748" s="44">
        <f t="shared" si="123"/>
        <v>1.8333333333357587</v>
      </c>
    </row>
    <row r="749" spans="1:20" customFormat="1" x14ac:dyDescent="0.25">
      <c r="A749" s="10">
        <f t="shared" si="124"/>
        <v>42752</v>
      </c>
      <c r="B749" s="9" t="s">
        <v>5</v>
      </c>
      <c r="C749" s="4">
        <v>0.83333333333333337</v>
      </c>
      <c r="D749" s="4">
        <v>0.33333333333333331</v>
      </c>
      <c r="E749" s="6">
        <f t="shared" si="131"/>
        <v>0.5</v>
      </c>
      <c r="F749" s="8">
        <v>0.14583333333333334</v>
      </c>
      <c r="G749" s="3"/>
      <c r="H749" s="9"/>
      <c r="I749" s="4"/>
      <c r="J749" s="4"/>
      <c r="K749" s="6"/>
      <c r="L749" s="8"/>
      <c r="M749" s="2"/>
      <c r="N749" s="6">
        <f t="shared" si="127"/>
        <v>0.5</v>
      </c>
      <c r="O749" s="8">
        <f t="shared" si="128"/>
        <v>0.14583333333333334</v>
      </c>
      <c r="Q749">
        <v>1</v>
      </c>
      <c r="S749" s="37">
        <f ca="1">IFERROR(IF(C749="","",A749+C749-INDIRECT("A"&amp;MATCH(9^9,C$1:C748,1))-MAX(INDIRECT("D"&amp;MATCH(9^9,C$1:C748,1))+(INDIRECT("C"&amp;MATCH(9^9,C$1:C748,1))&gt;INDIRECT("D"&amp;MATCH(9^9,C$1:C748,1))),INDIRECT("J"&amp;MATCH(9^9,C$1:C748,1))+(INDIRECT("I"&amp;MATCH(9^9,C$1:C748,1))&gt;INDIRECT("J"&amp;MATCH(9^9,C$1:C748,1))))),"")</f>
        <v>0.50000000000242539</v>
      </c>
      <c r="T749" s="44">
        <f t="shared" si="123"/>
        <v>0.50000000000242539</v>
      </c>
    </row>
    <row r="750" spans="1:20" customFormat="1" x14ac:dyDescent="0.25">
      <c r="A750" s="10">
        <f t="shared" si="124"/>
        <v>42753</v>
      </c>
      <c r="B750" s="9" t="s">
        <v>5</v>
      </c>
      <c r="C750" s="4">
        <v>0.83333333333333337</v>
      </c>
      <c r="D750" s="4">
        <v>0.33333333333333331</v>
      </c>
      <c r="E750" s="6">
        <f t="shared" si="131"/>
        <v>0.5</v>
      </c>
      <c r="F750" s="8">
        <v>0.14583333333333334</v>
      </c>
      <c r="G750" s="3"/>
      <c r="H750" s="9"/>
      <c r="I750" s="4"/>
      <c r="J750" s="4"/>
      <c r="K750" s="6"/>
      <c r="L750" s="8"/>
      <c r="M750" s="2"/>
      <c r="N750" s="6">
        <f t="shared" si="127"/>
        <v>0.5</v>
      </c>
      <c r="O750" s="8">
        <f t="shared" si="128"/>
        <v>0.14583333333333334</v>
      </c>
      <c r="Q750">
        <v>1</v>
      </c>
      <c r="S750" s="37">
        <f ca="1">IFERROR(IF(C750="","",A750+C750-INDIRECT("A"&amp;MATCH(9^9,C$1:C749,1))-MAX(INDIRECT("D"&amp;MATCH(9^9,C$1:C749,1))+(INDIRECT("C"&amp;MATCH(9^9,C$1:C749,1))&gt;INDIRECT("D"&amp;MATCH(9^9,C$1:C749,1))),INDIRECT("J"&amp;MATCH(9^9,C$1:C749,1))+(INDIRECT("I"&amp;MATCH(9^9,C$1:C749,1))&gt;INDIRECT("J"&amp;MATCH(9^9,C$1:C749,1))))),"")</f>
        <v>0.50000000000242539</v>
      </c>
      <c r="T750" s="44">
        <f t="shared" si="123"/>
        <v>0.50000000000242539</v>
      </c>
    </row>
    <row r="751" spans="1:20" customFormat="1" x14ac:dyDescent="0.25">
      <c r="A751" s="10">
        <f t="shared" si="124"/>
        <v>42754</v>
      </c>
      <c r="B751" s="18" t="s">
        <v>5</v>
      </c>
      <c r="C751" s="4">
        <v>0.83333333333333337</v>
      </c>
      <c r="D751" s="4">
        <v>0.33333333333333331</v>
      </c>
      <c r="E751" s="6">
        <f t="shared" si="131"/>
        <v>0.5</v>
      </c>
      <c r="F751" s="8">
        <v>0.14583333333333334</v>
      </c>
      <c r="G751" s="3"/>
      <c r="H751" s="9"/>
      <c r="I751" s="4"/>
      <c r="J751" s="4"/>
      <c r="K751" s="5"/>
      <c r="L751" s="8"/>
      <c r="M751" s="2"/>
      <c r="N751" s="6">
        <f t="shared" si="127"/>
        <v>0.5</v>
      </c>
      <c r="O751" s="8">
        <f t="shared" si="128"/>
        <v>0.14583333333333334</v>
      </c>
      <c r="Q751">
        <v>1</v>
      </c>
      <c r="S751" s="37">
        <f ca="1">IFERROR(IF(C751="","",A751+C751-INDIRECT("A"&amp;MATCH(9^9,C$1:C750,1))-MAX(INDIRECT("D"&amp;MATCH(9^9,C$1:C750,1))+(INDIRECT("C"&amp;MATCH(9^9,C$1:C750,1))&gt;INDIRECT("D"&amp;MATCH(9^9,C$1:C750,1))),INDIRECT("J"&amp;MATCH(9^9,C$1:C750,1))+(INDIRECT("I"&amp;MATCH(9^9,C$1:C750,1))&gt;INDIRECT("J"&amp;MATCH(9^9,C$1:C750,1))))),"")</f>
        <v>0.50000000000242539</v>
      </c>
      <c r="T751" s="44">
        <f t="shared" si="123"/>
        <v>0.50000000000242539</v>
      </c>
    </row>
    <row r="752" spans="1:20" customFormat="1" x14ac:dyDescent="0.25">
      <c r="A752" s="10">
        <f t="shared" si="124"/>
        <v>42755</v>
      </c>
      <c r="B752" s="18" t="s">
        <v>5</v>
      </c>
      <c r="C752" s="4">
        <v>0.83333333333333337</v>
      </c>
      <c r="D752" s="4">
        <v>0.33333333333333331</v>
      </c>
      <c r="E752" s="6">
        <f t="shared" si="131"/>
        <v>0.5</v>
      </c>
      <c r="F752" s="8">
        <v>0.14583333333333334</v>
      </c>
      <c r="G752" s="3"/>
      <c r="H752" s="9"/>
      <c r="I752" s="4"/>
      <c r="J752" s="4"/>
      <c r="K752" s="6"/>
      <c r="L752" s="8"/>
      <c r="M752" s="2"/>
      <c r="N752" s="6">
        <f t="shared" si="127"/>
        <v>0.5</v>
      </c>
      <c r="O752" s="8">
        <f t="shared" si="128"/>
        <v>0.14583333333333334</v>
      </c>
      <c r="Q752">
        <v>1</v>
      </c>
      <c r="S752" s="37">
        <f ca="1">IFERROR(IF(C752="","",A752+C752-INDIRECT("A"&amp;MATCH(9^9,C$1:C751,1))-MAX(INDIRECT("D"&amp;MATCH(9^9,C$1:C751,1))+(INDIRECT("C"&amp;MATCH(9^9,C$1:C751,1))&gt;INDIRECT("D"&amp;MATCH(9^9,C$1:C751,1))),INDIRECT("J"&amp;MATCH(9^9,C$1:C751,1))+(INDIRECT("I"&amp;MATCH(9^9,C$1:C751,1))&gt;INDIRECT("J"&amp;MATCH(9^9,C$1:C751,1))))),"")</f>
        <v>0.50000000000242539</v>
      </c>
      <c r="T752" s="44">
        <f t="shared" si="123"/>
        <v>0.50000000000242539</v>
      </c>
    </row>
    <row r="753" spans="1:20" customFormat="1" x14ac:dyDescent="0.25">
      <c r="A753" s="10">
        <f t="shared" si="124"/>
        <v>42756</v>
      </c>
      <c r="B753" s="18" t="s">
        <v>5</v>
      </c>
      <c r="C753" s="4">
        <v>0.375</v>
      </c>
      <c r="D753" s="4">
        <v>0.33333333333333331</v>
      </c>
      <c r="E753" s="6">
        <f t="shared" si="131"/>
        <v>0.95833333333333326</v>
      </c>
      <c r="F753" s="8">
        <v>0.375</v>
      </c>
      <c r="G753" s="3"/>
      <c r="H753" s="9" t="s">
        <v>13</v>
      </c>
      <c r="I753" s="4">
        <v>0.375</v>
      </c>
      <c r="J753" s="4">
        <v>0.58333333333333337</v>
      </c>
      <c r="K753" s="6">
        <f>J753-I753+IF(I753&gt;J753,1)</f>
        <v>0.20833333333333337</v>
      </c>
      <c r="L753" s="8">
        <v>0.20833333333333334</v>
      </c>
      <c r="M753" s="2"/>
      <c r="N753" s="6">
        <f t="shared" si="127"/>
        <v>1.1666666666666665</v>
      </c>
      <c r="O753" s="8">
        <f t="shared" si="128"/>
        <v>0.58333333333333337</v>
      </c>
      <c r="P753" t="s">
        <v>38</v>
      </c>
      <c r="Q753">
        <v>1</v>
      </c>
      <c r="S753" s="37">
        <f ca="1">IFERROR(IF(C753="","",A753+C753-INDIRECT("A"&amp;MATCH(9^9,C$1:C752,1))-MAX(INDIRECT("D"&amp;MATCH(9^9,C$1:C752,1))+(INDIRECT("C"&amp;MATCH(9^9,C$1:C752,1))&gt;INDIRECT("D"&amp;MATCH(9^9,C$1:C752,1))),INDIRECT("J"&amp;MATCH(9^9,C$1:C752,1))+(INDIRECT("I"&amp;MATCH(9^9,C$1:C752,1))&gt;INDIRECT("J"&amp;MATCH(9^9,C$1:C752,1))))),"")</f>
        <v>4.1666666666666741E-2</v>
      </c>
      <c r="T753" s="44">
        <f t="shared" si="123"/>
        <v>4.1666666666666741E-2</v>
      </c>
    </row>
    <row r="754" spans="1:20" customFormat="1" x14ac:dyDescent="0.25">
      <c r="A754" s="10">
        <f t="shared" si="124"/>
        <v>42757</v>
      </c>
      <c r="B754" s="18" t="s">
        <v>5</v>
      </c>
      <c r="C754" s="4">
        <v>0.375</v>
      </c>
      <c r="D754" s="4">
        <v>0.33333333333333331</v>
      </c>
      <c r="E754" s="6">
        <f t="shared" si="131"/>
        <v>0.95833333333333326</v>
      </c>
      <c r="F754" s="8">
        <v>0.41666666666666669</v>
      </c>
      <c r="G754" s="3"/>
      <c r="H754" s="9" t="s">
        <v>13</v>
      </c>
      <c r="I754" s="4">
        <v>0.375</v>
      </c>
      <c r="J754" s="4">
        <v>0.58333333333333337</v>
      </c>
      <c r="K754" s="6">
        <f>J754-I754+IF(I754&gt;J754,1)</f>
        <v>0.20833333333333337</v>
      </c>
      <c r="L754" s="8">
        <v>0.20833333333333334</v>
      </c>
      <c r="M754" s="2"/>
      <c r="N754" s="6">
        <f t="shared" si="127"/>
        <v>1.1666666666666665</v>
      </c>
      <c r="O754" s="8">
        <f t="shared" si="128"/>
        <v>0.625</v>
      </c>
      <c r="P754" t="s">
        <v>38</v>
      </c>
      <c r="Q754">
        <v>1</v>
      </c>
      <c r="S754" s="37">
        <f ca="1">IFERROR(IF(C754="","",A754+C754-INDIRECT("A"&amp;MATCH(9^9,C$1:C753,1))-MAX(INDIRECT("D"&amp;MATCH(9^9,C$1:C753,1))+(INDIRECT("C"&amp;MATCH(9^9,C$1:C753,1))&gt;INDIRECT("D"&amp;MATCH(9^9,C$1:C753,1))),INDIRECT("J"&amp;MATCH(9^9,C$1:C753,1))+(INDIRECT("I"&amp;MATCH(9^9,C$1:C753,1))&gt;INDIRECT("J"&amp;MATCH(9^9,C$1:C753,1))))),"")</f>
        <v>4.1666666666666741E-2</v>
      </c>
      <c r="T754" s="44">
        <f t="shared" si="123"/>
        <v>4.1666666666666741E-2</v>
      </c>
    </row>
    <row r="755" spans="1:20" customFormat="1" x14ac:dyDescent="0.25">
      <c r="A755" s="10">
        <f t="shared" si="124"/>
        <v>42758</v>
      </c>
      <c r="B755" s="9" t="s">
        <v>0</v>
      </c>
      <c r="C755" s="4"/>
      <c r="D755" s="4"/>
      <c r="E755" s="5"/>
      <c r="F755" s="8"/>
      <c r="G755" s="3"/>
      <c r="H755" s="9"/>
      <c r="I755" s="4"/>
      <c r="J755" s="4"/>
      <c r="K755" s="5"/>
      <c r="L755" s="8"/>
      <c r="M755" s="2"/>
      <c r="N755" s="6">
        <f t="shared" si="127"/>
        <v>0</v>
      </c>
      <c r="O755" s="8">
        <f t="shared" si="128"/>
        <v>0</v>
      </c>
      <c r="P755" t="s">
        <v>37</v>
      </c>
      <c r="S755" s="37" t="str">
        <f ca="1">IFERROR(IF(C755="","",A755+C755-INDIRECT("A"&amp;MATCH(9^9,C$1:C754,1))-MAX(INDIRECT("D"&amp;MATCH(9^9,C$1:C754,1))+(INDIRECT("C"&amp;MATCH(9^9,C$1:C754,1))&gt;INDIRECT("D"&amp;MATCH(9^9,C$1:C754,1))),INDIRECT("J"&amp;MATCH(9^9,C$1:C754,1))+(INDIRECT("I"&amp;MATCH(9^9,C$1:C754,1))&gt;INDIRECT("J"&amp;MATCH(9^9,C$1:C754,1))))),"")</f>
        <v/>
      </c>
      <c r="T755" s="44" t="str">
        <f t="shared" si="123"/>
        <v/>
      </c>
    </row>
    <row r="756" spans="1:20" customFormat="1" x14ac:dyDescent="0.25">
      <c r="A756" s="10">
        <f t="shared" si="124"/>
        <v>42759</v>
      </c>
      <c r="B756" s="9" t="s">
        <v>0</v>
      </c>
      <c r="C756" s="4"/>
      <c r="D756" s="4"/>
      <c r="E756" s="5"/>
      <c r="F756" s="8"/>
      <c r="G756" s="3"/>
      <c r="H756" s="9"/>
      <c r="I756" s="4"/>
      <c r="J756" s="4"/>
      <c r="K756" s="5"/>
      <c r="L756" s="8"/>
      <c r="M756" s="2"/>
      <c r="N756" s="6">
        <f t="shared" si="127"/>
        <v>0</v>
      </c>
      <c r="O756" s="8">
        <f t="shared" si="128"/>
        <v>0</v>
      </c>
      <c r="S756" s="37" t="str">
        <f ca="1">IFERROR(IF(C756="","",A756+C756-INDIRECT("A"&amp;MATCH(9^9,C$1:C755,1))-MAX(INDIRECT("D"&amp;MATCH(9^9,C$1:C755,1))+(INDIRECT("C"&amp;MATCH(9^9,C$1:C755,1))&gt;INDIRECT("D"&amp;MATCH(9^9,C$1:C755,1))),INDIRECT("J"&amp;MATCH(9^9,C$1:C755,1))+(INDIRECT("I"&amp;MATCH(9^9,C$1:C755,1))&gt;INDIRECT("J"&amp;MATCH(9^9,C$1:C755,1))))),"")</f>
        <v/>
      </c>
      <c r="T756" s="44" t="str">
        <f t="shared" si="123"/>
        <v/>
      </c>
    </row>
    <row r="757" spans="1:20" customFormat="1" x14ac:dyDescent="0.25">
      <c r="A757" s="10">
        <f t="shared" si="124"/>
        <v>42760</v>
      </c>
      <c r="B757" s="9" t="s">
        <v>13</v>
      </c>
      <c r="C757" s="4">
        <v>0.375</v>
      </c>
      <c r="D757" s="4">
        <v>0.58333333333333337</v>
      </c>
      <c r="E757" s="6">
        <f t="shared" ref="E757:E763" si="132">D757-C757+IF(C757&gt;D757,1)</f>
        <v>0.20833333333333337</v>
      </c>
      <c r="F757" s="8">
        <v>0.20833333333333334</v>
      </c>
      <c r="G757" s="3"/>
      <c r="H757" s="9" t="s">
        <v>12</v>
      </c>
      <c r="I757" s="4">
        <v>0.58333333333333337</v>
      </c>
      <c r="J757" s="4">
        <v>0.70833333333333337</v>
      </c>
      <c r="K757" s="6">
        <f t="shared" ref="K757:K759" si="133">J757-I757+IF(I757&gt;J757,1)</f>
        <v>0.125</v>
      </c>
      <c r="L757" s="8">
        <v>0.125</v>
      </c>
      <c r="M757" s="2"/>
      <c r="N757" s="6">
        <f t="shared" si="127"/>
        <v>0.33333333333333337</v>
      </c>
      <c r="O757" s="8">
        <f t="shared" si="128"/>
        <v>0.33333333333333337</v>
      </c>
      <c r="Q757">
        <v>1</v>
      </c>
      <c r="S757" s="37">
        <f ca="1">IFERROR(IF(C757="","",A757+C757-INDIRECT("A"&amp;MATCH(9^9,C$1:C756,1))-MAX(INDIRECT("D"&amp;MATCH(9^9,C$1:C756,1))+(INDIRECT("C"&amp;MATCH(9^9,C$1:C756,1))&gt;INDIRECT("D"&amp;MATCH(9^9,C$1:C756,1))),INDIRECT("J"&amp;MATCH(9^9,C$1:C756,1))+(INDIRECT("I"&amp;MATCH(9^9,C$1:C756,1))&gt;INDIRECT("J"&amp;MATCH(9^9,C$1:C756,1))))),"")</f>
        <v>2.041666666666667</v>
      </c>
      <c r="T757" s="44">
        <f t="shared" si="123"/>
        <v>1.375</v>
      </c>
    </row>
    <row r="758" spans="1:20" customFormat="1" x14ac:dyDescent="0.25">
      <c r="A758" s="10">
        <f t="shared" si="124"/>
        <v>42761</v>
      </c>
      <c r="B758" s="9" t="s">
        <v>13</v>
      </c>
      <c r="C758" s="4">
        <v>0.375</v>
      </c>
      <c r="D758" s="4">
        <v>0.58333333333333337</v>
      </c>
      <c r="E758" s="6">
        <f t="shared" si="132"/>
        <v>0.20833333333333337</v>
      </c>
      <c r="F758" s="8">
        <v>0.20833333333333334</v>
      </c>
      <c r="G758" s="3"/>
      <c r="H758" s="9" t="s">
        <v>12</v>
      </c>
      <c r="I758" s="4">
        <v>0.58333333333333337</v>
      </c>
      <c r="J758" s="4">
        <v>0.70833333333333337</v>
      </c>
      <c r="K758" s="6">
        <f t="shared" si="133"/>
        <v>0.125</v>
      </c>
      <c r="L758" s="8">
        <v>0.125</v>
      </c>
      <c r="M758" s="2"/>
      <c r="N758" s="6">
        <f t="shared" si="127"/>
        <v>0.33333333333333337</v>
      </c>
      <c r="O758" s="8">
        <f t="shared" si="128"/>
        <v>0.33333333333333337</v>
      </c>
      <c r="Q758">
        <v>1</v>
      </c>
      <c r="S758" s="37">
        <f ca="1">IFERROR(IF(C758="","",A758+C758-INDIRECT("A"&amp;MATCH(9^9,C$1:C757,1))-MAX(INDIRECT("D"&amp;MATCH(9^9,C$1:C757,1))+(INDIRECT("C"&amp;MATCH(9^9,C$1:C757,1))&gt;INDIRECT("D"&amp;MATCH(9^9,C$1:C757,1))),INDIRECT("J"&amp;MATCH(9^9,C$1:C757,1))+(INDIRECT("I"&amp;MATCH(9^9,C$1:C757,1))&gt;INDIRECT("J"&amp;MATCH(9^9,C$1:C757,1))))),"")</f>
        <v>0.66666666666666663</v>
      </c>
      <c r="T758" s="44">
        <f t="shared" si="123"/>
        <v>0.66666666666666663</v>
      </c>
    </row>
    <row r="759" spans="1:20" customFormat="1" x14ac:dyDescent="0.25">
      <c r="A759" s="10">
        <f t="shared" si="124"/>
        <v>42762</v>
      </c>
      <c r="B759" s="9" t="s">
        <v>10</v>
      </c>
      <c r="C759" s="4">
        <v>0.58333333333333337</v>
      </c>
      <c r="D759" s="4">
        <v>0.70833333333333337</v>
      </c>
      <c r="E759" s="6">
        <f t="shared" si="132"/>
        <v>0.125</v>
      </c>
      <c r="F759" s="8">
        <v>0.125</v>
      </c>
      <c r="G759" s="3"/>
      <c r="H759" s="9" t="s">
        <v>13</v>
      </c>
      <c r="I759" s="4">
        <v>0.375</v>
      </c>
      <c r="J759" s="4">
        <v>0.58333333333333337</v>
      </c>
      <c r="K759" s="6">
        <f t="shared" si="133"/>
        <v>0.20833333333333337</v>
      </c>
      <c r="L759" s="8">
        <v>0.20833333333333334</v>
      </c>
      <c r="M759" s="2"/>
      <c r="N759" s="6">
        <f t="shared" si="127"/>
        <v>0.33333333333333337</v>
      </c>
      <c r="O759" s="8">
        <f t="shared" si="128"/>
        <v>0.33333333333333337</v>
      </c>
      <c r="Q759">
        <v>1</v>
      </c>
      <c r="S759" s="37">
        <f ca="1">IFERROR(IF(C759="","",A759+C759-INDIRECT("A"&amp;MATCH(9^9,C$1:C758,1))-MAX(INDIRECT("D"&amp;MATCH(9^9,C$1:C758,1))+(INDIRECT("C"&amp;MATCH(9^9,C$1:C758,1))&gt;INDIRECT("D"&amp;MATCH(9^9,C$1:C758,1))),INDIRECT("J"&amp;MATCH(9^9,C$1:C758,1))+(INDIRECT("I"&amp;MATCH(9^9,C$1:C758,1))&gt;INDIRECT("J"&amp;MATCH(9^9,C$1:C758,1))))),"")</f>
        <v>0.87500000000242528</v>
      </c>
      <c r="T759" s="44">
        <f t="shared" si="123"/>
        <v>0.87500000000242528</v>
      </c>
    </row>
    <row r="760" spans="1:20" customFormat="1" x14ac:dyDescent="0.25">
      <c r="A760" s="10">
        <f t="shared" si="124"/>
        <v>42763</v>
      </c>
      <c r="B760" s="9" t="s">
        <v>0</v>
      </c>
      <c r="C760" s="4"/>
      <c r="D760" s="4"/>
      <c r="E760" s="6"/>
      <c r="F760" s="8"/>
      <c r="G760" s="3"/>
      <c r="H760" s="9"/>
      <c r="I760" s="4"/>
      <c r="J760" s="4"/>
      <c r="K760" s="5"/>
      <c r="L760" s="8"/>
      <c r="M760" s="2"/>
      <c r="N760" s="6">
        <f t="shared" si="127"/>
        <v>0</v>
      </c>
      <c r="O760" s="8">
        <f t="shared" si="128"/>
        <v>0</v>
      </c>
      <c r="S760" s="37" t="str">
        <f ca="1">IFERROR(IF(C760="","",A760+C760-INDIRECT("A"&amp;MATCH(9^9,C$1:C759,1))-MAX(INDIRECT("D"&amp;MATCH(9^9,C$1:C759,1))+(INDIRECT("C"&amp;MATCH(9^9,C$1:C759,1))&gt;INDIRECT("D"&amp;MATCH(9^9,C$1:C759,1))),INDIRECT("J"&amp;MATCH(9^9,C$1:C759,1))+(INDIRECT("I"&amp;MATCH(9^9,C$1:C759,1))&gt;INDIRECT("J"&amp;MATCH(9^9,C$1:C759,1))))),"")</f>
        <v/>
      </c>
      <c r="T760" s="44" t="str">
        <f t="shared" si="123"/>
        <v/>
      </c>
    </row>
    <row r="761" spans="1:20" customFormat="1" x14ac:dyDescent="0.25">
      <c r="A761" s="10">
        <f t="shared" si="124"/>
        <v>42764</v>
      </c>
      <c r="B761" s="9" t="s">
        <v>0</v>
      </c>
      <c r="C761" s="4"/>
      <c r="D761" s="4"/>
      <c r="E761" s="6"/>
      <c r="F761" s="8"/>
      <c r="G761" s="3"/>
      <c r="H761" s="9"/>
      <c r="I761" s="4"/>
      <c r="J761" s="4"/>
      <c r="K761" s="5"/>
      <c r="L761" s="8"/>
      <c r="M761" s="2"/>
      <c r="N761" s="6">
        <f t="shared" si="127"/>
        <v>0</v>
      </c>
      <c r="O761" s="8">
        <f t="shared" si="128"/>
        <v>0</v>
      </c>
      <c r="S761" s="37" t="str">
        <f ca="1">IFERROR(IF(C761="","",A761+C761-INDIRECT("A"&amp;MATCH(9^9,C$1:C760,1))-MAX(INDIRECT("D"&amp;MATCH(9^9,C$1:C760,1))+(INDIRECT("C"&amp;MATCH(9^9,C$1:C760,1))&gt;INDIRECT("D"&amp;MATCH(9^9,C$1:C760,1))),INDIRECT("J"&amp;MATCH(9^9,C$1:C760,1))+(INDIRECT("I"&amp;MATCH(9^9,C$1:C760,1))&gt;INDIRECT("J"&amp;MATCH(9^9,C$1:C760,1))))),"")</f>
        <v/>
      </c>
      <c r="T761" s="44" t="str">
        <f t="shared" si="123"/>
        <v/>
      </c>
    </row>
    <row r="762" spans="1:20" customFormat="1" x14ac:dyDescent="0.25">
      <c r="A762" s="10">
        <f t="shared" si="124"/>
        <v>42765</v>
      </c>
      <c r="B762" s="9" t="s">
        <v>103</v>
      </c>
      <c r="C762" s="4">
        <v>0.5625</v>
      </c>
      <c r="D762" s="4">
        <v>0.72916666666666663</v>
      </c>
      <c r="E762" s="6">
        <f t="shared" si="132"/>
        <v>0.16666666666666663</v>
      </c>
      <c r="F762" s="8">
        <v>0.16666666666666666</v>
      </c>
      <c r="G762" s="3"/>
      <c r="H762" s="9"/>
      <c r="I762" s="4"/>
      <c r="J762" s="4"/>
      <c r="K762" s="5"/>
      <c r="L762" s="8"/>
      <c r="M762" s="2"/>
      <c r="N762" s="6">
        <f t="shared" si="127"/>
        <v>0.16666666666666663</v>
      </c>
      <c r="O762" s="8">
        <f t="shared" si="128"/>
        <v>0.16666666666666666</v>
      </c>
      <c r="Q762">
        <v>1</v>
      </c>
      <c r="S762" s="37">
        <f ca="1">IFERROR(IF(C762="","",A762+C762-INDIRECT("A"&amp;MATCH(9^9,C$1:C761,1))-MAX(INDIRECT("D"&amp;MATCH(9^9,C$1:C761,1))+(INDIRECT("C"&amp;MATCH(9^9,C$1:C761,1))&gt;INDIRECT("D"&amp;MATCH(9^9,C$1:C761,1))),INDIRECT("J"&amp;MATCH(9^9,C$1:C761,1))+(INDIRECT("I"&amp;MATCH(9^9,C$1:C761,1))&gt;INDIRECT("J"&amp;MATCH(9^9,C$1:C761,1))))),"")</f>
        <v>2.8541666666666665</v>
      </c>
      <c r="T762" s="44">
        <f t="shared" si="123"/>
        <v>1.5625</v>
      </c>
    </row>
    <row r="763" spans="1:20" customFormat="1" x14ac:dyDescent="0.25">
      <c r="A763" s="10">
        <f t="shared" si="124"/>
        <v>42766</v>
      </c>
      <c r="B763" s="9" t="s">
        <v>5</v>
      </c>
      <c r="C763" s="4">
        <v>0.83333333333333337</v>
      </c>
      <c r="D763" s="4">
        <v>0.33333333333333331</v>
      </c>
      <c r="E763" s="6">
        <f t="shared" si="132"/>
        <v>0.5</v>
      </c>
      <c r="F763" s="8">
        <v>0.14583333333333334</v>
      </c>
      <c r="G763" s="3"/>
      <c r="H763" s="9"/>
      <c r="I763" s="4"/>
      <c r="J763" s="4"/>
      <c r="K763" s="6"/>
      <c r="L763" s="8"/>
      <c r="M763" s="2"/>
      <c r="N763" s="6">
        <f t="shared" si="127"/>
        <v>0.5</v>
      </c>
      <c r="O763" s="8">
        <f t="shared" si="128"/>
        <v>0.14583333333333334</v>
      </c>
      <c r="Q763">
        <v>1</v>
      </c>
      <c r="S763" s="37">
        <f ca="1">IFERROR(IF(C763="","",A763+C763-INDIRECT("A"&amp;MATCH(9^9,C$1:C762,1))-MAX(INDIRECT("D"&amp;MATCH(9^9,C$1:C762,1))+(INDIRECT("C"&amp;MATCH(9^9,C$1:C762,1))&gt;INDIRECT("D"&amp;MATCH(9^9,C$1:C762,1))),INDIRECT("J"&amp;MATCH(9^9,C$1:C762,1))+(INDIRECT("I"&amp;MATCH(9^9,C$1:C762,1))&gt;INDIRECT("J"&amp;MATCH(9^9,C$1:C762,1))))),"")</f>
        <v>1.1041666666690921</v>
      </c>
      <c r="T763" s="44">
        <f t="shared" si="123"/>
        <v>1.1041666666690921</v>
      </c>
    </row>
    <row r="764" spans="1:20" customFormat="1" x14ac:dyDescent="0.25">
      <c r="A764" s="10">
        <f t="shared" si="124"/>
        <v>42767</v>
      </c>
      <c r="B764" s="16" t="s">
        <v>5</v>
      </c>
      <c r="C764" s="4">
        <v>0.83333333333333337</v>
      </c>
      <c r="D764" s="4">
        <v>0.33333333333333331</v>
      </c>
      <c r="E764" s="6">
        <f>D764-C764+IF(C764&gt;D764,1)</f>
        <v>0.5</v>
      </c>
      <c r="F764" s="8">
        <v>0.14583333333333334</v>
      </c>
      <c r="G764" s="3"/>
      <c r="H764" s="9"/>
      <c r="I764" s="4"/>
      <c r="J764" s="4"/>
      <c r="K764" s="35"/>
      <c r="L764" s="8"/>
      <c r="M764" s="2"/>
      <c r="N764" s="6">
        <f t="shared" ref="N764:O779" si="134">E764+K764</f>
        <v>0.5</v>
      </c>
      <c r="O764" s="8">
        <f t="shared" si="134"/>
        <v>0.14583333333333334</v>
      </c>
      <c r="Q764">
        <v>1</v>
      </c>
      <c r="S764" s="37">
        <f ca="1">IFERROR(IF(C764="","",A764+C764-INDIRECT("A"&amp;MATCH(9^9,C$1:C763,1))-MAX(INDIRECT("D"&amp;MATCH(9^9,C$1:C763,1))+(INDIRECT("C"&amp;MATCH(9^9,C$1:C763,1))&gt;INDIRECT("D"&amp;MATCH(9^9,C$1:C763,1))),INDIRECT("J"&amp;MATCH(9^9,C$1:C763,1))+(INDIRECT("I"&amp;MATCH(9^9,C$1:C763,1))&gt;INDIRECT("J"&amp;MATCH(9^9,C$1:C763,1))))),"")</f>
        <v>0.50000000000242539</v>
      </c>
      <c r="T764" s="44">
        <f t="shared" si="123"/>
        <v>0.50000000000242539</v>
      </c>
    </row>
    <row r="765" spans="1:20" customFormat="1" x14ac:dyDescent="0.25">
      <c r="A765" s="10">
        <f t="shared" si="124"/>
        <v>42768</v>
      </c>
      <c r="B765" s="16" t="s">
        <v>104</v>
      </c>
      <c r="C765" s="4">
        <v>0.58333333333333337</v>
      </c>
      <c r="D765" s="4">
        <v>0.70833333333333337</v>
      </c>
      <c r="E765" s="6">
        <f>D765-C765+IF(C765&gt;D765,1)</f>
        <v>0.125</v>
      </c>
      <c r="F765" s="8">
        <v>0.125</v>
      </c>
      <c r="G765" s="3"/>
      <c r="H765" s="9"/>
      <c r="I765" s="4"/>
      <c r="J765" s="4"/>
      <c r="K765" s="35"/>
      <c r="L765" s="8"/>
      <c r="M765" s="2"/>
      <c r="N765" s="6">
        <f t="shared" si="134"/>
        <v>0.125</v>
      </c>
      <c r="O765" s="8">
        <f t="shared" si="134"/>
        <v>0.125</v>
      </c>
      <c r="Q765">
        <v>1</v>
      </c>
      <c r="S765" s="37">
        <f ca="1">IFERROR(IF(C765="","",A765+C765-INDIRECT("A"&amp;MATCH(9^9,C$1:C764,1))-MAX(INDIRECT("D"&amp;MATCH(9^9,C$1:C764,1))+(INDIRECT("C"&amp;MATCH(9^9,C$1:C764,1))&gt;INDIRECT("D"&amp;MATCH(9^9,C$1:C764,1))),INDIRECT("J"&amp;MATCH(9^9,C$1:C764,1))+(INDIRECT("I"&amp;MATCH(9^9,C$1:C764,1))&gt;INDIRECT("J"&amp;MATCH(9^9,C$1:C764,1))))),"")</f>
        <v>0.25000000000242539</v>
      </c>
      <c r="T765" s="44">
        <f t="shared" si="123"/>
        <v>0.25000000000242539</v>
      </c>
    </row>
    <row r="766" spans="1:20" customFormat="1" x14ac:dyDescent="0.25">
      <c r="A766" s="10">
        <f t="shared" si="124"/>
        <v>42769</v>
      </c>
      <c r="B766" s="16" t="s">
        <v>5</v>
      </c>
      <c r="C766" s="4">
        <v>0.83333333333333337</v>
      </c>
      <c r="D766" s="4">
        <v>0.33333333333333331</v>
      </c>
      <c r="E766" s="6">
        <f>D766-C766+IF(C766&gt;D766,1)</f>
        <v>0.5</v>
      </c>
      <c r="F766" s="8">
        <v>0.14583333333333334</v>
      </c>
      <c r="G766" s="3"/>
      <c r="H766" s="9"/>
      <c r="I766" s="4"/>
      <c r="J766" s="4"/>
      <c r="K766" s="6"/>
      <c r="L766" s="8"/>
      <c r="M766" s="2"/>
      <c r="N766" s="6">
        <f t="shared" si="134"/>
        <v>0.5</v>
      </c>
      <c r="O766" s="8">
        <f t="shared" si="134"/>
        <v>0.14583333333333334</v>
      </c>
      <c r="Q766">
        <v>1</v>
      </c>
      <c r="S766" s="37">
        <f ca="1">IFERROR(IF(C766="","",A766+C766-INDIRECT("A"&amp;MATCH(9^9,C$1:C765,1))-MAX(INDIRECT("D"&amp;MATCH(9^9,C$1:C765,1))+(INDIRECT("C"&amp;MATCH(9^9,C$1:C765,1))&gt;INDIRECT("D"&amp;MATCH(9^9,C$1:C765,1))),INDIRECT("J"&amp;MATCH(9^9,C$1:C765,1))+(INDIRECT("I"&amp;MATCH(9^9,C$1:C765,1))&gt;INDIRECT("J"&amp;MATCH(9^9,C$1:C765,1))))),"")</f>
        <v>1.1250000000024252</v>
      </c>
      <c r="T766" s="44">
        <f t="shared" si="123"/>
        <v>1.1250000000024252</v>
      </c>
    </row>
    <row r="767" spans="1:20" customFormat="1" x14ac:dyDescent="0.25">
      <c r="A767" s="10">
        <f t="shared" si="124"/>
        <v>42770</v>
      </c>
      <c r="B767" s="16" t="s">
        <v>5</v>
      </c>
      <c r="C767" s="4">
        <v>0.375</v>
      </c>
      <c r="D767" s="4">
        <v>0.33333333333333331</v>
      </c>
      <c r="E767" s="6">
        <f>D767-C767+IF(C767&gt;D767,1)</f>
        <v>0.95833333333333326</v>
      </c>
      <c r="F767" s="8">
        <v>0.375</v>
      </c>
      <c r="G767" s="3"/>
      <c r="H767" s="9" t="s">
        <v>13</v>
      </c>
      <c r="I767" s="4">
        <v>0.375</v>
      </c>
      <c r="J767" s="4">
        <v>0.58333333333333337</v>
      </c>
      <c r="K767" s="6">
        <f t="shared" ref="K767" si="135">J767-I767+IF(I767&gt;J767,1)</f>
        <v>0.20833333333333337</v>
      </c>
      <c r="L767" s="8">
        <v>0.20833333333333334</v>
      </c>
      <c r="M767" s="2"/>
      <c r="N767" s="6">
        <f t="shared" si="134"/>
        <v>1.1666666666666665</v>
      </c>
      <c r="O767" s="8">
        <f t="shared" si="134"/>
        <v>0.58333333333333337</v>
      </c>
      <c r="P767" t="s">
        <v>38</v>
      </c>
      <c r="Q767">
        <v>1</v>
      </c>
      <c r="S767" s="37">
        <f ca="1">IFERROR(IF(C767="","",A767+C767-INDIRECT("A"&amp;MATCH(9^9,C$1:C766,1))-MAX(INDIRECT("D"&amp;MATCH(9^9,C$1:C766,1))+(INDIRECT("C"&amp;MATCH(9^9,C$1:C766,1))&gt;INDIRECT("D"&amp;MATCH(9^9,C$1:C766,1))),INDIRECT("J"&amp;MATCH(9^9,C$1:C766,1))+(INDIRECT("I"&amp;MATCH(9^9,C$1:C766,1))&gt;INDIRECT("J"&amp;MATCH(9^9,C$1:C766,1))))),"")</f>
        <v>4.1666666666666741E-2</v>
      </c>
      <c r="T767" s="44">
        <f t="shared" si="123"/>
        <v>4.1666666666666741E-2</v>
      </c>
    </row>
    <row r="768" spans="1:20" customFormat="1" x14ac:dyDescent="0.25">
      <c r="A768" s="10">
        <f t="shared" si="124"/>
        <v>42771</v>
      </c>
      <c r="B768" s="16" t="s">
        <v>5</v>
      </c>
      <c r="C768" s="4">
        <v>0.58333333333333337</v>
      </c>
      <c r="D768" s="4">
        <v>0.33333333333333331</v>
      </c>
      <c r="E768" s="6">
        <f>D768-C768+IF(C768&gt;D768,1)</f>
        <v>0.75</v>
      </c>
      <c r="F768" s="8">
        <v>0.41666666666666669</v>
      </c>
      <c r="G768" s="3"/>
      <c r="H768" s="9"/>
      <c r="I768" s="4"/>
      <c r="J768" s="4"/>
      <c r="K768" s="6"/>
      <c r="L768" s="8"/>
      <c r="M768" s="2"/>
      <c r="N768" s="6">
        <f t="shared" si="134"/>
        <v>0.75</v>
      </c>
      <c r="O768" s="8">
        <f t="shared" si="134"/>
        <v>0.41666666666666669</v>
      </c>
      <c r="P768" t="s">
        <v>38</v>
      </c>
      <c r="Q768">
        <v>1</v>
      </c>
      <c r="S768" s="37">
        <f ca="1">IFERROR(IF(C768="","",A768+C768-INDIRECT("A"&amp;MATCH(9^9,C$1:C767,1))-MAX(INDIRECT("D"&amp;MATCH(9^9,C$1:C767,1))+(INDIRECT("C"&amp;MATCH(9^9,C$1:C767,1))&gt;INDIRECT("D"&amp;MATCH(9^9,C$1:C767,1))),INDIRECT("J"&amp;MATCH(9^9,C$1:C767,1))+(INDIRECT("I"&amp;MATCH(9^9,C$1:C767,1))&gt;INDIRECT("J"&amp;MATCH(9^9,C$1:C767,1))))),"")</f>
        <v>0.25000000000242539</v>
      </c>
      <c r="T768" s="44">
        <f t="shared" si="123"/>
        <v>0.25000000000242539</v>
      </c>
    </row>
    <row r="769" spans="1:20" customFormat="1" x14ac:dyDescent="0.25">
      <c r="A769" s="10">
        <f t="shared" si="124"/>
        <v>42772</v>
      </c>
      <c r="B769" s="18" t="s">
        <v>89</v>
      </c>
      <c r="C769" s="4"/>
      <c r="D769" s="4"/>
      <c r="E769" s="6"/>
      <c r="F769" s="8"/>
      <c r="G769" s="3"/>
      <c r="H769" s="9"/>
      <c r="I769" s="4"/>
      <c r="J769" s="4"/>
      <c r="K769" s="5"/>
      <c r="L769" s="8"/>
      <c r="M769" s="2"/>
      <c r="N769" s="6">
        <f t="shared" si="134"/>
        <v>0</v>
      </c>
      <c r="O769" s="8">
        <f t="shared" si="134"/>
        <v>0</v>
      </c>
      <c r="P769" t="s">
        <v>105</v>
      </c>
      <c r="S769" s="37" t="str">
        <f ca="1">IFERROR(IF(C769="","",A769+C769-INDIRECT("A"&amp;MATCH(9^9,C$1:C768,1))-MAX(INDIRECT("D"&amp;MATCH(9^9,C$1:C768,1))+(INDIRECT("C"&amp;MATCH(9^9,C$1:C768,1))&gt;INDIRECT("D"&amp;MATCH(9^9,C$1:C768,1))),INDIRECT("J"&amp;MATCH(9^9,C$1:C768,1))+(INDIRECT("I"&amp;MATCH(9^9,C$1:C768,1))&gt;INDIRECT("J"&amp;MATCH(9^9,C$1:C768,1))))),"")</f>
        <v/>
      </c>
      <c r="T769" s="44" t="str">
        <f t="shared" si="123"/>
        <v/>
      </c>
    </row>
    <row r="770" spans="1:20" customFormat="1" x14ac:dyDescent="0.25">
      <c r="A770" s="10">
        <f t="shared" si="124"/>
        <v>42773</v>
      </c>
      <c r="B770" s="18" t="s">
        <v>89</v>
      </c>
      <c r="C770" s="4"/>
      <c r="D770" s="4"/>
      <c r="E770" s="5"/>
      <c r="F770" s="8"/>
      <c r="G770" s="3"/>
      <c r="H770" s="9"/>
      <c r="I770" s="4"/>
      <c r="J770" s="4"/>
      <c r="K770" s="5"/>
      <c r="L770" s="8"/>
      <c r="M770" s="2"/>
      <c r="N770" s="6">
        <f t="shared" si="134"/>
        <v>0</v>
      </c>
      <c r="O770" s="8">
        <f t="shared" si="134"/>
        <v>0</v>
      </c>
      <c r="S770" s="37" t="str">
        <f ca="1">IFERROR(IF(C770="","",A770+C770-INDIRECT("A"&amp;MATCH(9^9,C$1:C769,1))-MAX(INDIRECT("D"&amp;MATCH(9^9,C$1:C769,1))+(INDIRECT("C"&amp;MATCH(9^9,C$1:C769,1))&gt;INDIRECT("D"&amp;MATCH(9^9,C$1:C769,1))),INDIRECT("J"&amp;MATCH(9^9,C$1:C769,1))+(INDIRECT("I"&amp;MATCH(9^9,C$1:C769,1))&gt;INDIRECT("J"&amp;MATCH(9^9,C$1:C769,1))))),"")</f>
        <v/>
      </c>
      <c r="T770" s="44" t="str">
        <f t="shared" si="123"/>
        <v/>
      </c>
    </row>
    <row r="771" spans="1:20" customFormat="1" x14ac:dyDescent="0.25">
      <c r="A771" s="10">
        <f t="shared" si="124"/>
        <v>42774</v>
      </c>
      <c r="B771" s="18" t="s">
        <v>12</v>
      </c>
      <c r="C771" s="4">
        <v>0.58333333333333337</v>
      </c>
      <c r="D771" s="4">
        <v>0.70833333333333337</v>
      </c>
      <c r="E771" s="6">
        <f t="shared" ref="E771:E783" si="136">D771-C771+IF(C771&gt;D771,1)</f>
        <v>0.125</v>
      </c>
      <c r="F771" s="8">
        <v>0.125</v>
      </c>
      <c r="G771" s="3"/>
      <c r="H771" s="9"/>
      <c r="I771" s="4"/>
      <c r="J771" s="4"/>
      <c r="K771" s="5"/>
      <c r="L771" s="8"/>
      <c r="M771" s="2"/>
      <c r="N771" s="6">
        <f t="shared" si="134"/>
        <v>0.125</v>
      </c>
      <c r="O771" s="8">
        <f t="shared" si="134"/>
        <v>0.125</v>
      </c>
      <c r="Q771">
        <v>1</v>
      </c>
      <c r="S771" s="37">
        <f ca="1">IFERROR(IF(C771="","",A771+C771-INDIRECT("A"&amp;MATCH(9^9,C$1:C770,1))-MAX(INDIRECT("D"&amp;MATCH(9^9,C$1:C770,1))+(INDIRECT("C"&amp;MATCH(9^9,C$1:C770,1))&gt;INDIRECT("D"&amp;MATCH(9^9,C$1:C770,1))),INDIRECT("J"&amp;MATCH(9^9,C$1:C770,1))+(INDIRECT("I"&amp;MATCH(9^9,C$1:C770,1))&gt;INDIRECT("J"&amp;MATCH(9^9,C$1:C770,1))))),"")</f>
        <v>2.2500000000024256</v>
      </c>
      <c r="T771" s="44">
        <f t="shared" si="123"/>
        <v>1.5833333333357587</v>
      </c>
    </row>
    <row r="772" spans="1:20" customFormat="1" x14ac:dyDescent="0.25">
      <c r="A772" s="10">
        <f t="shared" si="124"/>
        <v>42775</v>
      </c>
      <c r="B772" s="9" t="s">
        <v>42</v>
      </c>
      <c r="C772" s="4">
        <v>0.58333333333333337</v>
      </c>
      <c r="D772" s="4">
        <v>0.70833333333333337</v>
      </c>
      <c r="E772" s="6">
        <f t="shared" si="136"/>
        <v>0.125</v>
      </c>
      <c r="F772" s="8">
        <v>0.125</v>
      </c>
      <c r="G772" s="3"/>
      <c r="H772" s="9" t="s">
        <v>10</v>
      </c>
      <c r="I772" s="4">
        <v>0.70833333333333337</v>
      </c>
      <c r="J772" s="4">
        <v>0.83333333333333337</v>
      </c>
      <c r="K772" s="6">
        <f t="shared" ref="K772:K774" si="137">J772-I772+IF(I772&gt;J772,1)</f>
        <v>0.125</v>
      </c>
      <c r="L772" s="8">
        <v>0.125</v>
      </c>
      <c r="M772" s="2"/>
      <c r="N772" s="6">
        <f t="shared" si="134"/>
        <v>0.25</v>
      </c>
      <c r="O772" s="8">
        <f t="shared" si="134"/>
        <v>0.25</v>
      </c>
      <c r="Q772">
        <v>1</v>
      </c>
      <c r="S772" s="37">
        <f ca="1">IFERROR(IF(C772="","",A772+C772-INDIRECT("A"&amp;MATCH(9^9,C$1:C771,1))-MAX(INDIRECT("D"&amp;MATCH(9^9,C$1:C771,1))+(INDIRECT("C"&amp;MATCH(9^9,C$1:C771,1))&gt;INDIRECT("D"&amp;MATCH(9^9,C$1:C771,1))),INDIRECT("J"&amp;MATCH(9^9,C$1:C771,1))+(INDIRECT("I"&amp;MATCH(9^9,C$1:C771,1))&gt;INDIRECT("J"&amp;MATCH(9^9,C$1:C771,1))))),"")</f>
        <v>0.87500000000242528</v>
      </c>
      <c r="T772" s="44">
        <f t="shared" si="123"/>
        <v>0.87500000000242528</v>
      </c>
    </row>
    <row r="773" spans="1:20" customFormat="1" x14ac:dyDescent="0.25">
      <c r="A773" s="10">
        <f t="shared" si="124"/>
        <v>42776</v>
      </c>
      <c r="B773" s="9" t="s">
        <v>42</v>
      </c>
      <c r="C773" s="4">
        <v>0.58333333333333337</v>
      </c>
      <c r="D773" s="4">
        <v>0.70833333333333337</v>
      </c>
      <c r="E773" s="6">
        <f t="shared" si="136"/>
        <v>0.125</v>
      </c>
      <c r="F773" s="8">
        <v>0.125</v>
      </c>
      <c r="G773" s="3"/>
      <c r="H773" s="9" t="s">
        <v>10</v>
      </c>
      <c r="I773" s="4">
        <v>0.70833333333333337</v>
      </c>
      <c r="J773" s="4">
        <v>0.83333333333333337</v>
      </c>
      <c r="K773" s="6">
        <f t="shared" si="137"/>
        <v>0.125</v>
      </c>
      <c r="L773" s="8">
        <v>0.125</v>
      </c>
      <c r="M773" s="2"/>
      <c r="N773" s="6">
        <f t="shared" si="134"/>
        <v>0.25</v>
      </c>
      <c r="O773" s="8">
        <f t="shared" si="134"/>
        <v>0.25</v>
      </c>
      <c r="Q773">
        <v>1</v>
      </c>
      <c r="S773" s="37">
        <f ca="1">IFERROR(IF(C773="","",A773+C773-INDIRECT("A"&amp;MATCH(9^9,C$1:C772,1))-MAX(INDIRECT("D"&amp;MATCH(9^9,C$1:C772,1))+(INDIRECT("C"&amp;MATCH(9^9,C$1:C772,1))&gt;INDIRECT("D"&amp;MATCH(9^9,C$1:C772,1))),INDIRECT("J"&amp;MATCH(9^9,C$1:C772,1))+(INDIRECT("I"&amp;MATCH(9^9,C$1:C772,1))&gt;INDIRECT("J"&amp;MATCH(9^9,C$1:C772,1))))),"")</f>
        <v>0.75000000000242528</v>
      </c>
      <c r="T773" s="44">
        <f t="shared" si="123"/>
        <v>0.75000000000242528</v>
      </c>
    </row>
    <row r="774" spans="1:20" customFormat="1" x14ac:dyDescent="0.25">
      <c r="A774" s="10">
        <f t="shared" si="124"/>
        <v>42777</v>
      </c>
      <c r="B774" s="16" t="s">
        <v>5</v>
      </c>
      <c r="C774" s="4">
        <v>0.375</v>
      </c>
      <c r="D774" s="4">
        <v>0.33333333333333331</v>
      </c>
      <c r="E774" s="6">
        <f>D774-C774+IF(C774&gt;D774,1)</f>
        <v>0.95833333333333326</v>
      </c>
      <c r="F774" s="8">
        <v>0.375</v>
      </c>
      <c r="G774" s="3"/>
      <c r="H774" s="9" t="s">
        <v>13</v>
      </c>
      <c r="I774" s="4">
        <v>0.375</v>
      </c>
      <c r="J774" s="4">
        <v>0.58333333333333337</v>
      </c>
      <c r="K774" s="6">
        <f t="shared" si="137"/>
        <v>0.20833333333333337</v>
      </c>
      <c r="L774" s="8">
        <v>0.20833333333333334</v>
      </c>
      <c r="M774" s="2"/>
      <c r="N774" s="6">
        <f t="shared" si="134"/>
        <v>1.1666666666666665</v>
      </c>
      <c r="O774" s="8">
        <f t="shared" si="134"/>
        <v>0.58333333333333337</v>
      </c>
      <c r="Q774">
        <v>1</v>
      </c>
      <c r="S774" s="37">
        <f ca="1">IFERROR(IF(C774="","",A774+C774-INDIRECT("A"&amp;MATCH(9^9,C$1:C773,1))-MAX(INDIRECT("D"&amp;MATCH(9^9,C$1:C773,1))+(INDIRECT("C"&amp;MATCH(9^9,C$1:C773,1))&gt;INDIRECT("D"&amp;MATCH(9^9,C$1:C773,1))),INDIRECT("J"&amp;MATCH(9^9,C$1:C773,1))+(INDIRECT("I"&amp;MATCH(9^9,C$1:C773,1))&gt;INDIRECT("J"&amp;MATCH(9^9,C$1:C773,1))))),"")</f>
        <v>0.54166666666666663</v>
      </c>
      <c r="T774" s="44">
        <f t="shared" si="123"/>
        <v>0.54166666666666663</v>
      </c>
    </row>
    <row r="775" spans="1:20" customFormat="1" x14ac:dyDescent="0.25">
      <c r="A775" s="10">
        <f t="shared" si="124"/>
        <v>42778</v>
      </c>
      <c r="B775" s="9" t="s">
        <v>0</v>
      </c>
      <c r="C775" s="4"/>
      <c r="D775" s="4"/>
      <c r="E775" s="6"/>
      <c r="F775" s="8"/>
      <c r="G775" s="3"/>
      <c r="H775" s="9"/>
      <c r="I775" s="4"/>
      <c r="J775" s="4"/>
      <c r="K775" s="5"/>
      <c r="L775" s="8"/>
      <c r="M775" s="2"/>
      <c r="N775" s="6">
        <f t="shared" si="134"/>
        <v>0</v>
      </c>
      <c r="O775" s="8">
        <f t="shared" si="134"/>
        <v>0</v>
      </c>
      <c r="P775" t="s">
        <v>37</v>
      </c>
      <c r="S775" s="37" t="str">
        <f ca="1">IFERROR(IF(C775="","",A775+C775-INDIRECT("A"&amp;MATCH(9^9,C$1:C774,1))-MAX(INDIRECT("D"&amp;MATCH(9^9,C$1:C774,1))+(INDIRECT("C"&amp;MATCH(9^9,C$1:C774,1))&gt;INDIRECT("D"&amp;MATCH(9^9,C$1:C774,1))),INDIRECT("J"&amp;MATCH(9^9,C$1:C774,1))+(INDIRECT("I"&amp;MATCH(9^9,C$1:C774,1))&gt;INDIRECT("J"&amp;MATCH(9^9,C$1:C774,1))))),"")</f>
        <v/>
      </c>
      <c r="T775" s="44" t="str">
        <f t="shared" si="123"/>
        <v/>
      </c>
    </row>
    <row r="776" spans="1:20" customFormat="1" x14ac:dyDescent="0.25">
      <c r="A776" s="10">
        <f t="shared" si="124"/>
        <v>42779</v>
      </c>
      <c r="B776" s="9" t="s">
        <v>5</v>
      </c>
      <c r="C776" s="4">
        <v>0.83333333333333337</v>
      </c>
      <c r="D776" s="4">
        <v>0.33333333333333331</v>
      </c>
      <c r="E776" s="6">
        <f t="shared" si="136"/>
        <v>0.5</v>
      </c>
      <c r="F776" s="8">
        <v>0.10416666666666667</v>
      </c>
      <c r="G776" s="3"/>
      <c r="H776" s="9"/>
      <c r="I776" s="4"/>
      <c r="J776" s="4"/>
      <c r="K776" s="5"/>
      <c r="L776" s="8"/>
      <c r="M776" s="2"/>
      <c r="N776" s="6">
        <f t="shared" si="134"/>
        <v>0.5</v>
      </c>
      <c r="O776" s="8">
        <f t="shared" si="134"/>
        <v>0.10416666666666667</v>
      </c>
      <c r="Q776">
        <v>1</v>
      </c>
      <c r="S776" s="37">
        <f ca="1">IFERROR(IF(C776="","",A776+C776-INDIRECT("A"&amp;MATCH(9^9,C$1:C775,1))-MAX(INDIRECT("D"&amp;MATCH(9^9,C$1:C775,1))+(INDIRECT("C"&amp;MATCH(9^9,C$1:C775,1))&gt;INDIRECT("D"&amp;MATCH(9^9,C$1:C775,1))),INDIRECT("J"&amp;MATCH(9^9,C$1:C775,1))+(INDIRECT("I"&amp;MATCH(9^9,C$1:C775,1))&gt;INDIRECT("J"&amp;MATCH(9^9,C$1:C775,1))))),"")</f>
        <v>1.5000000000024254</v>
      </c>
      <c r="T776" s="44">
        <f t="shared" si="123"/>
        <v>1.8333333333357587</v>
      </c>
    </row>
    <row r="777" spans="1:20" customFormat="1" x14ac:dyDescent="0.25">
      <c r="A777" s="10">
        <f t="shared" si="124"/>
        <v>42780</v>
      </c>
      <c r="B777" s="9" t="s">
        <v>5</v>
      </c>
      <c r="C777" s="4">
        <v>0.83333333333333337</v>
      </c>
      <c r="D777" s="4">
        <v>0.33333333333333331</v>
      </c>
      <c r="E777" s="6">
        <f t="shared" si="136"/>
        <v>0.5</v>
      </c>
      <c r="F777" s="8">
        <v>0.14583333333333334</v>
      </c>
      <c r="G777" s="3" t="s">
        <v>14</v>
      </c>
      <c r="H777" s="9"/>
      <c r="I777" s="4"/>
      <c r="J777" s="4"/>
      <c r="K777" s="6"/>
      <c r="L777" s="8"/>
      <c r="M777" s="2"/>
      <c r="N777" s="6">
        <f t="shared" si="134"/>
        <v>0.5</v>
      </c>
      <c r="O777" s="8">
        <f t="shared" si="134"/>
        <v>0.14583333333333334</v>
      </c>
      <c r="Q777">
        <v>1</v>
      </c>
      <c r="S777" s="37">
        <f ca="1">IFERROR(IF(C777="","",A777+C777-INDIRECT("A"&amp;MATCH(9^9,C$1:C776,1))-MAX(INDIRECT("D"&amp;MATCH(9^9,C$1:C776,1))+(INDIRECT("C"&amp;MATCH(9^9,C$1:C776,1))&gt;INDIRECT("D"&amp;MATCH(9^9,C$1:C776,1))),INDIRECT("J"&amp;MATCH(9^9,C$1:C776,1))+(INDIRECT("I"&amp;MATCH(9^9,C$1:C776,1))&gt;INDIRECT("J"&amp;MATCH(9^9,C$1:C776,1))))),"")</f>
        <v>0.50000000000242539</v>
      </c>
      <c r="T777" s="44">
        <f t="shared" si="123"/>
        <v>0.50000000000242539</v>
      </c>
    </row>
    <row r="778" spans="1:20" customFormat="1" x14ac:dyDescent="0.25">
      <c r="A778" s="10">
        <f t="shared" si="124"/>
        <v>42781</v>
      </c>
      <c r="B778" s="9" t="s">
        <v>5</v>
      </c>
      <c r="C778" s="4">
        <v>0.83333333333333337</v>
      </c>
      <c r="D778" s="4">
        <v>0.33333333333333331</v>
      </c>
      <c r="E778" s="6">
        <f t="shared" si="136"/>
        <v>0.5</v>
      </c>
      <c r="F778" s="8">
        <v>0.14583333333333334</v>
      </c>
      <c r="G778" s="3" t="s">
        <v>14</v>
      </c>
      <c r="H778" s="9"/>
      <c r="I778" s="4"/>
      <c r="J778" s="4"/>
      <c r="K778" s="6"/>
      <c r="L778" s="8"/>
      <c r="M778" s="2"/>
      <c r="N778" s="6">
        <f t="shared" si="134"/>
        <v>0.5</v>
      </c>
      <c r="O778" s="8">
        <f t="shared" si="134"/>
        <v>0.14583333333333334</v>
      </c>
      <c r="Q778">
        <v>1</v>
      </c>
      <c r="S778" s="37">
        <f ca="1">IFERROR(IF(C778="","",A778+C778-INDIRECT("A"&amp;MATCH(9^9,C$1:C777,1))-MAX(INDIRECT("D"&amp;MATCH(9^9,C$1:C777,1))+(INDIRECT("C"&amp;MATCH(9^9,C$1:C777,1))&gt;INDIRECT("D"&amp;MATCH(9^9,C$1:C777,1))),INDIRECT("J"&amp;MATCH(9^9,C$1:C777,1))+(INDIRECT("I"&amp;MATCH(9^9,C$1:C777,1))&gt;INDIRECT("J"&amp;MATCH(9^9,C$1:C777,1))))),"")</f>
        <v>0.50000000000242539</v>
      </c>
      <c r="T778" s="44">
        <f t="shared" si="123"/>
        <v>0.50000000000242539</v>
      </c>
    </row>
    <row r="779" spans="1:20" customFormat="1" x14ac:dyDescent="0.25">
      <c r="A779" s="10">
        <f t="shared" si="124"/>
        <v>42782</v>
      </c>
      <c r="B779" s="9" t="s">
        <v>5</v>
      </c>
      <c r="C779" s="4">
        <v>0.83333333333333337</v>
      </c>
      <c r="D779" s="4">
        <v>0.33333333333333331</v>
      </c>
      <c r="E779" s="6">
        <f t="shared" si="136"/>
        <v>0.5</v>
      </c>
      <c r="F779" s="8">
        <v>0.14583333333333334</v>
      </c>
      <c r="G779" s="3"/>
      <c r="H779" s="9"/>
      <c r="I779" s="4"/>
      <c r="J779" s="4"/>
      <c r="K779" s="6"/>
      <c r="L779" s="8"/>
      <c r="M779" s="2"/>
      <c r="N779" s="6">
        <f t="shared" si="134"/>
        <v>0.5</v>
      </c>
      <c r="O779" s="8">
        <f t="shared" si="134"/>
        <v>0.14583333333333334</v>
      </c>
      <c r="Q779">
        <v>1</v>
      </c>
      <c r="S779" s="37">
        <f ca="1">IFERROR(IF(C779="","",A779+C779-INDIRECT("A"&amp;MATCH(9^9,C$1:C778,1))-MAX(INDIRECT("D"&amp;MATCH(9^9,C$1:C778,1))+(INDIRECT("C"&amp;MATCH(9^9,C$1:C778,1))&gt;INDIRECT("D"&amp;MATCH(9^9,C$1:C778,1))),INDIRECT("J"&amp;MATCH(9^9,C$1:C778,1))+(INDIRECT("I"&amp;MATCH(9^9,C$1:C778,1))&gt;INDIRECT("J"&amp;MATCH(9^9,C$1:C778,1))))),"")</f>
        <v>0.50000000000242539</v>
      </c>
      <c r="T779" s="44">
        <f t="shared" si="123"/>
        <v>0.50000000000242539</v>
      </c>
    </row>
    <row r="780" spans="1:20" customFormat="1" x14ac:dyDescent="0.25">
      <c r="A780" s="10">
        <f t="shared" si="124"/>
        <v>42783</v>
      </c>
      <c r="B780" s="9" t="s">
        <v>5</v>
      </c>
      <c r="C780" s="4">
        <v>0.83333333333333337</v>
      </c>
      <c r="D780" s="4">
        <v>0.33333333333333331</v>
      </c>
      <c r="E780" s="6">
        <f t="shared" si="136"/>
        <v>0.5</v>
      </c>
      <c r="F780" s="8">
        <v>0.14583333333333334</v>
      </c>
      <c r="G780" s="3"/>
      <c r="H780" s="9"/>
      <c r="I780" s="4"/>
      <c r="J780" s="4"/>
      <c r="K780" s="6"/>
      <c r="L780" s="8"/>
      <c r="M780" s="2"/>
      <c r="N780" s="6">
        <f t="shared" ref="N780:O795" si="138">E780+K780</f>
        <v>0.5</v>
      </c>
      <c r="O780" s="8">
        <f t="shared" si="138"/>
        <v>0.14583333333333334</v>
      </c>
      <c r="Q780">
        <v>1</v>
      </c>
      <c r="S780" s="37">
        <f ca="1">IFERROR(IF(C780="","",A780+C780-INDIRECT("A"&amp;MATCH(9^9,C$1:C779,1))-MAX(INDIRECT("D"&amp;MATCH(9^9,C$1:C779,1))+(INDIRECT("C"&amp;MATCH(9^9,C$1:C779,1))&gt;INDIRECT("D"&amp;MATCH(9^9,C$1:C779,1))),INDIRECT("J"&amp;MATCH(9^9,C$1:C779,1))+(INDIRECT("I"&amp;MATCH(9^9,C$1:C779,1))&gt;INDIRECT("J"&amp;MATCH(9^9,C$1:C779,1))))),"")</f>
        <v>0.50000000000242539</v>
      </c>
      <c r="T780" s="44">
        <f t="shared" si="123"/>
        <v>0.50000000000242539</v>
      </c>
    </row>
    <row r="781" spans="1:20" customFormat="1" x14ac:dyDescent="0.25">
      <c r="A781" s="10">
        <f t="shared" si="124"/>
        <v>42784</v>
      </c>
      <c r="B781" s="9" t="s">
        <v>5</v>
      </c>
      <c r="C781" s="4">
        <v>0.58333333333333337</v>
      </c>
      <c r="D781" s="4">
        <v>0.33333333333333331</v>
      </c>
      <c r="E781" s="6">
        <f t="shared" si="136"/>
        <v>0.75</v>
      </c>
      <c r="F781" s="8">
        <v>0.375</v>
      </c>
      <c r="G781" s="3"/>
      <c r="H781" s="9"/>
      <c r="I781" s="4"/>
      <c r="J781" s="4"/>
      <c r="K781" s="6"/>
      <c r="L781" s="8"/>
      <c r="M781" s="2"/>
      <c r="N781" s="6">
        <f t="shared" si="138"/>
        <v>0.75</v>
      </c>
      <c r="O781" s="8">
        <f t="shared" si="138"/>
        <v>0.375</v>
      </c>
      <c r="P781" t="s">
        <v>38</v>
      </c>
      <c r="Q781">
        <v>1</v>
      </c>
      <c r="S781" s="37">
        <f ca="1">IFERROR(IF(C781="","",A781+C781-INDIRECT("A"&amp;MATCH(9^9,C$1:C780,1))-MAX(INDIRECT("D"&amp;MATCH(9^9,C$1:C780,1))+(INDIRECT("C"&amp;MATCH(9^9,C$1:C780,1))&gt;INDIRECT("D"&amp;MATCH(9^9,C$1:C780,1))),INDIRECT("J"&amp;MATCH(9^9,C$1:C780,1))+(INDIRECT("I"&amp;MATCH(9^9,C$1:C780,1))&gt;INDIRECT("J"&amp;MATCH(9^9,C$1:C780,1))))),"")</f>
        <v>0.25000000000242539</v>
      </c>
      <c r="T781" s="44">
        <f t="shared" si="123"/>
        <v>0.25000000000242539</v>
      </c>
    </row>
    <row r="782" spans="1:20" customFormat="1" x14ac:dyDescent="0.25">
      <c r="A782" s="10">
        <f t="shared" si="124"/>
        <v>42785</v>
      </c>
      <c r="B782" s="9" t="s">
        <v>5</v>
      </c>
      <c r="C782" s="4">
        <v>0.58333333333333337</v>
      </c>
      <c r="D782" s="4">
        <v>0.33333333333333331</v>
      </c>
      <c r="E782" s="6">
        <f t="shared" si="136"/>
        <v>0.75</v>
      </c>
      <c r="F782" s="8">
        <v>0.41666666666666669</v>
      </c>
      <c r="G782" s="3"/>
      <c r="H782" s="9"/>
      <c r="I782" s="4"/>
      <c r="J782" s="4"/>
      <c r="K782" s="5"/>
      <c r="L782" s="8"/>
      <c r="M782" s="2"/>
      <c r="N782" s="6">
        <f t="shared" si="138"/>
        <v>0.75</v>
      </c>
      <c r="O782" s="8">
        <f t="shared" si="138"/>
        <v>0.41666666666666669</v>
      </c>
      <c r="P782" t="s">
        <v>38</v>
      </c>
      <c r="Q782">
        <v>1</v>
      </c>
      <c r="S782" s="37">
        <f ca="1">IFERROR(IF(C782="","",A782+C782-INDIRECT("A"&amp;MATCH(9^9,C$1:C781,1))-MAX(INDIRECT("D"&amp;MATCH(9^9,C$1:C781,1))+(INDIRECT("C"&amp;MATCH(9^9,C$1:C781,1))&gt;INDIRECT("D"&amp;MATCH(9^9,C$1:C781,1))),INDIRECT("J"&amp;MATCH(9^9,C$1:C781,1))+(INDIRECT("I"&amp;MATCH(9^9,C$1:C781,1))&gt;INDIRECT("J"&amp;MATCH(9^9,C$1:C781,1))))),"")</f>
        <v>0.25000000000242539</v>
      </c>
      <c r="T782" s="44">
        <f t="shared" si="123"/>
        <v>0.25000000000242539</v>
      </c>
    </row>
    <row r="783" spans="1:20" customFormat="1" x14ac:dyDescent="0.25">
      <c r="A783" s="10">
        <f t="shared" si="124"/>
        <v>42786</v>
      </c>
      <c r="B783" s="18" t="s">
        <v>11</v>
      </c>
      <c r="C783" s="4">
        <v>0.58333333333333337</v>
      </c>
      <c r="D783" s="4">
        <v>0.66666666666666663</v>
      </c>
      <c r="E783" s="6">
        <f t="shared" si="136"/>
        <v>8.3333333333333259E-2</v>
      </c>
      <c r="F783" s="8">
        <v>8.3333333333333329E-2</v>
      </c>
      <c r="G783" s="3"/>
      <c r="H783" s="9"/>
      <c r="I783" s="4"/>
      <c r="J783" s="4"/>
      <c r="K783" s="6"/>
      <c r="L783" s="8"/>
      <c r="M783" s="2"/>
      <c r="N783" s="6">
        <f t="shared" si="138"/>
        <v>8.3333333333333259E-2</v>
      </c>
      <c r="O783" s="8">
        <f t="shared" si="138"/>
        <v>8.3333333333333329E-2</v>
      </c>
      <c r="P783" t="s">
        <v>38</v>
      </c>
      <c r="Q783">
        <v>1</v>
      </c>
      <c r="S783" s="37">
        <f ca="1">IFERROR(IF(C783="","",A783+C783-INDIRECT("A"&amp;MATCH(9^9,C$1:C782,1))-MAX(INDIRECT("D"&amp;MATCH(9^9,C$1:C782,1))+(INDIRECT("C"&amp;MATCH(9^9,C$1:C782,1))&gt;INDIRECT("D"&amp;MATCH(9^9,C$1:C782,1))),INDIRECT("J"&amp;MATCH(9^9,C$1:C782,1))+(INDIRECT("I"&amp;MATCH(9^9,C$1:C782,1))&gt;INDIRECT("J"&amp;MATCH(9^9,C$1:C782,1))))),"")</f>
        <v>0.25000000000242539</v>
      </c>
      <c r="T783" s="44">
        <f t="shared" si="123"/>
        <v>0.25000000000242539</v>
      </c>
    </row>
    <row r="784" spans="1:20" customFormat="1" x14ac:dyDescent="0.25">
      <c r="A784" s="10">
        <f t="shared" si="124"/>
        <v>42787</v>
      </c>
      <c r="B784" s="18" t="s">
        <v>89</v>
      </c>
      <c r="C784" s="4"/>
      <c r="D784" s="4"/>
      <c r="E784" s="6"/>
      <c r="F784" s="8"/>
      <c r="G784" s="3"/>
      <c r="H784" s="9"/>
      <c r="I784" s="4"/>
      <c r="J784" s="4"/>
      <c r="K784" s="6"/>
      <c r="L784" s="8"/>
      <c r="M784" s="2"/>
      <c r="N784" s="6">
        <f t="shared" si="138"/>
        <v>0</v>
      </c>
      <c r="O784" s="8">
        <f t="shared" si="138"/>
        <v>0</v>
      </c>
      <c r="S784" s="37" t="str">
        <f ca="1">IFERROR(IF(C784="","",A784+C784-INDIRECT("A"&amp;MATCH(9^9,C$1:C783,1))-MAX(INDIRECT("D"&amp;MATCH(9^9,C$1:C783,1))+(INDIRECT("C"&amp;MATCH(9^9,C$1:C783,1))&gt;INDIRECT("D"&amp;MATCH(9^9,C$1:C783,1))),INDIRECT("J"&amp;MATCH(9^9,C$1:C783,1))+(INDIRECT("I"&amp;MATCH(9^9,C$1:C783,1))&gt;INDIRECT("J"&amp;MATCH(9^9,C$1:C783,1))))),"")</f>
        <v/>
      </c>
      <c r="T784" s="44" t="str">
        <f t="shared" si="123"/>
        <v/>
      </c>
    </row>
    <row r="785" spans="1:20" customFormat="1" x14ac:dyDescent="0.25">
      <c r="A785" s="10">
        <f t="shared" si="124"/>
        <v>42788</v>
      </c>
      <c r="B785" s="18" t="s">
        <v>13</v>
      </c>
      <c r="C785" s="4">
        <v>0.375</v>
      </c>
      <c r="D785" s="4">
        <v>0.58333333333333337</v>
      </c>
      <c r="E785" s="6">
        <f t="shared" ref="E785" si="139">D785-C785+IF(C785&gt;D785,1)</f>
        <v>0.20833333333333337</v>
      </c>
      <c r="F785" s="8">
        <v>0.20833333333333334</v>
      </c>
      <c r="G785" s="3"/>
      <c r="H785" s="9" t="s">
        <v>106</v>
      </c>
      <c r="I785" s="4">
        <v>0.58333333333333337</v>
      </c>
      <c r="J785" s="4">
        <v>0.70833333333333337</v>
      </c>
      <c r="K785" s="6">
        <f>J785-I785+IF(I785&gt;J785,1)</f>
        <v>0.125</v>
      </c>
      <c r="L785" s="8">
        <v>0.125</v>
      </c>
      <c r="M785" s="2"/>
      <c r="N785" s="6">
        <f t="shared" si="138"/>
        <v>0.33333333333333337</v>
      </c>
      <c r="O785" s="8">
        <f t="shared" si="138"/>
        <v>0.33333333333333337</v>
      </c>
      <c r="Q785">
        <v>1</v>
      </c>
      <c r="S785" s="37">
        <f ca="1">IFERROR(IF(C785="","",A785+C785-INDIRECT("A"&amp;MATCH(9^9,C$1:C784,1))-MAX(INDIRECT("D"&amp;MATCH(9^9,C$1:C784,1))+(INDIRECT("C"&amp;MATCH(9^9,C$1:C784,1))&gt;INDIRECT("D"&amp;MATCH(9^9,C$1:C784,1))),INDIRECT("J"&amp;MATCH(9^9,C$1:C784,1))+(INDIRECT("I"&amp;MATCH(9^9,C$1:C784,1))&gt;INDIRECT("J"&amp;MATCH(9^9,C$1:C784,1))))),"")</f>
        <v>1.7083333333333335</v>
      </c>
      <c r="T785" s="44">
        <f t="shared" ref="T785:T848" si="140">IF(C785="","",A785+C785-A784-MAX(D784+(C784&gt;D784),J784+(I784&gt;J784)))</f>
        <v>1.375</v>
      </c>
    </row>
    <row r="786" spans="1:20" customFormat="1" x14ac:dyDescent="0.25">
      <c r="A786" s="10">
        <f t="shared" ref="A786:A849" si="141">A785+1</f>
        <v>42789</v>
      </c>
      <c r="B786" s="9" t="s">
        <v>107</v>
      </c>
      <c r="C786" s="4">
        <v>0.58333333333333337</v>
      </c>
      <c r="D786" s="4">
        <v>0.70833333333333337</v>
      </c>
      <c r="E786" s="6">
        <f>D786-C786+IF(C786&gt;D786,1)</f>
        <v>0.125</v>
      </c>
      <c r="F786" s="8">
        <v>0.125</v>
      </c>
      <c r="G786" s="3"/>
      <c r="H786" s="9"/>
      <c r="I786" s="4"/>
      <c r="J786" s="4"/>
      <c r="K786" s="6"/>
      <c r="L786" s="8"/>
      <c r="M786" s="2"/>
      <c r="N786" s="6">
        <f t="shared" si="138"/>
        <v>0.125</v>
      </c>
      <c r="O786" s="8">
        <f t="shared" si="138"/>
        <v>0.125</v>
      </c>
      <c r="Q786">
        <v>1</v>
      </c>
      <c r="S786" s="37">
        <f ca="1">IFERROR(IF(C786="","",A786+C786-INDIRECT("A"&amp;MATCH(9^9,C$1:C785,1))-MAX(INDIRECT("D"&amp;MATCH(9^9,C$1:C785,1))+(INDIRECT("C"&amp;MATCH(9^9,C$1:C785,1))&gt;INDIRECT("D"&amp;MATCH(9^9,C$1:C785,1))),INDIRECT("J"&amp;MATCH(9^9,C$1:C785,1))+(INDIRECT("I"&amp;MATCH(9^9,C$1:C785,1))&gt;INDIRECT("J"&amp;MATCH(9^9,C$1:C785,1))))),"")</f>
        <v>0.87500000000242528</v>
      </c>
      <c r="T786" s="44">
        <f t="shared" si="140"/>
        <v>0.87500000000242528</v>
      </c>
    </row>
    <row r="787" spans="1:20" customFormat="1" x14ac:dyDescent="0.25">
      <c r="A787" s="10">
        <f t="shared" si="141"/>
        <v>42790</v>
      </c>
      <c r="B787" s="9" t="s">
        <v>108</v>
      </c>
      <c r="C787" s="4"/>
      <c r="D787" s="4"/>
      <c r="E787" s="6"/>
      <c r="F787" s="8"/>
      <c r="G787" s="3"/>
      <c r="H787" s="9"/>
      <c r="I787" s="4"/>
      <c r="J787" s="4"/>
      <c r="K787" s="6"/>
      <c r="L787" s="8"/>
      <c r="M787" s="2"/>
      <c r="N787" s="6">
        <f t="shared" si="138"/>
        <v>0</v>
      </c>
      <c r="O787" s="8">
        <f t="shared" si="138"/>
        <v>0</v>
      </c>
      <c r="S787" s="37" t="str">
        <f ca="1">IFERROR(IF(C787="","",A787+C787-INDIRECT("A"&amp;MATCH(9^9,C$1:C786,1))-MAX(INDIRECT("D"&amp;MATCH(9^9,C$1:C786,1))+(INDIRECT("C"&amp;MATCH(9^9,C$1:C786,1))&gt;INDIRECT("D"&amp;MATCH(9^9,C$1:C786,1))),INDIRECT("J"&amp;MATCH(9^9,C$1:C786,1))+(INDIRECT("I"&amp;MATCH(9^9,C$1:C786,1))&gt;INDIRECT("J"&amp;MATCH(9^9,C$1:C786,1))))),"")</f>
        <v/>
      </c>
      <c r="T787" s="44" t="str">
        <f t="shared" si="140"/>
        <v/>
      </c>
    </row>
    <row r="788" spans="1:20" customFormat="1" x14ac:dyDescent="0.25">
      <c r="A788" s="10">
        <f t="shared" si="141"/>
        <v>42791</v>
      </c>
      <c r="B788" s="18" t="s">
        <v>89</v>
      </c>
      <c r="C788" s="4"/>
      <c r="D788" s="4"/>
      <c r="E788" s="6"/>
      <c r="F788" s="8"/>
      <c r="G788" s="3"/>
      <c r="H788" s="9"/>
      <c r="I788" s="4"/>
      <c r="J788" s="4"/>
      <c r="K788" s="5"/>
      <c r="L788" s="8"/>
      <c r="M788" s="2"/>
      <c r="N788" s="6">
        <f t="shared" si="138"/>
        <v>0</v>
      </c>
      <c r="O788" s="8">
        <f t="shared" si="138"/>
        <v>0</v>
      </c>
      <c r="S788" s="37" t="str">
        <f ca="1">IFERROR(IF(C788="","",A788+C788-INDIRECT("A"&amp;MATCH(9^9,C$1:C787,1))-MAX(INDIRECT("D"&amp;MATCH(9^9,C$1:C787,1))+(INDIRECT("C"&amp;MATCH(9^9,C$1:C787,1))&gt;INDIRECT("D"&amp;MATCH(9^9,C$1:C787,1))),INDIRECT("J"&amp;MATCH(9^9,C$1:C787,1))+(INDIRECT("I"&amp;MATCH(9^9,C$1:C787,1))&gt;INDIRECT("J"&amp;MATCH(9^9,C$1:C787,1))))),"")</f>
        <v/>
      </c>
      <c r="T788" s="44" t="str">
        <f t="shared" si="140"/>
        <v/>
      </c>
    </row>
    <row r="789" spans="1:20" customFormat="1" x14ac:dyDescent="0.25">
      <c r="A789" s="10">
        <f t="shared" si="141"/>
        <v>42792</v>
      </c>
      <c r="B789" s="18" t="s">
        <v>89</v>
      </c>
      <c r="C789" s="4"/>
      <c r="D789" s="4"/>
      <c r="E789" s="6"/>
      <c r="F789" s="8"/>
      <c r="G789" s="3"/>
      <c r="H789" s="9"/>
      <c r="I789" s="4"/>
      <c r="J789" s="4"/>
      <c r="K789" s="5"/>
      <c r="L789" s="8"/>
      <c r="M789" s="2"/>
      <c r="N789" s="6">
        <f t="shared" si="138"/>
        <v>0</v>
      </c>
      <c r="O789" s="8">
        <f t="shared" si="138"/>
        <v>0</v>
      </c>
      <c r="S789" s="37" t="str">
        <f ca="1">IFERROR(IF(C789="","",A789+C789-INDIRECT("A"&amp;MATCH(9^9,C$1:C788,1))-MAX(INDIRECT("D"&amp;MATCH(9^9,C$1:C788,1))+(INDIRECT("C"&amp;MATCH(9^9,C$1:C788,1))&gt;INDIRECT("D"&amp;MATCH(9^9,C$1:C788,1))),INDIRECT("J"&amp;MATCH(9^9,C$1:C788,1))+(INDIRECT("I"&amp;MATCH(9^9,C$1:C788,1))&gt;INDIRECT("J"&amp;MATCH(9^9,C$1:C788,1))))),"")</f>
        <v/>
      </c>
      <c r="T789" s="44" t="str">
        <f t="shared" si="140"/>
        <v/>
      </c>
    </row>
    <row r="790" spans="1:20" customFormat="1" x14ac:dyDescent="0.25">
      <c r="A790" s="10">
        <f t="shared" si="141"/>
        <v>42793</v>
      </c>
      <c r="B790" s="9" t="s">
        <v>5</v>
      </c>
      <c r="C790" s="4">
        <v>0.83333333333333337</v>
      </c>
      <c r="D790" s="4">
        <v>0.33333333333333331</v>
      </c>
      <c r="E790" s="6">
        <f t="shared" ref="E790:E791" si="142">D790-C790+IF(C790&gt;D790,1)</f>
        <v>0.5</v>
      </c>
      <c r="F790" s="8">
        <v>0.10416666666666667</v>
      </c>
      <c r="G790" s="3"/>
      <c r="H790" s="9"/>
      <c r="I790" s="4"/>
      <c r="J790" s="4"/>
      <c r="K790" s="5"/>
      <c r="L790" s="8"/>
      <c r="M790" s="2"/>
      <c r="N790" s="6">
        <f t="shared" si="138"/>
        <v>0.5</v>
      </c>
      <c r="O790" s="8">
        <f t="shared" si="138"/>
        <v>0.10416666666666667</v>
      </c>
      <c r="Q790">
        <v>1</v>
      </c>
      <c r="S790" s="37">
        <f ca="1">IFERROR(IF(C790="","",A790+C790-INDIRECT("A"&amp;MATCH(9^9,C$1:C789,1))-MAX(INDIRECT("D"&amp;MATCH(9^9,C$1:C789,1))+(INDIRECT("C"&amp;MATCH(9^9,C$1:C789,1))&gt;INDIRECT("D"&amp;MATCH(9^9,C$1:C789,1))),INDIRECT("J"&amp;MATCH(9^9,C$1:C789,1))+(INDIRECT("I"&amp;MATCH(9^9,C$1:C789,1))&gt;INDIRECT("J"&amp;MATCH(9^9,C$1:C789,1))))),"")</f>
        <v>4.1250000000024256</v>
      </c>
      <c r="T790" s="44">
        <f t="shared" si="140"/>
        <v>1.8333333333357587</v>
      </c>
    </row>
    <row r="791" spans="1:20" customFormat="1" x14ac:dyDescent="0.25">
      <c r="A791" s="10">
        <f t="shared" si="141"/>
        <v>42794</v>
      </c>
      <c r="B791" s="9" t="s">
        <v>5</v>
      </c>
      <c r="C791" s="4">
        <v>0.83333333333333337</v>
      </c>
      <c r="D791" s="4">
        <v>0.33333333333333331</v>
      </c>
      <c r="E791" s="6">
        <f t="shared" si="142"/>
        <v>0.5</v>
      </c>
      <c r="F791" s="8">
        <v>0.14583333333333334</v>
      </c>
      <c r="G791" s="3" t="s">
        <v>14</v>
      </c>
      <c r="H791" s="9" t="s">
        <v>12</v>
      </c>
      <c r="I791" s="4">
        <v>0.58333333333333337</v>
      </c>
      <c r="J791" s="4">
        <v>0.70833333333333337</v>
      </c>
      <c r="K791" s="6">
        <f>J791-I791+IF(I791&gt;J791,1)</f>
        <v>0.125</v>
      </c>
      <c r="L791" s="8">
        <v>0.125</v>
      </c>
      <c r="M791" s="2"/>
      <c r="N791" s="6">
        <f t="shared" si="138"/>
        <v>0.625</v>
      </c>
      <c r="O791" s="8">
        <f t="shared" si="138"/>
        <v>0.27083333333333337</v>
      </c>
      <c r="P791" t="s">
        <v>38</v>
      </c>
      <c r="Q791">
        <v>1</v>
      </c>
      <c r="S791" s="37">
        <f ca="1">IFERROR(IF(C791="","",A791+C791-INDIRECT("A"&amp;MATCH(9^9,C$1:C790,1))-MAX(INDIRECT("D"&amp;MATCH(9^9,C$1:C790,1))+(INDIRECT("C"&amp;MATCH(9^9,C$1:C790,1))&gt;INDIRECT("D"&amp;MATCH(9^9,C$1:C790,1))),INDIRECT("J"&amp;MATCH(9^9,C$1:C790,1))+(INDIRECT("I"&amp;MATCH(9^9,C$1:C790,1))&gt;INDIRECT("J"&amp;MATCH(9^9,C$1:C790,1))))),"")</f>
        <v>0.50000000000242539</v>
      </c>
      <c r="T791" s="44">
        <f t="shared" si="140"/>
        <v>0.50000000000242539</v>
      </c>
    </row>
    <row r="792" spans="1:20" customFormat="1" x14ac:dyDescent="0.25">
      <c r="A792" s="10">
        <f t="shared" si="141"/>
        <v>42795</v>
      </c>
      <c r="B792" s="9" t="s">
        <v>5</v>
      </c>
      <c r="C792" s="4">
        <v>0.83333333333333337</v>
      </c>
      <c r="D792" s="4">
        <v>0.33333333333333331</v>
      </c>
      <c r="E792" s="6">
        <f>D792-C792+IF(C792&gt;D792,1)</f>
        <v>0.5</v>
      </c>
      <c r="F792" s="8">
        <v>0.14583333333333334</v>
      </c>
      <c r="G792" s="3"/>
      <c r="H792" s="9"/>
      <c r="I792" s="4"/>
      <c r="J792" s="4"/>
      <c r="K792" s="35"/>
      <c r="L792" s="8"/>
      <c r="M792" s="2"/>
      <c r="N792" s="6">
        <f t="shared" si="138"/>
        <v>0.5</v>
      </c>
      <c r="O792" s="8">
        <f t="shared" si="138"/>
        <v>0.14583333333333334</v>
      </c>
      <c r="Q792">
        <v>1</v>
      </c>
      <c r="S792" s="37">
        <f ca="1">IFERROR(IF(C792="","",A792+C792-INDIRECT("A"&amp;MATCH(9^9,C$1:C791,1))-MAX(INDIRECT("D"&amp;MATCH(9^9,C$1:C791,1))+(INDIRECT("C"&amp;MATCH(9^9,C$1:C791,1))&gt;INDIRECT("D"&amp;MATCH(9^9,C$1:C791,1))),INDIRECT("J"&amp;MATCH(9^9,C$1:C791,1))+(INDIRECT("I"&amp;MATCH(9^9,C$1:C791,1))&gt;INDIRECT("J"&amp;MATCH(9^9,C$1:C791,1))))),"")</f>
        <v>0.50000000000242539</v>
      </c>
      <c r="T792" s="44">
        <f t="shared" si="140"/>
        <v>0.50000000000242539</v>
      </c>
    </row>
    <row r="793" spans="1:20" customFormat="1" x14ac:dyDescent="0.25">
      <c r="A793" s="10">
        <f t="shared" si="141"/>
        <v>42796</v>
      </c>
      <c r="B793" s="9" t="s">
        <v>5</v>
      </c>
      <c r="C793" s="4">
        <v>0.83333333333333337</v>
      </c>
      <c r="D793" s="4">
        <v>0.33333333333333331</v>
      </c>
      <c r="E793" s="6">
        <f>D793-C793+IF(C793&gt;D793,1)</f>
        <v>0.5</v>
      </c>
      <c r="F793" s="8">
        <v>0.14583333333333334</v>
      </c>
      <c r="G793" s="3"/>
      <c r="H793" s="9"/>
      <c r="I793" s="4"/>
      <c r="J793" s="4"/>
      <c r="K793" s="5"/>
      <c r="L793" s="8"/>
      <c r="M793" s="2"/>
      <c r="N793" s="6">
        <f t="shared" si="138"/>
        <v>0.5</v>
      </c>
      <c r="O793" s="8">
        <f t="shared" si="138"/>
        <v>0.14583333333333334</v>
      </c>
      <c r="Q793">
        <v>1</v>
      </c>
      <c r="S793" s="37">
        <f ca="1">IFERROR(IF(C793="","",A793+C793-INDIRECT("A"&amp;MATCH(9^9,C$1:C792,1))-MAX(INDIRECT("D"&amp;MATCH(9^9,C$1:C792,1))+(INDIRECT("C"&amp;MATCH(9^9,C$1:C792,1))&gt;INDIRECT("D"&amp;MATCH(9^9,C$1:C792,1))),INDIRECT("J"&amp;MATCH(9^9,C$1:C792,1))+(INDIRECT("I"&amp;MATCH(9^9,C$1:C792,1))&gt;INDIRECT("J"&amp;MATCH(9^9,C$1:C792,1))))),"")</f>
        <v>0.50000000000242539</v>
      </c>
      <c r="T793" s="44">
        <f t="shared" si="140"/>
        <v>0.50000000000242539</v>
      </c>
    </row>
    <row r="794" spans="1:20" customFormat="1" x14ac:dyDescent="0.25">
      <c r="A794" s="10">
        <f t="shared" si="141"/>
        <v>42797</v>
      </c>
      <c r="B794" s="9" t="s">
        <v>5</v>
      </c>
      <c r="C794" s="4">
        <v>0.83333333333333337</v>
      </c>
      <c r="D794" s="4">
        <v>0.33333333333333331</v>
      </c>
      <c r="E794" s="6">
        <f>D794-C794+IF(C794&gt;D794,1)</f>
        <v>0.5</v>
      </c>
      <c r="F794" s="8">
        <v>0.14583333333333334</v>
      </c>
      <c r="G794" s="3"/>
      <c r="H794" s="9"/>
      <c r="I794" s="4"/>
      <c r="J794" s="4"/>
      <c r="K794" s="5"/>
      <c r="L794" s="8"/>
      <c r="M794" s="2"/>
      <c r="N794" s="6">
        <f t="shared" si="138"/>
        <v>0.5</v>
      </c>
      <c r="O794" s="8">
        <f t="shared" si="138"/>
        <v>0.14583333333333334</v>
      </c>
      <c r="Q794">
        <v>1</v>
      </c>
      <c r="S794" s="37">
        <f ca="1">IFERROR(IF(C794="","",A794+C794-INDIRECT("A"&amp;MATCH(9^9,C$1:C793,1))-MAX(INDIRECT("D"&amp;MATCH(9^9,C$1:C793,1))+(INDIRECT("C"&amp;MATCH(9^9,C$1:C793,1))&gt;INDIRECT("D"&amp;MATCH(9^9,C$1:C793,1))),INDIRECT("J"&amp;MATCH(9^9,C$1:C793,1))+(INDIRECT("I"&amp;MATCH(9^9,C$1:C793,1))&gt;INDIRECT("J"&amp;MATCH(9^9,C$1:C793,1))))),"")</f>
        <v>0.50000000000242539</v>
      </c>
      <c r="T794" s="44">
        <f t="shared" si="140"/>
        <v>0.50000000000242539</v>
      </c>
    </row>
    <row r="795" spans="1:20" customFormat="1" x14ac:dyDescent="0.25">
      <c r="A795" s="10">
        <f t="shared" si="141"/>
        <v>42798</v>
      </c>
      <c r="B795" s="9" t="s">
        <v>5</v>
      </c>
      <c r="C795" s="4">
        <v>0.58333333333333337</v>
      </c>
      <c r="D795" s="4">
        <v>0.33333333333333331</v>
      </c>
      <c r="E795" s="6">
        <f>D795-C795+IF(C795&gt;D795,1)</f>
        <v>0.75</v>
      </c>
      <c r="F795" s="8">
        <v>0.375</v>
      </c>
      <c r="G795" s="3"/>
      <c r="H795" s="9"/>
      <c r="I795" s="4"/>
      <c r="J795" s="4"/>
      <c r="K795" s="5"/>
      <c r="L795" s="8"/>
      <c r="M795" s="2"/>
      <c r="N795" s="6">
        <f t="shared" si="138"/>
        <v>0.75</v>
      </c>
      <c r="O795" s="8">
        <f t="shared" si="138"/>
        <v>0.375</v>
      </c>
      <c r="P795" t="s">
        <v>38</v>
      </c>
      <c r="Q795">
        <v>1</v>
      </c>
      <c r="S795" s="37">
        <f ca="1">IFERROR(IF(C795="","",A795+C795-INDIRECT("A"&amp;MATCH(9^9,C$1:C794,1))-MAX(INDIRECT("D"&amp;MATCH(9^9,C$1:C794,1))+(INDIRECT("C"&amp;MATCH(9^9,C$1:C794,1))&gt;INDIRECT("D"&amp;MATCH(9^9,C$1:C794,1))),INDIRECT("J"&amp;MATCH(9^9,C$1:C794,1))+(INDIRECT("I"&amp;MATCH(9^9,C$1:C794,1))&gt;INDIRECT("J"&amp;MATCH(9^9,C$1:C794,1))))),"")</f>
        <v>0.25000000000242539</v>
      </c>
      <c r="T795" s="44">
        <f t="shared" si="140"/>
        <v>0.25000000000242539</v>
      </c>
    </row>
    <row r="796" spans="1:20" customFormat="1" x14ac:dyDescent="0.25">
      <c r="A796" s="10">
        <f t="shared" si="141"/>
        <v>42799</v>
      </c>
      <c r="B796" s="9" t="s">
        <v>5</v>
      </c>
      <c r="C796" s="4">
        <v>0.375</v>
      </c>
      <c r="D796" s="4">
        <v>0.33333333333333331</v>
      </c>
      <c r="E796" s="6">
        <f>D796-C796+IF(C796&gt;D796,1)</f>
        <v>0.95833333333333326</v>
      </c>
      <c r="F796" s="8">
        <v>0.41666666666666669</v>
      </c>
      <c r="G796" s="3" t="s">
        <v>14</v>
      </c>
      <c r="H796" s="9" t="s">
        <v>13</v>
      </c>
      <c r="I796" s="4">
        <v>0.375</v>
      </c>
      <c r="J796" s="4">
        <v>0.58333333333333337</v>
      </c>
      <c r="K796" s="35">
        <v>0.20833333333333334</v>
      </c>
      <c r="L796" s="8">
        <v>0.20833333333333334</v>
      </c>
      <c r="M796" s="2"/>
      <c r="N796" s="6">
        <f t="shared" ref="N796:O816" si="143">E796+K796</f>
        <v>1.1666666666666665</v>
      </c>
      <c r="O796" s="8">
        <f t="shared" si="143"/>
        <v>0.625</v>
      </c>
      <c r="P796" t="s">
        <v>38</v>
      </c>
      <c r="Q796">
        <v>1</v>
      </c>
      <c r="S796" s="37">
        <f ca="1">IFERROR(IF(C796="","",A796+C796-INDIRECT("A"&amp;MATCH(9^9,C$1:C795,1))-MAX(INDIRECT("D"&amp;MATCH(9^9,C$1:C795,1))+(INDIRECT("C"&amp;MATCH(9^9,C$1:C795,1))&gt;INDIRECT("D"&amp;MATCH(9^9,C$1:C795,1))),INDIRECT("J"&amp;MATCH(9^9,C$1:C795,1))+(INDIRECT("I"&amp;MATCH(9^9,C$1:C795,1))&gt;INDIRECT("J"&amp;MATCH(9^9,C$1:C795,1))))),"")</f>
        <v>4.1666666666666741E-2</v>
      </c>
      <c r="T796" s="44">
        <f t="shared" si="140"/>
        <v>4.1666666666666741E-2</v>
      </c>
    </row>
    <row r="797" spans="1:20" customFormat="1" x14ac:dyDescent="0.25">
      <c r="A797" s="10">
        <f t="shared" si="141"/>
        <v>42800</v>
      </c>
      <c r="B797" s="9" t="s">
        <v>0</v>
      </c>
      <c r="C797" s="4"/>
      <c r="D797" s="4"/>
      <c r="E797" s="5"/>
      <c r="F797" s="8"/>
      <c r="G797" s="3"/>
      <c r="H797" s="9"/>
      <c r="I797" s="4"/>
      <c r="J797" s="4"/>
      <c r="K797" s="5"/>
      <c r="L797" s="8"/>
      <c r="M797" s="2"/>
      <c r="N797" s="6">
        <f t="shared" si="143"/>
        <v>0</v>
      </c>
      <c r="O797" s="8">
        <f t="shared" si="143"/>
        <v>0</v>
      </c>
      <c r="P797" t="s">
        <v>37</v>
      </c>
      <c r="S797" s="37" t="str">
        <f ca="1">IFERROR(IF(C797="","",A797+C797-INDIRECT("A"&amp;MATCH(9^9,C$1:C796,1))-MAX(INDIRECT("D"&amp;MATCH(9^9,C$1:C796,1))+(INDIRECT("C"&amp;MATCH(9^9,C$1:C796,1))&gt;INDIRECT("D"&amp;MATCH(9^9,C$1:C796,1))),INDIRECT("J"&amp;MATCH(9^9,C$1:C796,1))+(INDIRECT("I"&amp;MATCH(9^9,C$1:C796,1))&gt;INDIRECT("J"&amp;MATCH(9^9,C$1:C796,1))))),"")</f>
        <v/>
      </c>
      <c r="T797" s="44" t="str">
        <f t="shared" si="140"/>
        <v/>
      </c>
    </row>
    <row r="798" spans="1:20" customFormat="1" x14ac:dyDescent="0.25">
      <c r="A798" s="10">
        <f t="shared" si="141"/>
        <v>42801</v>
      </c>
      <c r="B798" s="9" t="s">
        <v>0</v>
      </c>
      <c r="C798" s="4"/>
      <c r="D798" s="4"/>
      <c r="E798" s="5"/>
      <c r="F798" s="8"/>
      <c r="G798" s="3"/>
      <c r="H798" s="9"/>
      <c r="I798" s="4"/>
      <c r="J798" s="4"/>
      <c r="K798" s="5"/>
      <c r="L798" s="8"/>
      <c r="M798" s="2"/>
      <c r="N798" s="6">
        <f t="shared" si="143"/>
        <v>0</v>
      </c>
      <c r="O798" s="8">
        <f t="shared" si="143"/>
        <v>0</v>
      </c>
      <c r="S798" s="37" t="str">
        <f ca="1">IFERROR(IF(C798="","",A798+C798-INDIRECT("A"&amp;MATCH(9^9,C$1:C797,1))-MAX(INDIRECT("D"&amp;MATCH(9^9,C$1:C797,1))+(INDIRECT("C"&amp;MATCH(9^9,C$1:C797,1))&gt;INDIRECT("D"&amp;MATCH(9^9,C$1:C797,1))),INDIRECT("J"&amp;MATCH(9^9,C$1:C797,1))+(INDIRECT("I"&amp;MATCH(9^9,C$1:C797,1))&gt;INDIRECT("J"&amp;MATCH(9^9,C$1:C797,1))))),"")</f>
        <v/>
      </c>
      <c r="T798" s="44" t="str">
        <f t="shared" si="140"/>
        <v/>
      </c>
    </row>
    <row r="799" spans="1:20" customFormat="1" x14ac:dyDescent="0.25">
      <c r="A799" s="10">
        <f t="shared" si="141"/>
        <v>42802</v>
      </c>
      <c r="B799" s="9" t="s">
        <v>0</v>
      </c>
      <c r="C799" s="4"/>
      <c r="D799" s="4"/>
      <c r="E799" s="6"/>
      <c r="F799" s="8"/>
      <c r="G799" s="3"/>
      <c r="H799" s="9"/>
      <c r="I799" s="4"/>
      <c r="J799" s="4"/>
      <c r="K799" s="5"/>
      <c r="L799" s="8"/>
      <c r="M799" s="2"/>
      <c r="N799" s="6">
        <f t="shared" si="143"/>
        <v>0</v>
      </c>
      <c r="O799" s="8">
        <f t="shared" si="143"/>
        <v>0</v>
      </c>
      <c r="S799" s="37" t="str">
        <f ca="1">IFERROR(IF(C799="","",A799+C799-INDIRECT("A"&amp;MATCH(9^9,C$1:C798,1))-MAX(INDIRECT("D"&amp;MATCH(9^9,C$1:C798,1))+(INDIRECT("C"&amp;MATCH(9^9,C$1:C798,1))&gt;INDIRECT("D"&amp;MATCH(9^9,C$1:C798,1))),INDIRECT("J"&amp;MATCH(9^9,C$1:C798,1))+(INDIRECT("I"&amp;MATCH(9^9,C$1:C798,1))&gt;INDIRECT("J"&amp;MATCH(9^9,C$1:C798,1))))),"")</f>
        <v/>
      </c>
      <c r="T799" s="44" t="str">
        <f t="shared" si="140"/>
        <v/>
      </c>
    </row>
    <row r="800" spans="1:20" customFormat="1" x14ac:dyDescent="0.25">
      <c r="A800" s="10">
        <f t="shared" si="141"/>
        <v>42803</v>
      </c>
      <c r="B800" s="9" t="s">
        <v>0</v>
      </c>
      <c r="C800" s="4"/>
      <c r="D800" s="4"/>
      <c r="E800" s="6"/>
      <c r="F800" s="8"/>
      <c r="G800" s="3"/>
      <c r="H800" s="9"/>
      <c r="I800" s="4"/>
      <c r="J800" s="4"/>
      <c r="K800" s="6"/>
      <c r="L800" s="8"/>
      <c r="M800" s="2"/>
      <c r="N800" s="6">
        <f t="shared" si="143"/>
        <v>0</v>
      </c>
      <c r="O800" s="8">
        <f t="shared" si="143"/>
        <v>0</v>
      </c>
      <c r="S800" s="37" t="str">
        <f ca="1">IFERROR(IF(C800="","",A800+C800-INDIRECT("A"&amp;MATCH(9^9,C$1:C799,1))-MAX(INDIRECT("D"&amp;MATCH(9^9,C$1:C799,1))+(INDIRECT("C"&amp;MATCH(9^9,C$1:C799,1))&gt;INDIRECT("D"&amp;MATCH(9^9,C$1:C799,1))),INDIRECT("J"&amp;MATCH(9^9,C$1:C799,1))+(INDIRECT("I"&amp;MATCH(9^9,C$1:C799,1))&gt;INDIRECT("J"&amp;MATCH(9^9,C$1:C799,1))))),"")</f>
        <v/>
      </c>
      <c r="T800" s="44" t="str">
        <f t="shared" si="140"/>
        <v/>
      </c>
    </row>
    <row r="801" spans="1:20" customFormat="1" x14ac:dyDescent="0.25">
      <c r="A801" s="10">
        <f t="shared" si="141"/>
        <v>42804</v>
      </c>
      <c r="B801" s="9" t="s">
        <v>0</v>
      </c>
      <c r="C801" s="4"/>
      <c r="D801" s="4"/>
      <c r="E801" s="6"/>
      <c r="F801" s="8"/>
      <c r="G801" s="3"/>
      <c r="H801" s="9"/>
      <c r="I801" s="4"/>
      <c r="J801" s="4"/>
      <c r="K801" s="6"/>
      <c r="L801" s="8"/>
      <c r="M801" s="2"/>
      <c r="N801" s="6">
        <f t="shared" si="143"/>
        <v>0</v>
      </c>
      <c r="O801" s="8">
        <f t="shared" si="143"/>
        <v>0</v>
      </c>
      <c r="S801" s="37" t="str">
        <f ca="1">IFERROR(IF(C801="","",A801+C801-INDIRECT("A"&amp;MATCH(9^9,C$1:C800,1))-MAX(INDIRECT("D"&amp;MATCH(9^9,C$1:C800,1))+(INDIRECT("C"&amp;MATCH(9^9,C$1:C800,1))&gt;INDIRECT("D"&amp;MATCH(9^9,C$1:C800,1))),INDIRECT("J"&amp;MATCH(9^9,C$1:C800,1))+(INDIRECT("I"&amp;MATCH(9^9,C$1:C800,1))&gt;INDIRECT("J"&amp;MATCH(9^9,C$1:C800,1))))),"")</f>
        <v/>
      </c>
      <c r="T801" s="44" t="str">
        <f t="shared" si="140"/>
        <v/>
      </c>
    </row>
    <row r="802" spans="1:20" customFormat="1" x14ac:dyDescent="0.25">
      <c r="A802" s="10">
        <f t="shared" si="141"/>
        <v>42805</v>
      </c>
      <c r="B802" s="9" t="s">
        <v>0</v>
      </c>
      <c r="C802" s="4"/>
      <c r="D802" s="4"/>
      <c r="E802" s="6"/>
      <c r="F802" s="8"/>
      <c r="G802" s="3"/>
      <c r="H802" s="9"/>
      <c r="I802" s="4"/>
      <c r="J802" s="4"/>
      <c r="K802" s="6"/>
      <c r="L802" s="8"/>
      <c r="M802" s="2"/>
      <c r="N802" s="6">
        <f t="shared" si="143"/>
        <v>0</v>
      </c>
      <c r="O802" s="8">
        <f t="shared" si="143"/>
        <v>0</v>
      </c>
      <c r="S802" s="37" t="str">
        <f ca="1">IFERROR(IF(C802="","",A802+C802-INDIRECT("A"&amp;MATCH(9^9,C$1:C801,1))-MAX(INDIRECT("D"&amp;MATCH(9^9,C$1:C801,1))+(INDIRECT("C"&amp;MATCH(9^9,C$1:C801,1))&gt;INDIRECT("D"&amp;MATCH(9^9,C$1:C801,1))),INDIRECT("J"&amp;MATCH(9^9,C$1:C801,1))+(INDIRECT("I"&amp;MATCH(9^9,C$1:C801,1))&gt;INDIRECT("J"&amp;MATCH(9^9,C$1:C801,1))))),"")</f>
        <v/>
      </c>
      <c r="T802" s="44" t="str">
        <f t="shared" si="140"/>
        <v/>
      </c>
    </row>
    <row r="803" spans="1:20" customFormat="1" x14ac:dyDescent="0.25">
      <c r="A803" s="10">
        <f t="shared" si="141"/>
        <v>42806</v>
      </c>
      <c r="B803" s="9" t="s">
        <v>0</v>
      </c>
      <c r="C803" s="4"/>
      <c r="D803" s="4"/>
      <c r="E803" s="6"/>
      <c r="F803" s="8"/>
      <c r="G803" s="3"/>
      <c r="H803" s="9"/>
      <c r="I803" s="4"/>
      <c r="J803" s="4"/>
      <c r="K803" s="5"/>
      <c r="L803" s="8"/>
      <c r="M803" s="2"/>
      <c r="N803" s="6">
        <f t="shared" si="143"/>
        <v>0</v>
      </c>
      <c r="O803" s="8">
        <f t="shared" si="143"/>
        <v>0</v>
      </c>
      <c r="S803" s="37" t="str">
        <f ca="1">IFERROR(IF(C803="","",A803+C803-INDIRECT("A"&amp;MATCH(9^9,C$1:C802,1))-MAX(INDIRECT("D"&amp;MATCH(9^9,C$1:C802,1))+(INDIRECT("C"&amp;MATCH(9^9,C$1:C802,1))&gt;INDIRECT("D"&amp;MATCH(9^9,C$1:C802,1))),INDIRECT("J"&amp;MATCH(9^9,C$1:C802,1))+(INDIRECT("I"&amp;MATCH(9^9,C$1:C802,1))&gt;INDIRECT("J"&amp;MATCH(9^9,C$1:C802,1))))),"")</f>
        <v/>
      </c>
      <c r="T803" s="44" t="str">
        <f t="shared" si="140"/>
        <v/>
      </c>
    </row>
    <row r="804" spans="1:20" customFormat="1" x14ac:dyDescent="0.25">
      <c r="A804" s="10">
        <f t="shared" si="141"/>
        <v>42807</v>
      </c>
      <c r="B804" s="9" t="s">
        <v>5</v>
      </c>
      <c r="C804" s="4">
        <v>0.83333333333333337</v>
      </c>
      <c r="D804" s="4">
        <v>0.33333333333333331</v>
      </c>
      <c r="E804" s="6">
        <f>D804-C804+IF(C804&gt;D804,1)</f>
        <v>0.5</v>
      </c>
      <c r="F804" s="8">
        <v>0.10416666666666667</v>
      </c>
      <c r="G804" s="3"/>
      <c r="H804" s="9"/>
      <c r="I804" s="4"/>
      <c r="J804" s="4"/>
      <c r="K804" s="5"/>
      <c r="L804" s="8"/>
      <c r="M804" s="2"/>
      <c r="N804" s="6">
        <f t="shared" si="143"/>
        <v>0.5</v>
      </c>
      <c r="O804" s="8">
        <f t="shared" si="143"/>
        <v>0.10416666666666667</v>
      </c>
      <c r="Q804">
        <v>1</v>
      </c>
      <c r="S804" s="37">
        <f ca="1">IFERROR(IF(C804="","",A804+C804-INDIRECT("A"&amp;MATCH(9^9,C$1:C803,1))-MAX(INDIRECT("D"&amp;MATCH(9^9,C$1:C803,1))+(INDIRECT("C"&amp;MATCH(9^9,C$1:C803,1))&gt;INDIRECT("D"&amp;MATCH(9^9,C$1:C803,1))),INDIRECT("J"&amp;MATCH(9^9,C$1:C803,1))+(INDIRECT("I"&amp;MATCH(9^9,C$1:C803,1))&gt;INDIRECT("J"&amp;MATCH(9^9,C$1:C803,1))))),"")</f>
        <v>7.5000000000024256</v>
      </c>
      <c r="T804" s="44">
        <f t="shared" si="140"/>
        <v>1.8333333333357587</v>
      </c>
    </row>
    <row r="805" spans="1:20" customFormat="1" x14ac:dyDescent="0.25">
      <c r="A805" s="10">
        <f t="shared" si="141"/>
        <v>42808</v>
      </c>
      <c r="B805" s="9" t="s">
        <v>5</v>
      </c>
      <c r="C805" s="4">
        <v>0.83333333333333337</v>
      </c>
      <c r="D805" s="4">
        <v>0.33333333333333331</v>
      </c>
      <c r="E805" s="6">
        <f>D805-C805+IF(C805&gt;D805,1)</f>
        <v>0.5</v>
      </c>
      <c r="F805" s="8">
        <v>0.14583333333333334</v>
      </c>
      <c r="G805" s="3" t="s">
        <v>14</v>
      </c>
      <c r="H805" s="9" t="s">
        <v>109</v>
      </c>
      <c r="I805" s="4">
        <v>0.58333333333333337</v>
      </c>
      <c r="J805" s="4">
        <v>0.70833333333333337</v>
      </c>
      <c r="K805" s="6">
        <f>J805-I805+IF(I805&gt;J805,1)</f>
        <v>0.125</v>
      </c>
      <c r="L805" s="8">
        <v>0.125</v>
      </c>
      <c r="M805" s="2"/>
      <c r="N805" s="6">
        <f t="shared" si="143"/>
        <v>0.625</v>
      </c>
      <c r="O805" s="8">
        <f t="shared" si="143"/>
        <v>0.27083333333333337</v>
      </c>
      <c r="P805" t="s">
        <v>38</v>
      </c>
      <c r="Q805">
        <v>1</v>
      </c>
      <c r="S805" s="37">
        <f ca="1">IFERROR(IF(C805="","",A805+C805-INDIRECT("A"&amp;MATCH(9^9,C$1:C804,1))-MAX(INDIRECT("D"&amp;MATCH(9^9,C$1:C804,1))+(INDIRECT("C"&amp;MATCH(9^9,C$1:C804,1))&gt;INDIRECT("D"&amp;MATCH(9^9,C$1:C804,1))),INDIRECT("J"&amp;MATCH(9^9,C$1:C804,1))+(INDIRECT("I"&amp;MATCH(9^9,C$1:C804,1))&gt;INDIRECT("J"&amp;MATCH(9^9,C$1:C804,1))))),"")</f>
        <v>0.50000000000242539</v>
      </c>
      <c r="T805" s="44">
        <f t="shared" si="140"/>
        <v>0.50000000000242539</v>
      </c>
    </row>
    <row r="806" spans="1:20" customFormat="1" x14ac:dyDescent="0.25">
      <c r="A806" s="10">
        <f t="shared" si="141"/>
        <v>42809</v>
      </c>
      <c r="B806" s="9" t="s">
        <v>5</v>
      </c>
      <c r="C806" s="4">
        <v>0.83333333333333337</v>
      </c>
      <c r="D806" s="4">
        <v>0.33333333333333331</v>
      </c>
      <c r="E806" s="6">
        <f>D806-C806+IF(C806&gt;D806,1)</f>
        <v>0.5</v>
      </c>
      <c r="F806" s="8">
        <v>0.14583333333333334</v>
      </c>
      <c r="G806" s="3"/>
      <c r="H806" s="9"/>
      <c r="I806" s="4"/>
      <c r="J806" s="4"/>
      <c r="K806" s="6"/>
      <c r="L806" s="8"/>
      <c r="M806" s="2"/>
      <c r="N806" s="6">
        <f t="shared" si="143"/>
        <v>0.5</v>
      </c>
      <c r="O806" s="8">
        <f t="shared" si="143"/>
        <v>0.14583333333333334</v>
      </c>
      <c r="Q806">
        <v>1</v>
      </c>
      <c r="S806" s="37">
        <f ca="1">IFERROR(IF(C806="","",A806+C806-INDIRECT("A"&amp;MATCH(9^9,C$1:C805,1))-MAX(INDIRECT("D"&amp;MATCH(9^9,C$1:C805,1))+(INDIRECT("C"&amp;MATCH(9^9,C$1:C805,1))&gt;INDIRECT("D"&amp;MATCH(9^9,C$1:C805,1))),INDIRECT("J"&amp;MATCH(9^9,C$1:C805,1))+(INDIRECT("I"&amp;MATCH(9^9,C$1:C805,1))&gt;INDIRECT("J"&amp;MATCH(9^9,C$1:C805,1))))),"")</f>
        <v>0.50000000000242539</v>
      </c>
      <c r="T806" s="44">
        <f t="shared" si="140"/>
        <v>0.50000000000242539</v>
      </c>
    </row>
    <row r="807" spans="1:20" customFormat="1" x14ac:dyDescent="0.25">
      <c r="A807" s="10">
        <f t="shared" si="141"/>
        <v>42810</v>
      </c>
      <c r="B807" s="9" t="s">
        <v>5</v>
      </c>
      <c r="C807" s="4">
        <v>0.83333333333333337</v>
      </c>
      <c r="D807" s="4">
        <v>0.33333333333333331</v>
      </c>
      <c r="E807" s="6">
        <f>D807-C807+IF(C807&gt;D807,1)</f>
        <v>0.5</v>
      </c>
      <c r="F807" s="8">
        <v>0.14583333333333334</v>
      </c>
      <c r="G807" s="3"/>
      <c r="H807" s="9"/>
      <c r="I807" s="4"/>
      <c r="J807" s="4"/>
      <c r="K807" s="5"/>
      <c r="L807" s="8"/>
      <c r="M807" s="2"/>
      <c r="N807" s="6">
        <f t="shared" si="143"/>
        <v>0.5</v>
      </c>
      <c r="O807" s="8">
        <f t="shared" si="143"/>
        <v>0.14583333333333334</v>
      </c>
      <c r="Q807">
        <v>1</v>
      </c>
      <c r="S807" s="37">
        <f ca="1">IFERROR(IF(C807="","",A807+C807-INDIRECT("A"&amp;MATCH(9^9,C$1:C806,1))-MAX(INDIRECT("D"&amp;MATCH(9^9,C$1:C806,1))+(INDIRECT("C"&amp;MATCH(9^9,C$1:C806,1))&gt;INDIRECT("D"&amp;MATCH(9^9,C$1:C806,1))),INDIRECT("J"&amp;MATCH(9^9,C$1:C806,1))+(INDIRECT("I"&amp;MATCH(9^9,C$1:C806,1))&gt;INDIRECT("J"&amp;MATCH(9^9,C$1:C806,1))))),"")</f>
        <v>0.50000000000242539</v>
      </c>
      <c r="T807" s="44">
        <f t="shared" si="140"/>
        <v>0.50000000000242539</v>
      </c>
    </row>
    <row r="808" spans="1:20" customFormat="1" x14ac:dyDescent="0.25">
      <c r="A808" s="10">
        <f t="shared" si="141"/>
        <v>42811</v>
      </c>
      <c r="B808" s="9" t="s">
        <v>5</v>
      </c>
      <c r="C808" s="4">
        <v>0.83333333333333337</v>
      </c>
      <c r="D808" s="4">
        <v>0.33333333333333331</v>
      </c>
      <c r="E808" s="6">
        <f>D808-C808+IF(C808&gt;D808,1)</f>
        <v>0.5</v>
      </c>
      <c r="F808" s="8">
        <v>0.14583333333333334</v>
      </c>
      <c r="G808" s="3"/>
      <c r="H808" s="9"/>
      <c r="I808" s="4"/>
      <c r="J808" s="4"/>
      <c r="K808" s="5"/>
      <c r="L808" s="8"/>
      <c r="M808" s="2"/>
      <c r="N808" s="6">
        <f t="shared" si="143"/>
        <v>0.5</v>
      </c>
      <c r="O808" s="8">
        <f t="shared" si="143"/>
        <v>0.14583333333333334</v>
      </c>
      <c r="Q808">
        <v>1</v>
      </c>
      <c r="S808" s="37">
        <f ca="1">IFERROR(IF(C808="","",A808+C808-INDIRECT("A"&amp;MATCH(9^9,C$1:C807,1))-MAX(INDIRECT("D"&amp;MATCH(9^9,C$1:C807,1))+(INDIRECT("C"&amp;MATCH(9^9,C$1:C807,1))&gt;INDIRECT("D"&amp;MATCH(9^9,C$1:C807,1))),INDIRECT("J"&amp;MATCH(9^9,C$1:C807,1))+(INDIRECT("I"&amp;MATCH(9^9,C$1:C807,1))&gt;INDIRECT("J"&amp;MATCH(9^9,C$1:C807,1))))),"")</f>
        <v>0.50000000000242539</v>
      </c>
      <c r="T808" s="44">
        <f t="shared" si="140"/>
        <v>0.50000000000242539</v>
      </c>
    </row>
    <row r="809" spans="1:20" customFormat="1" x14ac:dyDescent="0.25">
      <c r="A809" s="10">
        <f t="shared" si="141"/>
        <v>42812</v>
      </c>
      <c r="B809" s="9" t="s">
        <v>13</v>
      </c>
      <c r="C809" s="4">
        <v>0.375</v>
      </c>
      <c r="D809" s="4">
        <v>0.58333333333333337</v>
      </c>
      <c r="E809" s="6">
        <f t="shared" ref="E809:E810" si="144">D809-C809+IF(C809&gt;D809,1)</f>
        <v>0.20833333333333337</v>
      </c>
      <c r="F809" s="8">
        <v>0.20833333333333334</v>
      </c>
      <c r="G809" s="3" t="s">
        <v>14</v>
      </c>
      <c r="H809" s="9" t="s">
        <v>90</v>
      </c>
      <c r="I809" s="4">
        <v>0.58333333333333337</v>
      </c>
      <c r="J809" s="4">
        <v>0.70833333333333337</v>
      </c>
      <c r="K809" s="6">
        <f>J809-I809+IF(I809&gt;J809,1)</f>
        <v>0.125</v>
      </c>
      <c r="L809" s="8">
        <v>0.125</v>
      </c>
      <c r="M809" s="2"/>
      <c r="N809" s="6">
        <f t="shared" si="143"/>
        <v>0.33333333333333337</v>
      </c>
      <c r="O809" s="8">
        <f t="shared" si="143"/>
        <v>0.33333333333333337</v>
      </c>
      <c r="P809" t="s">
        <v>38</v>
      </c>
      <c r="Q809">
        <v>1</v>
      </c>
      <c r="S809" s="37">
        <f ca="1">IFERROR(IF(C809="","",A809+C809-INDIRECT("A"&amp;MATCH(9^9,C$1:C808,1))-MAX(INDIRECT("D"&amp;MATCH(9^9,C$1:C808,1))+(INDIRECT("C"&amp;MATCH(9^9,C$1:C808,1))&gt;INDIRECT("D"&amp;MATCH(9^9,C$1:C808,1))),INDIRECT("J"&amp;MATCH(9^9,C$1:C808,1))+(INDIRECT("I"&amp;MATCH(9^9,C$1:C808,1))&gt;INDIRECT("J"&amp;MATCH(9^9,C$1:C808,1))))),"")</f>
        <v>4.1666666666666741E-2</v>
      </c>
      <c r="T809" s="44">
        <f t="shared" si="140"/>
        <v>4.1666666666666741E-2</v>
      </c>
    </row>
    <row r="810" spans="1:20" customFormat="1" x14ac:dyDescent="0.25">
      <c r="A810" s="10">
        <f t="shared" si="141"/>
        <v>42813</v>
      </c>
      <c r="B810" s="9" t="s">
        <v>5</v>
      </c>
      <c r="C810" s="4">
        <v>0.58333333333333337</v>
      </c>
      <c r="D810" s="4">
        <v>0.33333333333333331</v>
      </c>
      <c r="E810" s="6">
        <f t="shared" si="144"/>
        <v>0.75</v>
      </c>
      <c r="F810" s="8">
        <v>0.41666666666666669</v>
      </c>
      <c r="G810" s="3"/>
      <c r="H810" s="9"/>
      <c r="I810" s="4"/>
      <c r="J810" s="4"/>
      <c r="K810" s="6"/>
      <c r="L810" s="8"/>
      <c r="M810" s="2"/>
      <c r="N810" s="6">
        <f t="shared" si="143"/>
        <v>0.75</v>
      </c>
      <c r="O810" s="8">
        <f t="shared" si="143"/>
        <v>0.41666666666666669</v>
      </c>
      <c r="P810" t="s">
        <v>38</v>
      </c>
      <c r="Q810">
        <v>1</v>
      </c>
      <c r="S810" s="37">
        <f ca="1">IFERROR(IF(C810="","",A810+C810-INDIRECT("A"&amp;MATCH(9^9,C$1:C809,1))-MAX(INDIRECT("D"&amp;MATCH(9^9,C$1:C809,1))+(INDIRECT("C"&amp;MATCH(9^9,C$1:C809,1))&gt;INDIRECT("D"&amp;MATCH(9^9,C$1:C809,1))),INDIRECT("J"&amp;MATCH(9^9,C$1:C809,1))+(INDIRECT("I"&amp;MATCH(9^9,C$1:C809,1))&gt;INDIRECT("J"&amp;MATCH(9^9,C$1:C809,1))))),"")</f>
        <v>0.87500000000242528</v>
      </c>
      <c r="T810" s="44">
        <f t="shared" si="140"/>
        <v>0.87500000000242528</v>
      </c>
    </row>
    <row r="811" spans="1:20" customFormat="1" x14ac:dyDescent="0.25">
      <c r="A811" s="10">
        <f t="shared" si="141"/>
        <v>42814</v>
      </c>
      <c r="B811" s="9" t="s">
        <v>0</v>
      </c>
      <c r="C811" s="4"/>
      <c r="D811" s="4"/>
      <c r="E811" s="6"/>
      <c r="F811" s="8"/>
      <c r="G811" s="3"/>
      <c r="H811" s="9"/>
      <c r="I811" s="4"/>
      <c r="J811" s="4"/>
      <c r="K811" s="6"/>
      <c r="L811" s="8"/>
      <c r="M811" s="2"/>
      <c r="N811" s="6">
        <f t="shared" si="143"/>
        <v>0</v>
      </c>
      <c r="O811" s="8">
        <f t="shared" si="143"/>
        <v>0</v>
      </c>
      <c r="P811" t="s">
        <v>37</v>
      </c>
      <c r="S811" s="37" t="str">
        <f ca="1">IFERROR(IF(C811="","",A811+C811-INDIRECT("A"&amp;MATCH(9^9,C$1:C810,1))-MAX(INDIRECT("D"&amp;MATCH(9^9,C$1:C810,1))+(INDIRECT("C"&amp;MATCH(9^9,C$1:C810,1))&gt;INDIRECT("D"&amp;MATCH(9^9,C$1:C810,1))),INDIRECT("J"&amp;MATCH(9^9,C$1:C810,1))+(INDIRECT("I"&amp;MATCH(9^9,C$1:C810,1))&gt;INDIRECT("J"&amp;MATCH(9^9,C$1:C810,1))))),"")</f>
        <v/>
      </c>
      <c r="T811" s="44" t="str">
        <f t="shared" si="140"/>
        <v/>
      </c>
    </row>
    <row r="812" spans="1:20" customFormat="1" x14ac:dyDescent="0.25">
      <c r="A812" s="10">
        <f t="shared" si="141"/>
        <v>42815</v>
      </c>
      <c r="B812" s="9" t="s">
        <v>13</v>
      </c>
      <c r="C812" s="4">
        <v>0.375</v>
      </c>
      <c r="D812" s="4">
        <v>0.58333333333333337</v>
      </c>
      <c r="E812" s="6">
        <f t="shared" ref="E812:E814" si="145">D812-C812+IF(C812&gt;D812,1)</f>
        <v>0.20833333333333337</v>
      </c>
      <c r="F812" s="8">
        <v>0.20833333333333334</v>
      </c>
      <c r="G812" s="3" t="s">
        <v>14</v>
      </c>
      <c r="H812" s="9" t="s">
        <v>110</v>
      </c>
      <c r="I812" s="4">
        <v>0.60416666666666663</v>
      </c>
      <c r="J812" s="4">
        <v>0.70833333333333337</v>
      </c>
      <c r="K812" s="6">
        <f>J812-I812+IF(I812&gt;J812,1)</f>
        <v>0.10416666666666674</v>
      </c>
      <c r="L812" s="8">
        <v>0.10416666666666667</v>
      </c>
      <c r="M812" s="2"/>
      <c r="N812" s="6">
        <f t="shared" si="143"/>
        <v>0.31250000000000011</v>
      </c>
      <c r="O812" s="8">
        <f t="shared" si="143"/>
        <v>0.3125</v>
      </c>
      <c r="Q812">
        <v>1</v>
      </c>
      <c r="S812" s="37">
        <f ca="1">IFERROR(IF(C812="","",A812+C812-INDIRECT("A"&amp;MATCH(9^9,C$1:C811,1))-MAX(INDIRECT("D"&amp;MATCH(9^9,C$1:C811,1))+(INDIRECT("C"&amp;MATCH(9^9,C$1:C811,1))&gt;INDIRECT("D"&amp;MATCH(9^9,C$1:C811,1))),INDIRECT("J"&amp;MATCH(9^9,C$1:C811,1))+(INDIRECT("I"&amp;MATCH(9^9,C$1:C811,1))&gt;INDIRECT("J"&amp;MATCH(9^9,C$1:C811,1))))),"")</f>
        <v>1.0416666666666667</v>
      </c>
      <c r="T812" s="44">
        <f t="shared" si="140"/>
        <v>1.375</v>
      </c>
    </row>
    <row r="813" spans="1:20" customFormat="1" x14ac:dyDescent="0.25">
      <c r="A813" s="10">
        <f t="shared" si="141"/>
        <v>42816</v>
      </c>
      <c r="B813" s="9" t="s">
        <v>13</v>
      </c>
      <c r="C813" s="4">
        <v>0.375</v>
      </c>
      <c r="D813" s="4">
        <v>0.58333333333333337</v>
      </c>
      <c r="E813" s="6">
        <f t="shared" si="145"/>
        <v>0.20833333333333337</v>
      </c>
      <c r="F813" s="8">
        <v>0.20833333333333334</v>
      </c>
      <c r="G813" s="3" t="s">
        <v>14</v>
      </c>
      <c r="H813" s="9" t="s">
        <v>10</v>
      </c>
      <c r="I813" s="4">
        <v>0.58333333333333337</v>
      </c>
      <c r="J813" s="4">
        <v>0.70833333333333337</v>
      </c>
      <c r="K813" s="6">
        <f>J813-I813+IF(I813&gt;J813,1)</f>
        <v>0.125</v>
      </c>
      <c r="L813" s="8">
        <v>0.125</v>
      </c>
      <c r="M813" s="2"/>
      <c r="N813" s="6">
        <f t="shared" si="143"/>
        <v>0.33333333333333337</v>
      </c>
      <c r="O813" s="8">
        <f t="shared" si="143"/>
        <v>0.33333333333333337</v>
      </c>
      <c r="Q813">
        <v>1</v>
      </c>
      <c r="S813" s="37">
        <f ca="1">IFERROR(IF(C813="","",A813+C813-INDIRECT("A"&amp;MATCH(9^9,C$1:C812,1))-MAX(INDIRECT("D"&amp;MATCH(9^9,C$1:C812,1))+(INDIRECT("C"&amp;MATCH(9^9,C$1:C812,1))&gt;INDIRECT("D"&amp;MATCH(9^9,C$1:C812,1))),INDIRECT("J"&amp;MATCH(9^9,C$1:C812,1))+(INDIRECT("I"&amp;MATCH(9^9,C$1:C812,1))&gt;INDIRECT("J"&amp;MATCH(9^9,C$1:C812,1))))),"")</f>
        <v>0.66666666666666663</v>
      </c>
      <c r="T813" s="44">
        <f t="shared" si="140"/>
        <v>0.66666666666666663</v>
      </c>
    </row>
    <row r="814" spans="1:20" customFormat="1" x14ac:dyDescent="0.25">
      <c r="A814" s="10">
        <f t="shared" si="141"/>
        <v>42817</v>
      </c>
      <c r="B814" s="9" t="s">
        <v>13</v>
      </c>
      <c r="C814" s="4">
        <v>0.375</v>
      </c>
      <c r="D814" s="4">
        <v>0.58333333333333337</v>
      </c>
      <c r="E814" s="6">
        <f t="shared" si="145"/>
        <v>0.20833333333333337</v>
      </c>
      <c r="F814" s="8">
        <v>0.20833333333333334</v>
      </c>
      <c r="G814" s="3" t="s">
        <v>14</v>
      </c>
      <c r="H814" s="9" t="s">
        <v>106</v>
      </c>
      <c r="I814" s="4">
        <v>0.58333333333333337</v>
      </c>
      <c r="J814" s="4">
        <v>0.70833333333333337</v>
      </c>
      <c r="K814" s="6">
        <f>J814-I814+IF(I814&gt;J814,1)</f>
        <v>0.125</v>
      </c>
      <c r="L814" s="8">
        <v>0.125</v>
      </c>
      <c r="M814" s="2"/>
      <c r="N814" s="6">
        <f t="shared" si="143"/>
        <v>0.33333333333333337</v>
      </c>
      <c r="O814" s="8">
        <f t="shared" si="143"/>
        <v>0.33333333333333337</v>
      </c>
      <c r="Q814">
        <v>1</v>
      </c>
      <c r="S814" s="37">
        <f ca="1">IFERROR(IF(C814="","",A814+C814-INDIRECT("A"&amp;MATCH(9^9,C$1:C813,1))-MAX(INDIRECT("D"&amp;MATCH(9^9,C$1:C813,1))+(INDIRECT("C"&amp;MATCH(9^9,C$1:C813,1))&gt;INDIRECT("D"&amp;MATCH(9^9,C$1:C813,1))),INDIRECT("J"&amp;MATCH(9^9,C$1:C813,1))+(INDIRECT("I"&amp;MATCH(9^9,C$1:C813,1))&gt;INDIRECT("J"&amp;MATCH(9^9,C$1:C813,1))))),"")</f>
        <v>0.66666666666666663</v>
      </c>
      <c r="T814" s="44">
        <f t="shared" si="140"/>
        <v>0.66666666666666663</v>
      </c>
    </row>
    <row r="815" spans="1:20" customFormat="1" x14ac:dyDescent="0.25">
      <c r="A815" s="10">
        <f t="shared" si="141"/>
        <v>42818</v>
      </c>
      <c r="B815" s="9" t="s">
        <v>0</v>
      </c>
      <c r="C815" s="4"/>
      <c r="D815" s="4"/>
      <c r="E815" s="6"/>
      <c r="F815" s="8"/>
      <c r="G815" s="3"/>
      <c r="H815" s="9"/>
      <c r="I815" s="4"/>
      <c r="J815" s="4"/>
      <c r="K815" s="6"/>
      <c r="L815" s="8"/>
      <c r="M815" s="2"/>
      <c r="N815" s="6">
        <f t="shared" si="143"/>
        <v>0</v>
      </c>
      <c r="O815" s="8">
        <f t="shared" si="143"/>
        <v>0</v>
      </c>
      <c r="S815" s="37" t="str">
        <f ca="1">IFERROR(IF(C815="","",A815+C815-INDIRECT("A"&amp;MATCH(9^9,C$1:C814,1))-MAX(INDIRECT("D"&amp;MATCH(9^9,C$1:C814,1))+(INDIRECT("C"&amp;MATCH(9^9,C$1:C814,1))&gt;INDIRECT("D"&amp;MATCH(9^9,C$1:C814,1))),INDIRECT("J"&amp;MATCH(9^9,C$1:C814,1))+(INDIRECT("I"&amp;MATCH(9^9,C$1:C814,1))&gt;INDIRECT("J"&amp;MATCH(9^9,C$1:C814,1))))),"")</f>
        <v/>
      </c>
      <c r="T815" s="44" t="str">
        <f t="shared" si="140"/>
        <v/>
      </c>
    </row>
    <row r="816" spans="1:20" customFormat="1" x14ac:dyDescent="0.25">
      <c r="A816" s="10">
        <f t="shared" si="141"/>
        <v>42819</v>
      </c>
      <c r="B816" s="9" t="s">
        <v>0</v>
      </c>
      <c r="C816" s="4"/>
      <c r="D816" s="4"/>
      <c r="E816" s="6"/>
      <c r="F816" s="8"/>
      <c r="G816" s="3"/>
      <c r="H816" s="9"/>
      <c r="I816" s="4"/>
      <c r="J816" s="4"/>
      <c r="K816" s="5"/>
      <c r="L816" s="8"/>
      <c r="M816" s="2"/>
      <c r="N816" s="6">
        <f t="shared" si="143"/>
        <v>0</v>
      </c>
      <c r="O816" s="8">
        <f t="shared" si="143"/>
        <v>0</v>
      </c>
      <c r="S816" s="37" t="str">
        <f ca="1">IFERROR(IF(C816="","",A816+C816-INDIRECT("A"&amp;MATCH(9^9,C$1:C815,1))-MAX(INDIRECT("D"&amp;MATCH(9^9,C$1:C815,1))+(INDIRECT("C"&amp;MATCH(9^9,C$1:C815,1))&gt;INDIRECT("D"&amp;MATCH(9^9,C$1:C815,1))),INDIRECT("J"&amp;MATCH(9^9,C$1:C815,1))+(INDIRECT("I"&amp;MATCH(9^9,C$1:C815,1))&gt;INDIRECT("J"&amp;MATCH(9^9,C$1:C815,1))))),"")</f>
        <v/>
      </c>
      <c r="T816" s="44" t="str">
        <f t="shared" si="140"/>
        <v/>
      </c>
    </row>
    <row r="817" spans="1:20" customFormat="1" x14ac:dyDescent="0.25">
      <c r="A817" s="10">
        <f t="shared" si="141"/>
        <v>42820</v>
      </c>
      <c r="B817" s="9" t="s">
        <v>0</v>
      </c>
      <c r="C817" s="4"/>
      <c r="D817" s="4"/>
      <c r="E817" s="6"/>
      <c r="F817" s="8"/>
      <c r="G817" s="3"/>
      <c r="H817" s="9"/>
      <c r="I817" s="4"/>
      <c r="J817" s="4"/>
      <c r="K817" s="5"/>
      <c r="L817" s="8"/>
      <c r="M817" s="2"/>
      <c r="N817" s="6">
        <f t="shared" ref="N817:O832" si="146">E817+K817</f>
        <v>0</v>
      </c>
      <c r="O817" s="8">
        <f t="shared" si="146"/>
        <v>0</v>
      </c>
      <c r="S817" s="37" t="str">
        <f ca="1">IFERROR(IF(C817="","",A817+C817-INDIRECT("A"&amp;MATCH(9^9,C$1:C816,1))-MAX(INDIRECT("D"&amp;MATCH(9^9,C$1:C816,1))+(INDIRECT("C"&amp;MATCH(9^9,C$1:C816,1))&gt;INDIRECT("D"&amp;MATCH(9^9,C$1:C816,1))),INDIRECT("J"&amp;MATCH(9^9,C$1:C816,1))+(INDIRECT("I"&amp;MATCH(9^9,C$1:C816,1))&gt;INDIRECT("J"&amp;MATCH(9^9,C$1:C816,1))))),"")</f>
        <v/>
      </c>
      <c r="T817" s="44" t="str">
        <f t="shared" si="140"/>
        <v/>
      </c>
    </row>
    <row r="818" spans="1:20" customFormat="1" x14ac:dyDescent="0.25">
      <c r="A818" s="10">
        <f t="shared" si="141"/>
        <v>42821</v>
      </c>
      <c r="B818" s="9" t="s">
        <v>5</v>
      </c>
      <c r="C818" s="4">
        <v>0.83333333333333337</v>
      </c>
      <c r="D818" s="4">
        <v>0.33333333333333331</v>
      </c>
      <c r="E818" s="6">
        <f t="shared" ref="E818:E824" si="147">D818-C818+IF(C818&gt;D818,1)</f>
        <v>0.5</v>
      </c>
      <c r="F818" s="8">
        <v>0.10416666666666667</v>
      </c>
      <c r="G818" s="3"/>
      <c r="H818" s="9"/>
      <c r="I818" s="4"/>
      <c r="J818" s="4"/>
      <c r="K818" s="5"/>
      <c r="L818" s="8"/>
      <c r="M818" s="2"/>
      <c r="N818" s="6">
        <f t="shared" si="146"/>
        <v>0.5</v>
      </c>
      <c r="O818" s="8">
        <f t="shared" si="146"/>
        <v>0.10416666666666667</v>
      </c>
      <c r="Q818">
        <v>1</v>
      </c>
      <c r="S818" s="37">
        <f ca="1">IFERROR(IF(C818="","",A818+C818-INDIRECT("A"&amp;MATCH(9^9,C$1:C817,1))-MAX(INDIRECT("D"&amp;MATCH(9^9,C$1:C817,1))+(INDIRECT("C"&amp;MATCH(9^9,C$1:C817,1))&gt;INDIRECT("D"&amp;MATCH(9^9,C$1:C817,1))),INDIRECT("J"&amp;MATCH(9^9,C$1:C817,1))+(INDIRECT("I"&amp;MATCH(9^9,C$1:C817,1))&gt;INDIRECT("J"&amp;MATCH(9^9,C$1:C817,1))))),"")</f>
        <v>4.1250000000024256</v>
      </c>
      <c r="T818" s="44">
        <f t="shared" si="140"/>
        <v>1.8333333333357587</v>
      </c>
    </row>
    <row r="819" spans="1:20" customFormat="1" x14ac:dyDescent="0.25">
      <c r="A819" s="10">
        <f t="shared" si="141"/>
        <v>42822</v>
      </c>
      <c r="B819" s="9" t="s">
        <v>5</v>
      </c>
      <c r="C819" s="4">
        <v>0.83333333333333337</v>
      </c>
      <c r="D819" s="4">
        <v>0.33333333333333331</v>
      </c>
      <c r="E819" s="6">
        <f t="shared" si="147"/>
        <v>0.5</v>
      </c>
      <c r="F819" s="8">
        <v>0.14583333333333334</v>
      </c>
      <c r="G819" s="3"/>
      <c r="H819" s="9"/>
      <c r="I819" s="4"/>
      <c r="J819" s="4"/>
      <c r="K819" s="6"/>
      <c r="L819" s="8"/>
      <c r="M819" s="2"/>
      <c r="N819" s="6">
        <f t="shared" si="146"/>
        <v>0.5</v>
      </c>
      <c r="O819" s="8">
        <f t="shared" si="146"/>
        <v>0.14583333333333334</v>
      </c>
      <c r="Q819">
        <v>1</v>
      </c>
      <c r="S819" s="37">
        <f ca="1">IFERROR(IF(C819="","",A819+C819-INDIRECT("A"&amp;MATCH(9^9,C$1:C818,1))-MAX(INDIRECT("D"&amp;MATCH(9^9,C$1:C818,1))+(INDIRECT("C"&amp;MATCH(9^9,C$1:C818,1))&gt;INDIRECT("D"&amp;MATCH(9^9,C$1:C818,1))),INDIRECT("J"&amp;MATCH(9^9,C$1:C818,1))+(INDIRECT("I"&amp;MATCH(9^9,C$1:C818,1))&gt;INDIRECT("J"&amp;MATCH(9^9,C$1:C818,1))))),"")</f>
        <v>0.50000000000242539</v>
      </c>
      <c r="T819" s="44">
        <f t="shared" si="140"/>
        <v>0.50000000000242539</v>
      </c>
    </row>
    <row r="820" spans="1:20" customFormat="1" x14ac:dyDescent="0.25">
      <c r="A820" s="10">
        <f t="shared" si="141"/>
        <v>42823</v>
      </c>
      <c r="B820" s="9" t="s">
        <v>5</v>
      </c>
      <c r="C820" s="4">
        <v>0.83333333333333337</v>
      </c>
      <c r="D820" s="4">
        <v>0.33333333333333331</v>
      </c>
      <c r="E820" s="6">
        <f t="shared" si="147"/>
        <v>0.5</v>
      </c>
      <c r="F820" s="8">
        <v>0.14583333333333334</v>
      </c>
      <c r="G820" s="3" t="s">
        <v>14</v>
      </c>
      <c r="H820" s="9" t="s">
        <v>28</v>
      </c>
      <c r="I820" s="4">
        <v>0.60416666666666663</v>
      </c>
      <c r="J820" s="4">
        <v>0.70833333333333337</v>
      </c>
      <c r="K820" s="6">
        <f>J820-I820+IF(I820&gt;J820,1)</f>
        <v>0.10416666666666674</v>
      </c>
      <c r="L820" s="8">
        <v>0.10416666666666667</v>
      </c>
      <c r="M820" s="2"/>
      <c r="N820" s="6">
        <f t="shared" si="146"/>
        <v>0.60416666666666674</v>
      </c>
      <c r="O820" s="8">
        <f t="shared" si="146"/>
        <v>0.25</v>
      </c>
      <c r="P820" t="s">
        <v>38</v>
      </c>
      <c r="Q820">
        <v>1</v>
      </c>
      <c r="S820" s="37">
        <f ca="1">IFERROR(IF(C820="","",A820+C820-INDIRECT("A"&amp;MATCH(9^9,C$1:C819,1))-MAX(INDIRECT("D"&amp;MATCH(9^9,C$1:C819,1))+(INDIRECT("C"&amp;MATCH(9^9,C$1:C819,1))&gt;INDIRECT("D"&amp;MATCH(9^9,C$1:C819,1))),INDIRECT("J"&amp;MATCH(9^9,C$1:C819,1))+(INDIRECT("I"&amp;MATCH(9^9,C$1:C819,1))&gt;INDIRECT("J"&amp;MATCH(9^9,C$1:C819,1))))),"")</f>
        <v>0.50000000000242539</v>
      </c>
      <c r="T820" s="44">
        <f t="shared" si="140"/>
        <v>0.50000000000242539</v>
      </c>
    </row>
    <row r="821" spans="1:20" customFormat="1" x14ac:dyDescent="0.25">
      <c r="A821" s="10">
        <f t="shared" si="141"/>
        <v>42824</v>
      </c>
      <c r="B821" s="9" t="s">
        <v>5</v>
      </c>
      <c r="C821" s="4">
        <v>0.83333333333333337</v>
      </c>
      <c r="D821" s="4">
        <v>0.33333333333333331</v>
      </c>
      <c r="E821" s="6">
        <f t="shared" si="147"/>
        <v>0.5</v>
      </c>
      <c r="F821" s="8">
        <v>0.14583333333333334</v>
      </c>
      <c r="G821" s="3"/>
      <c r="H821" s="9"/>
      <c r="I821" s="4"/>
      <c r="J821" s="4"/>
      <c r="K821" s="5"/>
      <c r="L821" s="8"/>
      <c r="M821" s="2"/>
      <c r="N821" s="6">
        <f t="shared" si="146"/>
        <v>0.5</v>
      </c>
      <c r="O821" s="8">
        <f t="shared" si="146"/>
        <v>0.14583333333333334</v>
      </c>
      <c r="Q821">
        <v>1</v>
      </c>
      <c r="S821" s="37">
        <f ca="1">IFERROR(IF(C821="","",A821+C821-INDIRECT("A"&amp;MATCH(9^9,C$1:C820,1))-MAX(INDIRECT("D"&amp;MATCH(9^9,C$1:C820,1))+(INDIRECT("C"&amp;MATCH(9^9,C$1:C820,1))&gt;INDIRECT("D"&amp;MATCH(9^9,C$1:C820,1))),INDIRECT("J"&amp;MATCH(9^9,C$1:C820,1))+(INDIRECT("I"&amp;MATCH(9^9,C$1:C820,1))&gt;INDIRECT("J"&amp;MATCH(9^9,C$1:C820,1))))),"")</f>
        <v>0.50000000000242539</v>
      </c>
      <c r="T821" s="44">
        <f t="shared" si="140"/>
        <v>0.50000000000242539</v>
      </c>
    </row>
    <row r="822" spans="1:20" customFormat="1" x14ac:dyDescent="0.25">
      <c r="A822" s="10">
        <f t="shared" si="141"/>
        <v>42825</v>
      </c>
      <c r="B822" s="9" t="s">
        <v>5</v>
      </c>
      <c r="C822" s="4">
        <v>0.83333333333333337</v>
      </c>
      <c r="D822" s="4">
        <v>0.33333333333333331</v>
      </c>
      <c r="E822" s="6">
        <f t="shared" si="147"/>
        <v>0.5</v>
      </c>
      <c r="F822" s="8">
        <v>0.14583333333333334</v>
      </c>
      <c r="G822" s="3"/>
      <c r="H822" s="9"/>
      <c r="I822" s="4"/>
      <c r="J822" s="4"/>
      <c r="K822" s="6"/>
      <c r="L822" s="8"/>
      <c r="M822" s="2"/>
      <c r="N822" s="6">
        <f t="shared" si="146"/>
        <v>0.5</v>
      </c>
      <c r="O822" s="8">
        <f t="shared" si="146"/>
        <v>0.14583333333333334</v>
      </c>
      <c r="Q822">
        <v>1</v>
      </c>
      <c r="S822" s="37">
        <f ca="1">IFERROR(IF(C822="","",A822+C822-INDIRECT("A"&amp;MATCH(9^9,C$1:C821,1))-MAX(INDIRECT("D"&amp;MATCH(9^9,C$1:C821,1))+(INDIRECT("C"&amp;MATCH(9^9,C$1:C821,1))&gt;INDIRECT("D"&amp;MATCH(9^9,C$1:C821,1))),INDIRECT("J"&amp;MATCH(9^9,C$1:C821,1))+(INDIRECT("I"&amp;MATCH(9^9,C$1:C821,1))&gt;INDIRECT("J"&amp;MATCH(9^9,C$1:C821,1))))),"")</f>
        <v>0.50000000000242539</v>
      </c>
      <c r="T822" s="44">
        <f t="shared" si="140"/>
        <v>0.50000000000242539</v>
      </c>
    </row>
    <row r="823" spans="1:20" customFormat="1" x14ac:dyDescent="0.25">
      <c r="A823" s="10">
        <f t="shared" si="141"/>
        <v>42826</v>
      </c>
      <c r="B823" s="9" t="s">
        <v>111</v>
      </c>
      <c r="C823" s="4">
        <v>0.58333333333333337</v>
      </c>
      <c r="D823" s="4">
        <v>0.33333333333333331</v>
      </c>
      <c r="E823" s="13">
        <f t="shared" si="147"/>
        <v>0.75</v>
      </c>
      <c r="F823" s="8">
        <v>0.375</v>
      </c>
      <c r="G823" s="3"/>
      <c r="H823" s="9"/>
      <c r="I823" s="4"/>
      <c r="J823" s="4"/>
      <c r="K823" s="6"/>
      <c r="L823" s="8"/>
      <c r="M823" s="2"/>
      <c r="N823" s="6">
        <f t="shared" si="146"/>
        <v>0.75</v>
      </c>
      <c r="O823" s="8">
        <f t="shared" si="146"/>
        <v>0.375</v>
      </c>
      <c r="P823" t="s">
        <v>38</v>
      </c>
      <c r="Q823">
        <v>1</v>
      </c>
      <c r="S823" s="37">
        <f ca="1">IFERROR(IF(C823="","",A823+C823-INDIRECT("A"&amp;MATCH(9^9,C$1:C822,1))-MAX(INDIRECT("D"&amp;MATCH(9^9,C$1:C822,1))+(INDIRECT("C"&amp;MATCH(9^9,C$1:C822,1))&gt;INDIRECT("D"&amp;MATCH(9^9,C$1:C822,1))),INDIRECT("J"&amp;MATCH(9^9,C$1:C822,1))+(INDIRECT("I"&amp;MATCH(9^9,C$1:C822,1))&gt;INDIRECT("J"&amp;MATCH(9^9,C$1:C822,1))))),"")</f>
        <v>0.25000000000242539</v>
      </c>
      <c r="T823" s="44">
        <f t="shared" si="140"/>
        <v>0.25000000000242539</v>
      </c>
    </row>
    <row r="824" spans="1:20" customFormat="1" x14ac:dyDescent="0.25">
      <c r="A824" s="10">
        <f t="shared" si="141"/>
        <v>42827</v>
      </c>
      <c r="B824" s="9" t="s">
        <v>111</v>
      </c>
      <c r="C824" s="4">
        <v>0.58333333333333337</v>
      </c>
      <c r="D824" s="4">
        <v>0.33333333333333331</v>
      </c>
      <c r="E824" s="13">
        <f t="shared" si="147"/>
        <v>0.75</v>
      </c>
      <c r="F824" s="8">
        <v>0.375</v>
      </c>
      <c r="G824" s="3"/>
      <c r="H824" s="9"/>
      <c r="I824" s="4"/>
      <c r="J824" s="4"/>
      <c r="K824" s="5"/>
      <c r="L824" s="8"/>
      <c r="M824" s="2"/>
      <c r="N824" s="6">
        <f t="shared" si="146"/>
        <v>0.75</v>
      </c>
      <c r="O824" s="8">
        <v>0.41666666666666669</v>
      </c>
      <c r="P824" t="s">
        <v>38</v>
      </c>
      <c r="Q824">
        <v>1</v>
      </c>
      <c r="S824" s="37">
        <f ca="1">IFERROR(IF(C824="","",A824+C824-INDIRECT("A"&amp;MATCH(9^9,C$1:C823,1))-MAX(INDIRECT("D"&amp;MATCH(9^9,C$1:C823,1))+(INDIRECT("C"&amp;MATCH(9^9,C$1:C823,1))&gt;INDIRECT("D"&amp;MATCH(9^9,C$1:C823,1))),INDIRECT("J"&amp;MATCH(9^9,C$1:C823,1))+(INDIRECT("I"&amp;MATCH(9^9,C$1:C823,1))&gt;INDIRECT("J"&amp;MATCH(9^9,C$1:C823,1))))),"")</f>
        <v>0.25000000000242539</v>
      </c>
      <c r="T824" s="44">
        <f t="shared" si="140"/>
        <v>0.25000000000242539</v>
      </c>
    </row>
    <row r="825" spans="1:20" customFormat="1" x14ac:dyDescent="0.25">
      <c r="A825" s="10">
        <f t="shared" si="141"/>
        <v>42828</v>
      </c>
      <c r="B825" s="9"/>
      <c r="C825" s="4"/>
      <c r="D825" s="4"/>
      <c r="E825" s="13"/>
      <c r="F825" s="8"/>
      <c r="G825" s="3"/>
      <c r="H825" s="9"/>
      <c r="I825" s="4"/>
      <c r="J825" s="4"/>
      <c r="K825" s="5"/>
      <c r="L825" s="8"/>
      <c r="M825" s="2"/>
      <c r="N825" s="6">
        <f t="shared" si="146"/>
        <v>0</v>
      </c>
      <c r="O825" s="8">
        <f t="shared" si="146"/>
        <v>0</v>
      </c>
      <c r="S825" s="37" t="str">
        <f ca="1">IFERROR(IF(C825="","",A825+C825-INDIRECT("A"&amp;MATCH(9^9,C$1:C824,1))-MAX(INDIRECT("D"&amp;MATCH(9^9,C$1:C824,1))+(INDIRECT("C"&amp;MATCH(9^9,C$1:C824,1))&gt;INDIRECT("D"&amp;MATCH(9^9,C$1:C824,1))),INDIRECT("J"&amp;MATCH(9^9,C$1:C824,1))+(INDIRECT("I"&amp;MATCH(9^9,C$1:C824,1))&gt;INDIRECT("J"&amp;MATCH(9^9,C$1:C824,1))))),"")</f>
        <v/>
      </c>
      <c r="T825" s="44" t="str">
        <f t="shared" si="140"/>
        <v/>
      </c>
    </row>
    <row r="826" spans="1:20" customFormat="1" x14ac:dyDescent="0.25">
      <c r="A826" s="10">
        <f t="shared" si="141"/>
        <v>42829</v>
      </c>
      <c r="B826" s="16"/>
      <c r="C826" s="4"/>
      <c r="D826" s="4"/>
      <c r="E826" s="5"/>
      <c r="F826" s="8"/>
      <c r="G826" s="3"/>
      <c r="H826" s="9"/>
      <c r="I826" s="4"/>
      <c r="J826" s="4"/>
      <c r="K826" s="5"/>
      <c r="L826" s="8"/>
      <c r="M826" s="2"/>
      <c r="N826" s="6">
        <f t="shared" si="146"/>
        <v>0</v>
      </c>
      <c r="O826" s="8">
        <f t="shared" si="146"/>
        <v>0</v>
      </c>
      <c r="S826" s="37" t="str">
        <f ca="1">IFERROR(IF(C826="","",A826+C826-INDIRECT("A"&amp;MATCH(9^9,C$1:C825,1))-MAX(INDIRECT("D"&amp;MATCH(9^9,C$1:C825,1))+(INDIRECT("C"&amp;MATCH(9^9,C$1:C825,1))&gt;INDIRECT("D"&amp;MATCH(9^9,C$1:C825,1))),INDIRECT("J"&amp;MATCH(9^9,C$1:C825,1))+(INDIRECT("I"&amp;MATCH(9^9,C$1:C825,1))&gt;INDIRECT("J"&amp;MATCH(9^9,C$1:C825,1))))),"")</f>
        <v/>
      </c>
      <c r="T826" s="44" t="str">
        <f t="shared" si="140"/>
        <v/>
      </c>
    </row>
    <row r="827" spans="1:20" customFormat="1" x14ac:dyDescent="0.25">
      <c r="A827" s="10">
        <f t="shared" si="141"/>
        <v>42830</v>
      </c>
      <c r="B827" s="9"/>
      <c r="C827" s="4"/>
      <c r="D827" s="4"/>
      <c r="E827" s="13"/>
      <c r="F827" s="8"/>
      <c r="G827" s="3"/>
      <c r="H827" s="9"/>
      <c r="I827" s="4"/>
      <c r="J827" s="4"/>
      <c r="K827" s="6"/>
      <c r="L827" s="8"/>
      <c r="M827" s="2"/>
      <c r="N827" s="6">
        <f>E827+K827</f>
        <v>0</v>
      </c>
      <c r="O827" s="8">
        <f t="shared" si="146"/>
        <v>0</v>
      </c>
      <c r="S827" s="37" t="str">
        <f ca="1">IFERROR(IF(C827="","",A827+C827-INDIRECT("A"&amp;MATCH(9^9,C$1:C826,1))-MAX(INDIRECT("D"&amp;MATCH(9^9,C$1:C826,1))+(INDIRECT("C"&amp;MATCH(9^9,C$1:C826,1))&gt;INDIRECT("D"&amp;MATCH(9^9,C$1:C826,1))),INDIRECT("J"&amp;MATCH(9^9,C$1:C826,1))+(INDIRECT("I"&amp;MATCH(9^9,C$1:C826,1))&gt;INDIRECT("J"&amp;MATCH(9^9,C$1:C826,1))))),"")</f>
        <v/>
      </c>
      <c r="T827" s="44" t="str">
        <f t="shared" si="140"/>
        <v/>
      </c>
    </row>
    <row r="828" spans="1:20" customFormat="1" x14ac:dyDescent="0.25">
      <c r="A828" s="10">
        <f t="shared" si="141"/>
        <v>42831</v>
      </c>
      <c r="B828" s="9"/>
      <c r="C828" s="4"/>
      <c r="D828" s="4"/>
      <c r="E828" s="13"/>
      <c r="F828" s="8"/>
      <c r="G828" s="3"/>
      <c r="H828" s="9"/>
      <c r="I828" s="4"/>
      <c r="J828" s="4"/>
      <c r="K828" s="6"/>
      <c r="L828" s="8"/>
      <c r="M828" s="2"/>
      <c r="N828" s="6">
        <f>E828+K828</f>
        <v>0</v>
      </c>
      <c r="O828" s="8">
        <f t="shared" si="146"/>
        <v>0</v>
      </c>
      <c r="S828" s="37" t="str">
        <f ca="1">IFERROR(IF(C828="","",A828+C828-INDIRECT("A"&amp;MATCH(9^9,C$1:C827,1))-MAX(INDIRECT("D"&amp;MATCH(9^9,C$1:C827,1))+(INDIRECT("C"&amp;MATCH(9^9,C$1:C827,1))&gt;INDIRECT("D"&amp;MATCH(9^9,C$1:C827,1))),INDIRECT("J"&amp;MATCH(9^9,C$1:C827,1))+(INDIRECT("I"&amp;MATCH(9^9,C$1:C827,1))&gt;INDIRECT("J"&amp;MATCH(9^9,C$1:C827,1))))),"")</f>
        <v/>
      </c>
      <c r="T828" s="44" t="str">
        <f t="shared" si="140"/>
        <v/>
      </c>
    </row>
    <row r="829" spans="1:20" customFormat="1" x14ac:dyDescent="0.25">
      <c r="A829" s="10">
        <f t="shared" si="141"/>
        <v>42832</v>
      </c>
      <c r="B829" s="9"/>
      <c r="C829" s="4"/>
      <c r="D829" s="4"/>
      <c r="E829" s="13"/>
      <c r="F829" s="8"/>
      <c r="G829" s="3"/>
      <c r="H829" s="9"/>
      <c r="I829" s="4"/>
      <c r="J829" s="4"/>
      <c r="K829" s="6"/>
      <c r="L829" s="8"/>
      <c r="M829" s="2"/>
      <c r="N829" s="6">
        <f>E829+K829</f>
        <v>0</v>
      </c>
      <c r="O829" s="8">
        <f t="shared" si="146"/>
        <v>0</v>
      </c>
      <c r="S829" s="37" t="str">
        <f ca="1">IFERROR(IF(C829="","",A829+C829-INDIRECT("A"&amp;MATCH(9^9,C$1:C828,1))-MAX(INDIRECT("D"&amp;MATCH(9^9,C$1:C828,1))+(INDIRECT("C"&amp;MATCH(9^9,C$1:C828,1))&gt;INDIRECT("D"&amp;MATCH(9^9,C$1:C828,1))),INDIRECT("J"&amp;MATCH(9^9,C$1:C828,1))+(INDIRECT("I"&amp;MATCH(9^9,C$1:C828,1))&gt;INDIRECT("J"&amp;MATCH(9^9,C$1:C828,1))))),"")</f>
        <v/>
      </c>
      <c r="T829" s="44" t="str">
        <f t="shared" si="140"/>
        <v/>
      </c>
    </row>
    <row r="830" spans="1:20" customFormat="1" x14ac:dyDescent="0.25">
      <c r="A830" s="10">
        <f t="shared" si="141"/>
        <v>42833</v>
      </c>
      <c r="B830" s="9"/>
      <c r="C830" s="4"/>
      <c r="D830" s="4"/>
      <c r="E830" s="13"/>
      <c r="F830" s="8"/>
      <c r="G830" s="3"/>
      <c r="H830" s="9"/>
      <c r="I830" s="4"/>
      <c r="J830" s="4"/>
      <c r="K830" s="6"/>
      <c r="L830" s="8"/>
      <c r="M830" s="2"/>
      <c r="N830" s="6">
        <f t="shared" ref="N830:O839" si="148">E830+K830</f>
        <v>0</v>
      </c>
      <c r="O830" s="8">
        <f t="shared" si="146"/>
        <v>0</v>
      </c>
      <c r="S830" s="37" t="str">
        <f ca="1">IFERROR(IF(C830="","",A830+C830-INDIRECT("A"&amp;MATCH(9^9,C$1:C829,1))-MAX(INDIRECT("D"&amp;MATCH(9^9,C$1:C829,1))+(INDIRECT("C"&amp;MATCH(9^9,C$1:C829,1))&gt;INDIRECT("D"&amp;MATCH(9^9,C$1:C829,1))),INDIRECT("J"&amp;MATCH(9^9,C$1:C829,1))+(INDIRECT("I"&amp;MATCH(9^9,C$1:C829,1))&gt;INDIRECT("J"&amp;MATCH(9^9,C$1:C829,1))))),"")</f>
        <v/>
      </c>
      <c r="T830" s="44" t="str">
        <f t="shared" si="140"/>
        <v/>
      </c>
    </row>
    <row r="831" spans="1:20" customFormat="1" x14ac:dyDescent="0.25">
      <c r="A831" s="10">
        <f t="shared" si="141"/>
        <v>42834</v>
      </c>
      <c r="B831" s="9"/>
      <c r="C831" s="4"/>
      <c r="D831" s="4"/>
      <c r="E831" s="13"/>
      <c r="F831" s="8"/>
      <c r="G831" s="3"/>
      <c r="H831" s="9"/>
      <c r="I831" s="4"/>
      <c r="J831" s="4"/>
      <c r="K831" s="5"/>
      <c r="L831" s="8"/>
      <c r="M831" s="2"/>
      <c r="N831" s="6">
        <f t="shared" si="148"/>
        <v>0</v>
      </c>
      <c r="O831" s="8">
        <f t="shared" si="146"/>
        <v>0</v>
      </c>
      <c r="S831" s="37" t="str">
        <f ca="1">IFERROR(IF(C831="","",A831+C831-INDIRECT("A"&amp;MATCH(9^9,C$1:C830,1))-MAX(INDIRECT("D"&amp;MATCH(9^9,C$1:C830,1))+(INDIRECT("C"&amp;MATCH(9^9,C$1:C830,1))&gt;INDIRECT("D"&amp;MATCH(9^9,C$1:C830,1))),INDIRECT("J"&amp;MATCH(9^9,C$1:C830,1))+(INDIRECT("I"&amp;MATCH(9^9,C$1:C830,1))&gt;INDIRECT("J"&amp;MATCH(9^9,C$1:C830,1))))),"")</f>
        <v/>
      </c>
      <c r="T831" s="44" t="str">
        <f t="shared" si="140"/>
        <v/>
      </c>
    </row>
    <row r="832" spans="1:20" customFormat="1" x14ac:dyDescent="0.25">
      <c r="A832" s="10">
        <f t="shared" si="141"/>
        <v>42835</v>
      </c>
      <c r="B832" s="9"/>
      <c r="C832" s="4"/>
      <c r="D832" s="4"/>
      <c r="E832" s="13"/>
      <c r="F832" s="8"/>
      <c r="G832" s="3"/>
      <c r="H832" s="9"/>
      <c r="I832" s="4"/>
      <c r="J832" s="4"/>
      <c r="K832" s="5"/>
      <c r="L832" s="8"/>
      <c r="M832" s="2"/>
      <c r="N832" s="6">
        <f t="shared" si="148"/>
        <v>0</v>
      </c>
      <c r="O832" s="8">
        <f t="shared" si="146"/>
        <v>0</v>
      </c>
      <c r="S832" s="37" t="str">
        <f ca="1">IFERROR(IF(C832="","",A832+C832-INDIRECT("A"&amp;MATCH(9^9,C$1:C831,1))-MAX(INDIRECT("D"&amp;MATCH(9^9,C$1:C831,1))+(INDIRECT("C"&amp;MATCH(9^9,C$1:C831,1))&gt;INDIRECT("D"&amp;MATCH(9^9,C$1:C831,1))),INDIRECT("J"&amp;MATCH(9^9,C$1:C831,1))+(INDIRECT("I"&amp;MATCH(9^9,C$1:C831,1))&gt;INDIRECT("J"&amp;MATCH(9^9,C$1:C831,1))))),"")</f>
        <v/>
      </c>
      <c r="T832" s="44" t="str">
        <f t="shared" si="140"/>
        <v/>
      </c>
    </row>
    <row r="833" spans="1:20" customFormat="1" x14ac:dyDescent="0.25">
      <c r="A833" s="10">
        <f t="shared" si="141"/>
        <v>42836</v>
      </c>
      <c r="B833" s="9"/>
      <c r="C833" s="4"/>
      <c r="D833" s="4"/>
      <c r="E833" s="13"/>
      <c r="F833" s="8"/>
      <c r="G833" s="3"/>
      <c r="H833" s="9"/>
      <c r="I833" s="4"/>
      <c r="J833" s="4"/>
      <c r="K833" s="6"/>
      <c r="L833" s="8"/>
      <c r="M833" s="2"/>
      <c r="N833" s="6">
        <f t="shared" si="148"/>
        <v>0</v>
      </c>
      <c r="O833" s="8">
        <f t="shared" si="148"/>
        <v>0</v>
      </c>
      <c r="S833" s="37" t="str">
        <f ca="1">IFERROR(IF(C833="","",A833+C833-INDIRECT("A"&amp;MATCH(9^9,C$1:C832,1))-MAX(INDIRECT("D"&amp;MATCH(9^9,C$1:C832,1))+(INDIRECT("C"&amp;MATCH(9^9,C$1:C832,1))&gt;INDIRECT("D"&amp;MATCH(9^9,C$1:C832,1))),INDIRECT("J"&amp;MATCH(9^9,C$1:C832,1))+(INDIRECT("I"&amp;MATCH(9^9,C$1:C832,1))&gt;INDIRECT("J"&amp;MATCH(9^9,C$1:C832,1))))),"")</f>
        <v/>
      </c>
      <c r="T833" s="44" t="str">
        <f t="shared" si="140"/>
        <v/>
      </c>
    </row>
    <row r="834" spans="1:20" customFormat="1" x14ac:dyDescent="0.25">
      <c r="A834" s="10">
        <f t="shared" si="141"/>
        <v>42837</v>
      </c>
      <c r="B834" s="9"/>
      <c r="C834" s="4"/>
      <c r="D834" s="4"/>
      <c r="E834" s="13"/>
      <c r="F834" s="8"/>
      <c r="G834" s="3"/>
      <c r="H834" s="9"/>
      <c r="I834" s="4"/>
      <c r="J834" s="4"/>
      <c r="K834" s="6"/>
      <c r="L834" s="8"/>
      <c r="M834" s="2"/>
      <c r="N834" s="6">
        <f t="shared" si="148"/>
        <v>0</v>
      </c>
      <c r="O834" s="8">
        <f t="shared" si="148"/>
        <v>0</v>
      </c>
      <c r="S834" s="37" t="str">
        <f ca="1">IFERROR(IF(C834="","",A834+C834-INDIRECT("A"&amp;MATCH(9^9,C$1:C833,1))-MAX(INDIRECT("D"&amp;MATCH(9^9,C$1:C833,1))+(INDIRECT("C"&amp;MATCH(9^9,C$1:C833,1))&gt;INDIRECT("D"&amp;MATCH(9^9,C$1:C833,1))),INDIRECT("J"&amp;MATCH(9^9,C$1:C833,1))+(INDIRECT("I"&amp;MATCH(9^9,C$1:C833,1))&gt;INDIRECT("J"&amp;MATCH(9^9,C$1:C833,1))))),"")</f>
        <v/>
      </c>
      <c r="T834" s="44" t="str">
        <f t="shared" si="140"/>
        <v/>
      </c>
    </row>
    <row r="835" spans="1:20" customFormat="1" x14ac:dyDescent="0.25">
      <c r="A835" s="10">
        <f t="shared" si="141"/>
        <v>42838</v>
      </c>
      <c r="B835" s="9"/>
      <c r="C835" s="4"/>
      <c r="D835" s="4"/>
      <c r="E835" s="13"/>
      <c r="F835" s="8"/>
      <c r="G835" s="3"/>
      <c r="H835" s="9"/>
      <c r="I835" s="4"/>
      <c r="J835" s="4"/>
      <c r="K835" s="5"/>
      <c r="L835" s="8"/>
      <c r="M835" s="2"/>
      <c r="N835" s="6">
        <f t="shared" si="148"/>
        <v>0</v>
      </c>
      <c r="O835" s="8">
        <f t="shared" si="148"/>
        <v>0</v>
      </c>
      <c r="S835" s="37" t="str">
        <f ca="1">IFERROR(IF(C835="","",A835+C835-INDIRECT("A"&amp;MATCH(9^9,C$1:C834,1))-MAX(INDIRECT("D"&amp;MATCH(9^9,C$1:C834,1))+(INDIRECT("C"&amp;MATCH(9^9,C$1:C834,1))&gt;INDIRECT("D"&amp;MATCH(9^9,C$1:C834,1))),INDIRECT("J"&amp;MATCH(9^9,C$1:C834,1))+(INDIRECT("I"&amp;MATCH(9^9,C$1:C834,1))&gt;INDIRECT("J"&amp;MATCH(9^9,C$1:C834,1))))),"")</f>
        <v/>
      </c>
      <c r="T835" s="44" t="str">
        <f t="shared" si="140"/>
        <v/>
      </c>
    </row>
    <row r="836" spans="1:20" customFormat="1" x14ac:dyDescent="0.25">
      <c r="A836" s="10">
        <f t="shared" si="141"/>
        <v>42839</v>
      </c>
      <c r="B836" s="9"/>
      <c r="C836" s="4"/>
      <c r="D836" s="4"/>
      <c r="E836" s="13"/>
      <c r="F836" s="8"/>
      <c r="G836" s="3"/>
      <c r="H836" s="9"/>
      <c r="I836" s="4"/>
      <c r="J836" s="4"/>
      <c r="K836" s="5"/>
      <c r="L836" s="8"/>
      <c r="M836" s="2"/>
      <c r="N836" s="6">
        <f t="shared" si="148"/>
        <v>0</v>
      </c>
      <c r="O836" s="8">
        <f t="shared" si="148"/>
        <v>0</v>
      </c>
      <c r="S836" s="37" t="str">
        <f ca="1">IFERROR(IF(C836="","",A836+C836-INDIRECT("A"&amp;MATCH(9^9,C$1:C835,1))-MAX(INDIRECT("D"&amp;MATCH(9^9,C$1:C835,1))+(INDIRECT("C"&amp;MATCH(9^9,C$1:C835,1))&gt;INDIRECT("D"&amp;MATCH(9^9,C$1:C835,1))),INDIRECT("J"&amp;MATCH(9^9,C$1:C835,1))+(INDIRECT("I"&amp;MATCH(9^9,C$1:C835,1))&gt;INDIRECT("J"&amp;MATCH(9^9,C$1:C835,1))))),"")</f>
        <v/>
      </c>
      <c r="T836" s="44" t="str">
        <f t="shared" si="140"/>
        <v/>
      </c>
    </row>
    <row r="837" spans="1:20" customFormat="1" x14ac:dyDescent="0.25">
      <c r="A837" s="10">
        <f t="shared" si="141"/>
        <v>42840</v>
      </c>
      <c r="B837" s="9"/>
      <c r="C837" s="4"/>
      <c r="D837" s="4"/>
      <c r="E837" s="13"/>
      <c r="F837" s="8"/>
      <c r="G837" s="3"/>
      <c r="H837" s="9"/>
      <c r="I837" s="4"/>
      <c r="J837" s="4"/>
      <c r="K837" s="5"/>
      <c r="L837" s="8"/>
      <c r="M837" s="2"/>
      <c r="N837" s="6">
        <f t="shared" si="148"/>
        <v>0</v>
      </c>
      <c r="O837" s="8">
        <f t="shared" si="148"/>
        <v>0</v>
      </c>
      <c r="S837" s="37" t="str">
        <f ca="1">IFERROR(IF(C837="","",A837+C837-INDIRECT("A"&amp;MATCH(9^9,C$1:C836,1))-MAX(INDIRECT("D"&amp;MATCH(9^9,C$1:C836,1))+(INDIRECT("C"&amp;MATCH(9^9,C$1:C836,1))&gt;INDIRECT("D"&amp;MATCH(9^9,C$1:C836,1))),INDIRECT("J"&amp;MATCH(9^9,C$1:C836,1))+(INDIRECT("I"&amp;MATCH(9^9,C$1:C836,1))&gt;INDIRECT("J"&amp;MATCH(9^9,C$1:C836,1))))),"")</f>
        <v/>
      </c>
      <c r="T837" s="44" t="str">
        <f t="shared" si="140"/>
        <v/>
      </c>
    </row>
    <row r="838" spans="1:20" customFormat="1" x14ac:dyDescent="0.25">
      <c r="A838" s="10">
        <f t="shared" si="141"/>
        <v>42841</v>
      </c>
      <c r="B838" s="9"/>
      <c r="C838" s="4"/>
      <c r="D838" s="4"/>
      <c r="E838" s="13"/>
      <c r="F838" s="8"/>
      <c r="G838" s="3"/>
      <c r="H838" s="9"/>
      <c r="I838" s="4"/>
      <c r="J838" s="4"/>
      <c r="K838" s="5"/>
      <c r="L838" s="8"/>
      <c r="M838" s="2"/>
      <c r="N838" s="6">
        <f t="shared" si="148"/>
        <v>0</v>
      </c>
      <c r="O838" s="8">
        <f t="shared" si="148"/>
        <v>0</v>
      </c>
      <c r="S838" s="37" t="str">
        <f ca="1">IFERROR(IF(C838="","",A838+C838-INDIRECT("A"&amp;MATCH(9^9,C$1:C837,1))-MAX(INDIRECT("D"&amp;MATCH(9^9,C$1:C837,1))+(INDIRECT("C"&amp;MATCH(9^9,C$1:C837,1))&gt;INDIRECT("D"&amp;MATCH(9^9,C$1:C837,1))),INDIRECT("J"&amp;MATCH(9^9,C$1:C837,1))+(INDIRECT("I"&amp;MATCH(9^9,C$1:C837,1))&gt;INDIRECT("J"&amp;MATCH(9^9,C$1:C837,1))))),"")</f>
        <v/>
      </c>
      <c r="T838" s="44" t="str">
        <f t="shared" si="140"/>
        <v/>
      </c>
    </row>
    <row r="839" spans="1:20" customFormat="1" x14ac:dyDescent="0.25">
      <c r="A839" s="10">
        <f t="shared" si="141"/>
        <v>42842</v>
      </c>
      <c r="B839" s="9"/>
      <c r="C839" s="4"/>
      <c r="D839" s="4"/>
      <c r="E839" s="13"/>
      <c r="F839" s="8"/>
      <c r="G839" s="3"/>
      <c r="H839" s="9"/>
      <c r="I839" s="4"/>
      <c r="J839" s="4"/>
      <c r="K839" s="6"/>
      <c r="L839" s="8"/>
      <c r="M839" s="2"/>
      <c r="N839" s="6">
        <f t="shared" si="148"/>
        <v>0</v>
      </c>
      <c r="O839" s="8">
        <f>F839+L839</f>
        <v>0</v>
      </c>
      <c r="S839" s="37" t="str">
        <f ca="1">IFERROR(IF(C839="","",A839+C839-INDIRECT("A"&amp;MATCH(9^9,C$1:C838,1))-MAX(INDIRECT("D"&amp;MATCH(9^9,C$1:C838,1))+(INDIRECT("C"&amp;MATCH(9^9,C$1:C838,1))&gt;INDIRECT("D"&amp;MATCH(9^9,C$1:C838,1))),INDIRECT("J"&amp;MATCH(9^9,C$1:C838,1))+(INDIRECT("I"&amp;MATCH(9^9,C$1:C838,1))&gt;INDIRECT("J"&amp;MATCH(9^9,C$1:C838,1))))),"")</f>
        <v/>
      </c>
      <c r="T839" s="44" t="str">
        <f t="shared" si="140"/>
        <v/>
      </c>
    </row>
    <row r="840" spans="1:20" customFormat="1" x14ac:dyDescent="0.25">
      <c r="A840" s="10">
        <f t="shared" si="141"/>
        <v>42843</v>
      </c>
      <c r="B840" s="16"/>
      <c r="C840" s="4"/>
      <c r="D840" s="4"/>
      <c r="E840" s="6"/>
      <c r="F840" s="8"/>
      <c r="G840" s="3"/>
      <c r="H840" s="9"/>
      <c r="I840" s="4"/>
      <c r="J840" s="4"/>
      <c r="K840" s="5"/>
      <c r="L840" s="8"/>
      <c r="M840" s="2"/>
      <c r="N840" s="6">
        <f>E840+K840</f>
        <v>0</v>
      </c>
      <c r="O840" s="8">
        <f>F840+L840</f>
        <v>0</v>
      </c>
      <c r="S840" s="37" t="str">
        <f ca="1">IFERROR(IF(C840="","",A840+C840-INDIRECT("A"&amp;MATCH(9^9,C$1:C839,1))-MAX(INDIRECT("D"&amp;MATCH(9^9,C$1:C839,1))+(INDIRECT("C"&amp;MATCH(9^9,C$1:C839,1))&gt;INDIRECT("D"&amp;MATCH(9^9,C$1:C839,1))),INDIRECT("J"&amp;MATCH(9^9,C$1:C839,1))+(INDIRECT("I"&amp;MATCH(9^9,C$1:C839,1))&gt;INDIRECT("J"&amp;MATCH(9^9,C$1:C839,1))))),"")</f>
        <v/>
      </c>
      <c r="T840" s="44" t="str">
        <f t="shared" si="140"/>
        <v/>
      </c>
    </row>
    <row r="841" spans="1:20" customFormat="1" x14ac:dyDescent="0.25">
      <c r="A841" s="10">
        <f t="shared" si="141"/>
        <v>42844</v>
      </c>
      <c r="B841" s="16"/>
      <c r="C841" s="4"/>
      <c r="D841" s="4"/>
      <c r="E841" s="13"/>
      <c r="F841" s="8"/>
      <c r="G841" s="3"/>
      <c r="H841" s="9"/>
      <c r="I841" s="4"/>
      <c r="J841" s="4"/>
      <c r="K841" s="6"/>
      <c r="L841" s="8"/>
      <c r="M841" s="2"/>
      <c r="N841" s="6">
        <f>E841+K841</f>
        <v>0</v>
      </c>
      <c r="O841" s="8">
        <f>F841+L841</f>
        <v>0</v>
      </c>
      <c r="S841" s="37" t="str">
        <f ca="1">IFERROR(IF(C841="","",A841+C841-INDIRECT("A"&amp;MATCH(9^9,C$1:C840,1))-MAX(INDIRECT("D"&amp;MATCH(9^9,C$1:C840,1))+(INDIRECT("C"&amp;MATCH(9^9,C$1:C840,1))&gt;INDIRECT("D"&amp;MATCH(9^9,C$1:C840,1))),INDIRECT("J"&amp;MATCH(9^9,C$1:C840,1))+(INDIRECT("I"&amp;MATCH(9^9,C$1:C840,1))&gt;INDIRECT("J"&amp;MATCH(9^9,C$1:C840,1))))),"")</f>
        <v/>
      </c>
      <c r="T841" s="44" t="str">
        <f t="shared" si="140"/>
        <v/>
      </c>
    </row>
    <row r="842" spans="1:20" customFormat="1" x14ac:dyDescent="0.25">
      <c r="A842" s="10">
        <f t="shared" si="141"/>
        <v>42845</v>
      </c>
      <c r="B842" s="9"/>
      <c r="C842" s="4"/>
      <c r="D842" s="4"/>
      <c r="E842" s="13"/>
      <c r="F842" s="8"/>
      <c r="G842" s="3"/>
      <c r="H842" s="9"/>
      <c r="I842" s="4"/>
      <c r="J842" s="4"/>
      <c r="K842" s="6"/>
      <c r="L842" s="8"/>
      <c r="M842" s="2"/>
      <c r="N842" s="6">
        <f>E842+K842</f>
        <v>0</v>
      </c>
      <c r="O842" s="8">
        <f>F842+L842</f>
        <v>0</v>
      </c>
      <c r="S842" s="37" t="str">
        <f ca="1">IFERROR(IF(C842="","",A842+C842-INDIRECT("A"&amp;MATCH(9^9,C$1:C841,1))-MAX(INDIRECT("D"&amp;MATCH(9^9,C$1:C841,1))+(INDIRECT("C"&amp;MATCH(9^9,C$1:C841,1))&gt;INDIRECT("D"&amp;MATCH(9^9,C$1:C841,1))),INDIRECT("J"&amp;MATCH(9^9,C$1:C841,1))+(INDIRECT("I"&amp;MATCH(9^9,C$1:C841,1))&gt;INDIRECT("J"&amp;MATCH(9^9,C$1:C841,1))))),"")</f>
        <v/>
      </c>
      <c r="T842" s="44" t="str">
        <f t="shared" si="140"/>
        <v/>
      </c>
    </row>
    <row r="843" spans="1:20" customFormat="1" x14ac:dyDescent="0.25">
      <c r="A843" s="10">
        <f t="shared" si="141"/>
        <v>42846</v>
      </c>
      <c r="B843" s="9"/>
      <c r="C843" s="4"/>
      <c r="D843" s="4"/>
      <c r="E843" s="13"/>
      <c r="F843" s="8"/>
      <c r="G843" s="3"/>
      <c r="H843" s="9"/>
      <c r="I843" s="4"/>
      <c r="J843" s="4"/>
      <c r="K843" s="6"/>
      <c r="L843" s="8"/>
      <c r="M843" s="2"/>
      <c r="N843" s="6">
        <f>E843+K843</f>
        <v>0</v>
      </c>
      <c r="O843" s="8">
        <f>F843+L843</f>
        <v>0</v>
      </c>
      <c r="S843" s="37" t="str">
        <f ca="1">IFERROR(IF(C843="","",A843+C843-INDIRECT("A"&amp;MATCH(9^9,C$1:C842,1))-MAX(INDIRECT("D"&amp;MATCH(9^9,C$1:C842,1))+(INDIRECT("C"&amp;MATCH(9^9,C$1:C842,1))&gt;INDIRECT("D"&amp;MATCH(9^9,C$1:C842,1))),INDIRECT("J"&amp;MATCH(9^9,C$1:C842,1))+(INDIRECT("I"&amp;MATCH(9^9,C$1:C842,1))&gt;INDIRECT("J"&amp;MATCH(9^9,C$1:C842,1))))),"")</f>
        <v/>
      </c>
      <c r="T843" s="44" t="str">
        <f t="shared" si="140"/>
        <v/>
      </c>
    </row>
    <row r="844" spans="1:20" customFormat="1" x14ac:dyDescent="0.25">
      <c r="A844" s="10">
        <f t="shared" si="141"/>
        <v>42847</v>
      </c>
      <c r="B844" s="9"/>
      <c r="C844" s="4"/>
      <c r="D844" s="4"/>
      <c r="E844" s="13"/>
      <c r="F844" s="8"/>
      <c r="G844" s="3"/>
      <c r="H844" s="9"/>
      <c r="I844" s="4"/>
      <c r="J844" s="4"/>
      <c r="K844" s="6"/>
      <c r="L844" s="8"/>
      <c r="M844" s="2"/>
      <c r="N844" s="6">
        <f t="shared" ref="N844:O855" si="149">E844+K844</f>
        <v>0</v>
      </c>
      <c r="O844" s="8">
        <f t="shared" si="149"/>
        <v>0</v>
      </c>
      <c r="S844" s="37" t="str">
        <f ca="1">IFERROR(IF(C844="","",A844+C844-INDIRECT("A"&amp;MATCH(9^9,C$1:C843,1))-MAX(INDIRECT("D"&amp;MATCH(9^9,C$1:C843,1))+(INDIRECT("C"&amp;MATCH(9^9,C$1:C843,1))&gt;INDIRECT("D"&amp;MATCH(9^9,C$1:C843,1))),INDIRECT("J"&amp;MATCH(9^9,C$1:C843,1))+(INDIRECT("I"&amp;MATCH(9^9,C$1:C843,1))&gt;INDIRECT("J"&amp;MATCH(9^9,C$1:C843,1))))),"")</f>
        <v/>
      </c>
      <c r="T844" s="44" t="str">
        <f t="shared" si="140"/>
        <v/>
      </c>
    </row>
    <row r="845" spans="1:20" customFormat="1" x14ac:dyDescent="0.25">
      <c r="A845" s="10">
        <f t="shared" si="141"/>
        <v>42848</v>
      </c>
      <c r="B845" s="9"/>
      <c r="C845" s="4"/>
      <c r="D845" s="4"/>
      <c r="E845" s="13"/>
      <c r="F845" s="8"/>
      <c r="G845" s="3"/>
      <c r="H845" s="9"/>
      <c r="I845" s="4"/>
      <c r="J845" s="4"/>
      <c r="K845" s="6"/>
      <c r="L845" s="8"/>
      <c r="M845" s="2"/>
      <c r="N845" s="6">
        <f t="shared" si="149"/>
        <v>0</v>
      </c>
      <c r="O845" s="8">
        <f t="shared" si="149"/>
        <v>0</v>
      </c>
      <c r="S845" s="37" t="str">
        <f ca="1">IFERROR(IF(C845="","",A845+C845-INDIRECT("A"&amp;MATCH(9^9,C$1:C844,1))-MAX(INDIRECT("D"&amp;MATCH(9^9,C$1:C844,1))+(INDIRECT("C"&amp;MATCH(9^9,C$1:C844,1))&gt;INDIRECT("D"&amp;MATCH(9^9,C$1:C844,1))),INDIRECT("J"&amp;MATCH(9^9,C$1:C844,1))+(INDIRECT("I"&amp;MATCH(9^9,C$1:C844,1))&gt;INDIRECT("J"&amp;MATCH(9^9,C$1:C844,1))))),"")</f>
        <v/>
      </c>
      <c r="T845" s="44" t="str">
        <f t="shared" si="140"/>
        <v/>
      </c>
    </row>
    <row r="846" spans="1:20" customFormat="1" x14ac:dyDescent="0.25">
      <c r="A846" s="10">
        <f t="shared" si="141"/>
        <v>42849</v>
      </c>
      <c r="B846" s="9"/>
      <c r="C846" s="4"/>
      <c r="D846" s="4"/>
      <c r="E846" s="13"/>
      <c r="F846" s="8"/>
      <c r="G846" s="3"/>
      <c r="H846" s="9"/>
      <c r="I846" s="4"/>
      <c r="J846" s="4"/>
      <c r="K846" s="5"/>
      <c r="L846" s="8"/>
      <c r="M846" s="2"/>
      <c r="N846" s="6">
        <f t="shared" si="149"/>
        <v>0</v>
      </c>
      <c r="O846" s="8">
        <f t="shared" si="149"/>
        <v>0</v>
      </c>
      <c r="S846" s="37" t="str">
        <f ca="1">IFERROR(IF(C846="","",A846+C846-INDIRECT("A"&amp;MATCH(9^9,C$1:C845,1))-MAX(INDIRECT("D"&amp;MATCH(9^9,C$1:C845,1))+(INDIRECT("C"&amp;MATCH(9^9,C$1:C845,1))&gt;INDIRECT("D"&amp;MATCH(9^9,C$1:C845,1))),INDIRECT("J"&amp;MATCH(9^9,C$1:C845,1))+(INDIRECT("I"&amp;MATCH(9^9,C$1:C845,1))&gt;INDIRECT("J"&amp;MATCH(9^9,C$1:C845,1))))),"")</f>
        <v/>
      </c>
      <c r="T846" s="44" t="str">
        <f t="shared" si="140"/>
        <v/>
      </c>
    </row>
    <row r="847" spans="1:20" customFormat="1" x14ac:dyDescent="0.25">
      <c r="A847" s="10">
        <f t="shared" si="141"/>
        <v>42850</v>
      </c>
      <c r="B847" s="9"/>
      <c r="C847" s="4"/>
      <c r="D847" s="4"/>
      <c r="E847" s="13"/>
      <c r="F847" s="8"/>
      <c r="G847" s="3"/>
      <c r="H847" s="9"/>
      <c r="I847" s="4"/>
      <c r="J847" s="4"/>
      <c r="K847" s="6"/>
      <c r="L847" s="8"/>
      <c r="M847" s="2"/>
      <c r="N847" s="6">
        <f t="shared" si="149"/>
        <v>0</v>
      </c>
      <c r="O847" s="8">
        <f t="shared" si="149"/>
        <v>0</v>
      </c>
      <c r="S847" s="37" t="str">
        <f ca="1">IFERROR(IF(C847="","",A847+C847-INDIRECT("A"&amp;MATCH(9^9,C$1:C846,1))-MAX(INDIRECT("D"&amp;MATCH(9^9,C$1:C846,1))+(INDIRECT("C"&amp;MATCH(9^9,C$1:C846,1))&gt;INDIRECT("D"&amp;MATCH(9^9,C$1:C846,1))),INDIRECT("J"&amp;MATCH(9^9,C$1:C846,1))+(INDIRECT("I"&amp;MATCH(9^9,C$1:C846,1))&gt;INDIRECT("J"&amp;MATCH(9^9,C$1:C846,1))))),"")</f>
        <v/>
      </c>
      <c r="T847" s="44" t="str">
        <f t="shared" si="140"/>
        <v/>
      </c>
    </row>
    <row r="848" spans="1:20" customFormat="1" x14ac:dyDescent="0.25">
      <c r="A848" s="10">
        <f t="shared" si="141"/>
        <v>42851</v>
      </c>
      <c r="B848" s="9"/>
      <c r="C848" s="4"/>
      <c r="D848" s="4"/>
      <c r="E848" s="13"/>
      <c r="F848" s="8"/>
      <c r="G848" s="3"/>
      <c r="H848" s="9"/>
      <c r="I848" s="4"/>
      <c r="J848" s="4"/>
      <c r="K848" s="6"/>
      <c r="L848" s="8"/>
      <c r="M848" s="2"/>
      <c r="N848" s="6">
        <f t="shared" si="149"/>
        <v>0</v>
      </c>
      <c r="O848" s="8">
        <f t="shared" si="149"/>
        <v>0</v>
      </c>
      <c r="S848" s="37" t="str">
        <f ca="1">IFERROR(IF(C848="","",A848+C848-INDIRECT("A"&amp;MATCH(9^9,C$1:C847,1))-MAX(INDIRECT("D"&amp;MATCH(9^9,C$1:C847,1))+(INDIRECT("C"&amp;MATCH(9^9,C$1:C847,1))&gt;INDIRECT("D"&amp;MATCH(9^9,C$1:C847,1))),INDIRECT("J"&amp;MATCH(9^9,C$1:C847,1))+(INDIRECT("I"&amp;MATCH(9^9,C$1:C847,1))&gt;INDIRECT("J"&amp;MATCH(9^9,C$1:C847,1))))),"")</f>
        <v/>
      </c>
      <c r="T848" s="44" t="str">
        <f t="shared" si="140"/>
        <v/>
      </c>
    </row>
    <row r="849" spans="1:20" customFormat="1" x14ac:dyDescent="0.25">
      <c r="A849" s="10">
        <f t="shared" si="141"/>
        <v>42852</v>
      </c>
      <c r="B849" s="9"/>
      <c r="C849" s="4"/>
      <c r="D849" s="4"/>
      <c r="E849" s="13"/>
      <c r="F849" s="8"/>
      <c r="G849" s="3"/>
      <c r="H849" s="9"/>
      <c r="I849" s="4"/>
      <c r="J849" s="4"/>
      <c r="K849" s="5"/>
      <c r="L849" s="8"/>
      <c r="M849" s="2"/>
      <c r="N849" s="6">
        <f t="shared" si="149"/>
        <v>0</v>
      </c>
      <c r="O849" s="8">
        <f t="shared" si="149"/>
        <v>0</v>
      </c>
      <c r="S849" s="37" t="str">
        <f ca="1">IFERROR(IF(C849="","",A849+C849-INDIRECT("A"&amp;MATCH(9^9,C$1:C848,1))-MAX(INDIRECT("D"&amp;MATCH(9^9,C$1:C848,1))+(INDIRECT("C"&amp;MATCH(9^9,C$1:C848,1))&gt;INDIRECT("D"&amp;MATCH(9^9,C$1:C848,1))),INDIRECT("J"&amp;MATCH(9^9,C$1:C848,1))+(INDIRECT("I"&amp;MATCH(9^9,C$1:C848,1))&gt;INDIRECT("J"&amp;MATCH(9^9,C$1:C848,1))))),"")</f>
        <v/>
      </c>
      <c r="T849" s="44" t="str">
        <f t="shared" ref="T849:T912" si="150">IF(C849="","",A849+C849-A848-MAX(D848+(C848&gt;D848),J848+(I848&gt;J848)))</f>
        <v/>
      </c>
    </row>
    <row r="850" spans="1:20" customFormat="1" x14ac:dyDescent="0.25">
      <c r="A850" s="10">
        <f t="shared" ref="A850:A913" si="151">A849+1</f>
        <v>42853</v>
      </c>
      <c r="B850" s="9"/>
      <c r="C850" s="4"/>
      <c r="D850" s="4"/>
      <c r="E850" s="13"/>
      <c r="F850" s="8"/>
      <c r="G850" s="3"/>
      <c r="H850" s="9"/>
      <c r="I850" s="4"/>
      <c r="J850" s="4"/>
      <c r="K850" s="5"/>
      <c r="L850" s="8"/>
      <c r="M850" s="2"/>
      <c r="N850" s="6">
        <f t="shared" si="149"/>
        <v>0</v>
      </c>
      <c r="O850" s="8">
        <f t="shared" si="149"/>
        <v>0</v>
      </c>
      <c r="S850" s="37" t="str">
        <f ca="1">IFERROR(IF(C850="","",A850+C850-INDIRECT("A"&amp;MATCH(9^9,C$1:C849,1))-MAX(INDIRECT("D"&amp;MATCH(9^9,C$1:C849,1))+(INDIRECT("C"&amp;MATCH(9^9,C$1:C849,1))&gt;INDIRECT("D"&amp;MATCH(9^9,C$1:C849,1))),INDIRECT("J"&amp;MATCH(9^9,C$1:C849,1))+(INDIRECT("I"&amp;MATCH(9^9,C$1:C849,1))&gt;INDIRECT("J"&amp;MATCH(9^9,C$1:C849,1))))),"")</f>
        <v/>
      </c>
      <c r="T850" s="44" t="str">
        <f t="shared" si="150"/>
        <v/>
      </c>
    </row>
    <row r="851" spans="1:20" customFormat="1" x14ac:dyDescent="0.25">
      <c r="A851" s="10">
        <f t="shared" si="151"/>
        <v>42854</v>
      </c>
      <c r="B851" s="9"/>
      <c r="C851" s="4"/>
      <c r="D851" s="4"/>
      <c r="E851" s="13"/>
      <c r="F851" s="8"/>
      <c r="G851" s="3"/>
      <c r="H851" s="9"/>
      <c r="I851" s="4"/>
      <c r="J851" s="4"/>
      <c r="K851" s="6"/>
      <c r="L851" s="8"/>
      <c r="M851" s="2"/>
      <c r="N851" s="6">
        <f t="shared" si="149"/>
        <v>0</v>
      </c>
      <c r="O851" s="8">
        <f t="shared" si="149"/>
        <v>0</v>
      </c>
      <c r="S851" s="37" t="str">
        <f ca="1">IFERROR(IF(C851="","",A851+C851-INDIRECT("A"&amp;MATCH(9^9,C$1:C850,1))-MAX(INDIRECT("D"&amp;MATCH(9^9,C$1:C850,1))+(INDIRECT("C"&amp;MATCH(9^9,C$1:C850,1))&gt;INDIRECT("D"&amp;MATCH(9^9,C$1:C850,1))),INDIRECT("J"&amp;MATCH(9^9,C$1:C850,1))+(INDIRECT("I"&amp;MATCH(9^9,C$1:C850,1))&gt;INDIRECT("J"&amp;MATCH(9^9,C$1:C850,1))))),"")</f>
        <v/>
      </c>
      <c r="T851" s="44" t="str">
        <f t="shared" si="150"/>
        <v/>
      </c>
    </row>
    <row r="852" spans="1:20" customFormat="1" x14ac:dyDescent="0.25">
      <c r="A852" s="10">
        <f t="shared" si="151"/>
        <v>42855</v>
      </c>
      <c r="B852" s="9"/>
      <c r="C852" s="4"/>
      <c r="D852" s="4"/>
      <c r="E852" s="13"/>
      <c r="F852" s="8"/>
      <c r="G852" s="3"/>
      <c r="H852" s="9"/>
      <c r="I852" s="4"/>
      <c r="J852" s="4"/>
      <c r="K852" s="5"/>
      <c r="L852" s="8"/>
      <c r="M852" s="2"/>
      <c r="N852" s="6">
        <f t="shared" si="149"/>
        <v>0</v>
      </c>
      <c r="O852" s="8">
        <f t="shared" si="149"/>
        <v>0</v>
      </c>
      <c r="S852" s="37" t="str">
        <f ca="1">IFERROR(IF(C852="","",A852+C852-INDIRECT("A"&amp;MATCH(9^9,C$1:C851,1))-MAX(INDIRECT("D"&amp;MATCH(9^9,C$1:C851,1))+(INDIRECT("C"&amp;MATCH(9^9,C$1:C851,1))&gt;INDIRECT("D"&amp;MATCH(9^9,C$1:C851,1))),INDIRECT("J"&amp;MATCH(9^9,C$1:C851,1))+(INDIRECT("I"&amp;MATCH(9^9,C$1:C851,1))&gt;INDIRECT("J"&amp;MATCH(9^9,C$1:C851,1))))),"")</f>
        <v/>
      </c>
      <c r="T852" s="44" t="str">
        <f t="shared" si="150"/>
        <v/>
      </c>
    </row>
    <row r="853" spans="1:20" customFormat="1" x14ac:dyDescent="0.25">
      <c r="A853" s="10">
        <f t="shared" si="151"/>
        <v>42856</v>
      </c>
      <c r="B853" s="9"/>
      <c r="C853" s="4"/>
      <c r="D853" s="4"/>
      <c r="E853" s="6"/>
      <c r="F853" s="8"/>
      <c r="G853" s="3"/>
      <c r="H853" s="9"/>
      <c r="I853" s="4"/>
      <c r="J853" s="4"/>
      <c r="K853" s="5"/>
      <c r="L853" s="8"/>
      <c r="M853" s="2"/>
      <c r="N853" s="6">
        <f t="shared" si="149"/>
        <v>0</v>
      </c>
      <c r="O853" s="8">
        <f>F853+L853</f>
        <v>0</v>
      </c>
      <c r="S853" s="37" t="str">
        <f ca="1">IFERROR(IF(C853="","",A853+C853-INDIRECT("A"&amp;MATCH(9^9,C$1:C852,1))-MAX(INDIRECT("D"&amp;MATCH(9^9,C$1:C852,1))+(INDIRECT("C"&amp;MATCH(9^9,C$1:C852,1))&gt;INDIRECT("D"&amp;MATCH(9^9,C$1:C852,1))),INDIRECT("J"&amp;MATCH(9^9,C$1:C852,1))+(INDIRECT("I"&amp;MATCH(9^9,C$1:C852,1))&gt;INDIRECT("J"&amp;MATCH(9^9,C$1:C852,1))))),"")</f>
        <v/>
      </c>
      <c r="T853" s="44" t="str">
        <f t="shared" si="150"/>
        <v/>
      </c>
    </row>
    <row r="854" spans="1:20" customFormat="1" x14ac:dyDescent="0.25">
      <c r="A854" s="10">
        <f t="shared" si="151"/>
        <v>42857</v>
      </c>
      <c r="B854" s="16"/>
      <c r="C854" s="4"/>
      <c r="D854" s="4"/>
      <c r="E854" s="6"/>
      <c r="F854" s="8"/>
      <c r="G854" s="3"/>
      <c r="H854" s="9"/>
      <c r="I854" s="4"/>
      <c r="J854" s="4"/>
      <c r="K854" s="5"/>
      <c r="L854" s="8"/>
      <c r="M854" s="2"/>
      <c r="N854" s="6">
        <f t="shared" si="149"/>
        <v>0</v>
      </c>
      <c r="O854" s="8">
        <f>F854+L854</f>
        <v>0</v>
      </c>
      <c r="S854" s="37" t="str">
        <f ca="1">IFERROR(IF(C854="","",A854+C854-INDIRECT("A"&amp;MATCH(9^9,C$1:C853,1))-MAX(INDIRECT("D"&amp;MATCH(9^9,C$1:C853,1))+(INDIRECT("C"&amp;MATCH(9^9,C$1:C853,1))&gt;INDIRECT("D"&amp;MATCH(9^9,C$1:C853,1))),INDIRECT("J"&amp;MATCH(9^9,C$1:C853,1))+(INDIRECT("I"&amp;MATCH(9^9,C$1:C853,1))&gt;INDIRECT("J"&amp;MATCH(9^9,C$1:C853,1))))),"")</f>
        <v/>
      </c>
      <c r="T854" s="44" t="str">
        <f t="shared" si="150"/>
        <v/>
      </c>
    </row>
    <row r="855" spans="1:20" customFormat="1" x14ac:dyDescent="0.25">
      <c r="A855" s="10">
        <f t="shared" si="151"/>
        <v>42858</v>
      </c>
      <c r="B855" s="18"/>
      <c r="C855" s="4"/>
      <c r="D855" s="4"/>
      <c r="E855" s="6"/>
      <c r="F855" s="8"/>
      <c r="G855" s="3"/>
      <c r="H855" s="9"/>
      <c r="I855" s="4"/>
      <c r="J855" s="4"/>
      <c r="K855" s="5"/>
      <c r="L855" s="8"/>
      <c r="M855" s="2"/>
      <c r="N855" s="6">
        <f t="shared" si="149"/>
        <v>0</v>
      </c>
      <c r="O855" s="8">
        <f>F855+L855</f>
        <v>0</v>
      </c>
      <c r="S855" s="37" t="str">
        <f ca="1">IFERROR(IF(C855="","",A855+C855-INDIRECT("A"&amp;MATCH(9^9,C$1:C854,1))-MAX(INDIRECT("D"&amp;MATCH(9^9,C$1:C854,1))+(INDIRECT("C"&amp;MATCH(9^9,C$1:C854,1))&gt;INDIRECT("D"&amp;MATCH(9^9,C$1:C854,1))),INDIRECT("J"&amp;MATCH(9^9,C$1:C854,1))+(INDIRECT("I"&amp;MATCH(9^9,C$1:C854,1))&gt;INDIRECT("J"&amp;MATCH(9^9,C$1:C854,1))))),"")</f>
        <v/>
      </c>
      <c r="T855" s="44" t="str">
        <f t="shared" si="150"/>
        <v/>
      </c>
    </row>
    <row r="856" spans="1:20" customFormat="1" x14ac:dyDescent="0.25">
      <c r="A856" s="10">
        <f t="shared" si="151"/>
        <v>42859</v>
      </c>
      <c r="B856" s="9"/>
      <c r="C856" s="4"/>
      <c r="D856" s="4"/>
      <c r="E856" s="6"/>
      <c r="F856" s="8"/>
      <c r="G856" s="3"/>
      <c r="H856" s="9"/>
      <c r="I856" s="4"/>
      <c r="J856" s="4"/>
      <c r="K856" s="6"/>
      <c r="L856" s="8"/>
      <c r="M856" s="2"/>
      <c r="N856" s="6">
        <f>E856+K856</f>
        <v>0</v>
      </c>
      <c r="O856" s="8">
        <f>F856+L856</f>
        <v>0</v>
      </c>
      <c r="Q856">
        <v>1</v>
      </c>
      <c r="S856" s="37" t="str">
        <f ca="1">IFERROR(IF(C856="","",A856+C856-INDIRECT("A"&amp;MATCH(9^9,C$1:C855,1))-MAX(INDIRECT("D"&amp;MATCH(9^9,C$1:C855,1))+(INDIRECT("C"&amp;MATCH(9^9,C$1:C855,1))&gt;INDIRECT("D"&amp;MATCH(9^9,C$1:C855,1))),INDIRECT("J"&amp;MATCH(9^9,C$1:C855,1))+(INDIRECT("I"&amp;MATCH(9^9,C$1:C855,1))&gt;INDIRECT("J"&amp;MATCH(9^9,C$1:C855,1))))),"")</f>
        <v/>
      </c>
      <c r="T856" s="44" t="str">
        <f t="shared" si="150"/>
        <v/>
      </c>
    </row>
    <row r="857" spans="1:20" customFormat="1" x14ac:dyDescent="0.25">
      <c r="A857" s="10">
        <f t="shared" si="151"/>
        <v>42860</v>
      </c>
      <c r="B857" s="18"/>
      <c r="C857" s="4"/>
      <c r="D857" s="4"/>
      <c r="E857" s="6"/>
      <c r="F857" s="8"/>
      <c r="G857" s="3"/>
      <c r="H857" s="9"/>
      <c r="I857" s="4"/>
      <c r="J857" s="4"/>
      <c r="K857" s="6"/>
      <c r="L857" s="8"/>
      <c r="M857" s="2"/>
      <c r="N857" s="6">
        <f t="shared" ref="N857:O867" si="152">E857+K857</f>
        <v>0</v>
      </c>
      <c r="O857" s="8">
        <f t="shared" si="152"/>
        <v>0</v>
      </c>
      <c r="Q857">
        <v>1</v>
      </c>
      <c r="S857" s="37" t="str">
        <f ca="1">IFERROR(IF(C857="","",A857+C857-INDIRECT("A"&amp;MATCH(9^9,C$1:C856,1))-MAX(INDIRECT("D"&amp;MATCH(9^9,C$1:C856,1))+(INDIRECT("C"&amp;MATCH(9^9,C$1:C856,1))&gt;INDIRECT("D"&amp;MATCH(9^9,C$1:C856,1))),INDIRECT("J"&amp;MATCH(9^9,C$1:C856,1))+(INDIRECT("I"&amp;MATCH(9^9,C$1:C856,1))&gt;INDIRECT("J"&amp;MATCH(9^9,C$1:C856,1))))),"")</f>
        <v/>
      </c>
      <c r="T857" s="44" t="str">
        <f t="shared" si="150"/>
        <v/>
      </c>
    </row>
    <row r="858" spans="1:20" customFormat="1" x14ac:dyDescent="0.25">
      <c r="A858" s="10">
        <f t="shared" si="151"/>
        <v>42861</v>
      </c>
      <c r="B858" s="9"/>
      <c r="C858" s="4"/>
      <c r="D858" s="4"/>
      <c r="E858" s="6"/>
      <c r="F858" s="8"/>
      <c r="G858" s="3"/>
      <c r="H858" s="9"/>
      <c r="I858" s="4"/>
      <c r="J858" s="4"/>
      <c r="K858" s="6"/>
      <c r="L858" s="8"/>
      <c r="M858" s="2"/>
      <c r="N858" s="6">
        <f t="shared" si="152"/>
        <v>0</v>
      </c>
      <c r="O858" s="8">
        <f t="shared" si="152"/>
        <v>0</v>
      </c>
      <c r="P858" t="s">
        <v>37</v>
      </c>
      <c r="S858" s="37" t="str">
        <f ca="1">IFERROR(IF(C858="","",A858+C858-INDIRECT("A"&amp;MATCH(9^9,C$1:C857,1))-MAX(INDIRECT("D"&amp;MATCH(9^9,C$1:C857,1))+(INDIRECT("C"&amp;MATCH(9^9,C$1:C857,1))&gt;INDIRECT("D"&amp;MATCH(9^9,C$1:C857,1))),INDIRECT("J"&amp;MATCH(9^9,C$1:C857,1))+(INDIRECT("I"&amp;MATCH(9^9,C$1:C857,1))&gt;INDIRECT("J"&amp;MATCH(9^9,C$1:C857,1))))),"")</f>
        <v/>
      </c>
      <c r="T858" s="44" t="str">
        <f t="shared" si="150"/>
        <v/>
      </c>
    </row>
    <row r="859" spans="1:20" customFormat="1" x14ac:dyDescent="0.25">
      <c r="A859" s="10">
        <f t="shared" si="151"/>
        <v>42862</v>
      </c>
      <c r="B859" s="18"/>
      <c r="C859" s="4"/>
      <c r="D859" s="4"/>
      <c r="E859" s="6"/>
      <c r="F859" s="8"/>
      <c r="G859" s="3"/>
      <c r="H859" s="9"/>
      <c r="I859" s="4"/>
      <c r="J859" s="4"/>
      <c r="K859" s="6"/>
      <c r="L859" s="8"/>
      <c r="M859" s="2"/>
      <c r="N859" s="6">
        <f t="shared" si="152"/>
        <v>0</v>
      </c>
      <c r="O859" s="8">
        <f t="shared" si="152"/>
        <v>0</v>
      </c>
      <c r="Q859">
        <v>1</v>
      </c>
      <c r="S859" s="37" t="str">
        <f ca="1">IFERROR(IF(C859="","",A859+C859-INDIRECT("A"&amp;MATCH(9^9,C$1:C858,1))-MAX(INDIRECT("D"&amp;MATCH(9^9,C$1:C858,1))+(INDIRECT("C"&amp;MATCH(9^9,C$1:C858,1))&gt;INDIRECT("D"&amp;MATCH(9^9,C$1:C858,1))),INDIRECT("J"&amp;MATCH(9^9,C$1:C858,1))+(INDIRECT("I"&amp;MATCH(9^9,C$1:C858,1))&gt;INDIRECT("J"&amp;MATCH(9^9,C$1:C858,1))))),"")</f>
        <v/>
      </c>
      <c r="T859" s="44" t="str">
        <f t="shared" si="150"/>
        <v/>
      </c>
    </row>
    <row r="860" spans="1:20" customFormat="1" x14ac:dyDescent="0.25">
      <c r="A860" s="10">
        <f t="shared" si="151"/>
        <v>42863</v>
      </c>
      <c r="B860" s="18"/>
      <c r="C860" s="4"/>
      <c r="D860" s="4"/>
      <c r="E860" s="6"/>
      <c r="F860" s="8"/>
      <c r="G860" s="3"/>
      <c r="H860" s="9"/>
      <c r="I860" s="4"/>
      <c r="J860" s="4"/>
      <c r="K860" s="6"/>
      <c r="L860" s="8"/>
      <c r="M860" s="2"/>
      <c r="N860" s="6">
        <f t="shared" si="152"/>
        <v>0</v>
      </c>
      <c r="O860" s="8">
        <f t="shared" si="152"/>
        <v>0</v>
      </c>
      <c r="P860" t="s">
        <v>38</v>
      </c>
      <c r="Q860">
        <v>1</v>
      </c>
      <c r="S860" s="37" t="str">
        <f ca="1">IFERROR(IF(C860="","",A860+C860-INDIRECT("A"&amp;MATCH(9^9,C$1:C859,1))-MAX(INDIRECT("D"&amp;MATCH(9^9,C$1:C859,1))+(INDIRECT("C"&amp;MATCH(9^9,C$1:C859,1))&gt;INDIRECT("D"&amp;MATCH(9^9,C$1:C859,1))),INDIRECT("J"&amp;MATCH(9^9,C$1:C859,1))+(INDIRECT("I"&amp;MATCH(9^9,C$1:C859,1))&gt;INDIRECT("J"&amp;MATCH(9^9,C$1:C859,1))))),"")</f>
        <v/>
      </c>
      <c r="T860" s="44" t="str">
        <f t="shared" si="150"/>
        <v/>
      </c>
    </row>
    <row r="861" spans="1:20" customFormat="1" x14ac:dyDescent="0.25">
      <c r="A861" s="10">
        <f t="shared" si="151"/>
        <v>42864</v>
      </c>
      <c r="B861" s="9"/>
      <c r="C861" s="4"/>
      <c r="D861" s="4"/>
      <c r="E861" s="6"/>
      <c r="F861" s="8"/>
      <c r="G861" s="3"/>
      <c r="H861" s="9"/>
      <c r="I861" s="4"/>
      <c r="J861" s="4"/>
      <c r="K861" s="6"/>
      <c r="L861" s="8"/>
      <c r="M861" s="2"/>
      <c r="N861" s="6">
        <f t="shared" si="152"/>
        <v>0</v>
      </c>
      <c r="O861" s="8">
        <f t="shared" si="152"/>
        <v>0</v>
      </c>
      <c r="P861" t="s">
        <v>38</v>
      </c>
      <c r="Q861">
        <v>1</v>
      </c>
      <c r="S861" s="37" t="str">
        <f ca="1">IFERROR(IF(C861="","",A861+C861-INDIRECT("A"&amp;MATCH(9^9,C$1:C860,1))-MAX(INDIRECT("D"&amp;MATCH(9^9,C$1:C860,1))+(INDIRECT("C"&amp;MATCH(9^9,C$1:C860,1))&gt;INDIRECT("D"&amp;MATCH(9^9,C$1:C860,1))),INDIRECT("J"&amp;MATCH(9^9,C$1:C860,1))+(INDIRECT("I"&amp;MATCH(9^9,C$1:C860,1))&gt;INDIRECT("J"&amp;MATCH(9^9,C$1:C860,1))))),"")</f>
        <v/>
      </c>
      <c r="T861" s="44" t="str">
        <f t="shared" si="150"/>
        <v/>
      </c>
    </row>
    <row r="862" spans="1:20" customFormat="1" x14ac:dyDescent="0.25">
      <c r="A862" s="10">
        <f t="shared" si="151"/>
        <v>42865</v>
      </c>
      <c r="B862" s="9"/>
      <c r="C862" s="4"/>
      <c r="D862" s="4"/>
      <c r="E862" s="6"/>
      <c r="F862" s="8"/>
      <c r="G862" s="3"/>
      <c r="H862" s="9"/>
      <c r="I862" s="4"/>
      <c r="J862" s="4"/>
      <c r="K862" s="6"/>
      <c r="L862" s="8"/>
      <c r="M862" s="2"/>
      <c r="N862" s="6">
        <f t="shared" si="152"/>
        <v>0</v>
      </c>
      <c r="O862" s="8">
        <f t="shared" si="152"/>
        <v>0</v>
      </c>
      <c r="P862" t="s">
        <v>38</v>
      </c>
      <c r="Q862">
        <v>1</v>
      </c>
      <c r="S862" s="37" t="str">
        <f ca="1">IFERROR(IF(C862="","",A862+C862-INDIRECT("A"&amp;MATCH(9^9,C$1:C861,1))-MAX(INDIRECT("D"&amp;MATCH(9^9,C$1:C861,1))+(INDIRECT("C"&amp;MATCH(9^9,C$1:C861,1))&gt;INDIRECT("D"&amp;MATCH(9^9,C$1:C861,1))),INDIRECT("J"&amp;MATCH(9^9,C$1:C861,1))+(INDIRECT("I"&amp;MATCH(9^9,C$1:C861,1))&gt;INDIRECT("J"&amp;MATCH(9^9,C$1:C861,1))))),"")</f>
        <v/>
      </c>
      <c r="T862" s="44" t="str">
        <f t="shared" si="150"/>
        <v/>
      </c>
    </row>
    <row r="863" spans="1:20" customFormat="1" x14ac:dyDescent="0.25">
      <c r="A863" s="10">
        <f t="shared" si="151"/>
        <v>42866</v>
      </c>
      <c r="B863" s="9"/>
      <c r="C863" s="4"/>
      <c r="D863" s="4"/>
      <c r="E863" s="6"/>
      <c r="F863" s="8"/>
      <c r="G863" s="11"/>
      <c r="H863" s="9"/>
      <c r="I863" s="4"/>
      <c r="J863" s="4"/>
      <c r="K863" s="6"/>
      <c r="L863" s="8"/>
      <c r="M863" s="2"/>
      <c r="N863" s="6">
        <f t="shared" si="152"/>
        <v>0</v>
      </c>
      <c r="O863" s="8">
        <f t="shared" si="152"/>
        <v>0</v>
      </c>
      <c r="Q863">
        <v>1</v>
      </c>
      <c r="S863" s="37" t="str">
        <f ca="1">IFERROR(IF(C863="","",A863+C863-INDIRECT("A"&amp;MATCH(9^9,C$1:C862,1))-MAX(INDIRECT("D"&amp;MATCH(9^9,C$1:C862,1))+(INDIRECT("C"&amp;MATCH(9^9,C$1:C862,1))&gt;INDIRECT("D"&amp;MATCH(9^9,C$1:C862,1))),INDIRECT("J"&amp;MATCH(9^9,C$1:C862,1))+(INDIRECT("I"&amp;MATCH(9^9,C$1:C862,1))&gt;INDIRECT("J"&amp;MATCH(9^9,C$1:C862,1))))),"")</f>
        <v/>
      </c>
      <c r="T863" s="44" t="str">
        <f t="shared" si="150"/>
        <v/>
      </c>
    </row>
    <row r="864" spans="1:20" customFormat="1" x14ac:dyDescent="0.25">
      <c r="A864" s="10">
        <f t="shared" si="151"/>
        <v>42867</v>
      </c>
      <c r="B864" s="9"/>
      <c r="C864" s="4"/>
      <c r="D864" s="4"/>
      <c r="E864" s="6"/>
      <c r="F864" s="8"/>
      <c r="G864" s="3"/>
      <c r="H864" s="9"/>
      <c r="I864" s="4"/>
      <c r="J864" s="4"/>
      <c r="K864" s="6"/>
      <c r="L864" s="8"/>
      <c r="M864" s="2"/>
      <c r="N864" s="6">
        <f t="shared" si="152"/>
        <v>0</v>
      </c>
      <c r="O864" s="8">
        <f t="shared" si="152"/>
        <v>0</v>
      </c>
      <c r="Q864">
        <v>1</v>
      </c>
      <c r="S864" s="37" t="str">
        <f ca="1">IFERROR(IF(C864="","",A864+C864-INDIRECT("A"&amp;MATCH(9^9,C$1:C863,1))-MAX(INDIRECT("D"&amp;MATCH(9^9,C$1:C863,1))+(INDIRECT("C"&amp;MATCH(9^9,C$1:C863,1))&gt;INDIRECT("D"&amp;MATCH(9^9,C$1:C863,1))),INDIRECT("J"&amp;MATCH(9^9,C$1:C863,1))+(INDIRECT("I"&amp;MATCH(9^9,C$1:C863,1))&gt;INDIRECT("J"&amp;MATCH(9^9,C$1:C863,1))))),"")</f>
        <v/>
      </c>
      <c r="T864" s="44" t="str">
        <f t="shared" si="150"/>
        <v/>
      </c>
    </row>
    <row r="865" spans="1:20" customFormat="1" x14ac:dyDescent="0.25">
      <c r="A865" s="10">
        <f t="shared" si="151"/>
        <v>42868</v>
      </c>
      <c r="B865" s="9"/>
      <c r="C865" s="4"/>
      <c r="D865" s="4"/>
      <c r="E865" s="6"/>
      <c r="F865" s="8"/>
      <c r="G865" s="3"/>
      <c r="H865" s="9"/>
      <c r="I865" s="4"/>
      <c r="J865" s="4"/>
      <c r="K865" s="6"/>
      <c r="L865" s="8"/>
      <c r="M865" s="2"/>
      <c r="N865" s="6">
        <f t="shared" si="152"/>
        <v>0</v>
      </c>
      <c r="O865" s="8">
        <f t="shared" si="152"/>
        <v>0</v>
      </c>
      <c r="Q865">
        <v>1</v>
      </c>
      <c r="S865" s="37" t="str">
        <f ca="1">IFERROR(IF(C865="","",A865+C865-INDIRECT("A"&amp;MATCH(9^9,C$1:C864,1))-MAX(INDIRECT("D"&amp;MATCH(9^9,C$1:C864,1))+(INDIRECT("C"&amp;MATCH(9^9,C$1:C864,1))&gt;INDIRECT("D"&amp;MATCH(9^9,C$1:C864,1))),INDIRECT("J"&amp;MATCH(9^9,C$1:C864,1))+(INDIRECT("I"&amp;MATCH(9^9,C$1:C864,1))&gt;INDIRECT("J"&amp;MATCH(9^9,C$1:C864,1))))),"")</f>
        <v/>
      </c>
      <c r="T865" s="44" t="str">
        <f t="shared" si="150"/>
        <v/>
      </c>
    </row>
    <row r="866" spans="1:20" customFormat="1" x14ac:dyDescent="0.25">
      <c r="A866" s="10">
        <f t="shared" si="151"/>
        <v>42869</v>
      </c>
      <c r="B866" s="9"/>
      <c r="C866" s="4"/>
      <c r="D866" s="4"/>
      <c r="E866" s="6"/>
      <c r="F866" s="8"/>
      <c r="G866" s="3"/>
      <c r="H866" s="9"/>
      <c r="I866" s="4"/>
      <c r="J866" s="4"/>
      <c r="K866" s="5"/>
      <c r="L866" s="8"/>
      <c r="M866" s="2"/>
      <c r="N866" s="6">
        <f t="shared" si="152"/>
        <v>0</v>
      </c>
      <c r="O866" s="8">
        <f t="shared" si="152"/>
        <v>0</v>
      </c>
      <c r="S866" s="37" t="str">
        <f ca="1">IFERROR(IF(C866="","",A866+C866-INDIRECT("A"&amp;MATCH(9^9,C$1:C865,1))-MAX(INDIRECT("D"&amp;MATCH(9^9,C$1:C865,1))+(INDIRECT("C"&amp;MATCH(9^9,C$1:C865,1))&gt;INDIRECT("D"&amp;MATCH(9^9,C$1:C865,1))),INDIRECT("J"&amp;MATCH(9^9,C$1:C865,1))+(INDIRECT("I"&amp;MATCH(9^9,C$1:C865,1))&gt;INDIRECT("J"&amp;MATCH(9^9,C$1:C865,1))))),"")</f>
        <v/>
      </c>
      <c r="T866" s="44" t="str">
        <f t="shared" si="150"/>
        <v/>
      </c>
    </row>
    <row r="867" spans="1:20" customFormat="1" x14ac:dyDescent="0.25">
      <c r="A867" s="10">
        <f t="shared" si="151"/>
        <v>42870</v>
      </c>
      <c r="B867" s="9"/>
      <c r="C867" s="4"/>
      <c r="D867" s="4"/>
      <c r="E867" s="6"/>
      <c r="F867" s="8"/>
      <c r="G867" s="3"/>
      <c r="H867" s="9"/>
      <c r="I867" s="4"/>
      <c r="J867" s="4"/>
      <c r="K867" s="6"/>
      <c r="L867" s="8"/>
      <c r="M867" s="2"/>
      <c r="N867" s="6">
        <f t="shared" si="152"/>
        <v>0</v>
      </c>
      <c r="O867" s="8">
        <f t="shared" si="152"/>
        <v>0</v>
      </c>
      <c r="Q867">
        <v>1</v>
      </c>
      <c r="S867" s="37" t="str">
        <f ca="1">IFERROR(IF(C867="","",A867+C867-INDIRECT("A"&amp;MATCH(9^9,C$1:C866,1))-MAX(INDIRECT("D"&amp;MATCH(9^9,C$1:C866,1))+(INDIRECT("C"&amp;MATCH(9^9,C$1:C866,1))&gt;INDIRECT("D"&amp;MATCH(9^9,C$1:C866,1))),INDIRECT("J"&amp;MATCH(9^9,C$1:C866,1))+(INDIRECT("I"&amp;MATCH(9^9,C$1:C866,1))&gt;INDIRECT("J"&amp;MATCH(9^9,C$1:C866,1))))),"")</f>
        <v/>
      </c>
      <c r="T867" s="44" t="str">
        <f t="shared" si="150"/>
        <v/>
      </c>
    </row>
    <row r="868" spans="1:20" customFormat="1" x14ac:dyDescent="0.25">
      <c r="A868" s="10">
        <f t="shared" si="151"/>
        <v>42871</v>
      </c>
      <c r="B868" s="9"/>
      <c r="C868" s="4"/>
      <c r="D868" s="4"/>
      <c r="E868" s="38"/>
      <c r="F868" s="8"/>
      <c r="G868" s="3"/>
      <c r="H868" s="9"/>
      <c r="I868" s="4"/>
      <c r="J868" s="4"/>
      <c r="K868" s="6"/>
      <c r="L868" s="8"/>
      <c r="M868" s="2"/>
      <c r="N868" s="7">
        <f>E868+K868</f>
        <v>0</v>
      </c>
      <c r="O868" s="8">
        <f>F868+L868</f>
        <v>0</v>
      </c>
      <c r="S868" s="37" t="str">
        <f ca="1">IFERROR(IF(C868="","",A868+C868-INDIRECT("A"&amp;MATCH(9^9,C$1:C867,1))-MAX(INDIRECT("D"&amp;MATCH(9^9,C$1:C867,1))+(INDIRECT("C"&amp;MATCH(9^9,C$1:C867,1))&gt;INDIRECT("D"&amp;MATCH(9^9,C$1:C867,1))),INDIRECT("J"&amp;MATCH(9^9,C$1:C867,1))+(INDIRECT("I"&amp;MATCH(9^9,C$1:C867,1))&gt;INDIRECT("J"&amp;MATCH(9^9,C$1:C867,1))))),"")</f>
        <v/>
      </c>
      <c r="T868" s="44" t="str">
        <f t="shared" si="150"/>
        <v/>
      </c>
    </row>
    <row r="869" spans="1:20" customFormat="1" x14ac:dyDescent="0.25">
      <c r="A869" s="10">
        <f t="shared" si="151"/>
        <v>42872</v>
      </c>
      <c r="B869" s="9"/>
      <c r="C869" s="4"/>
      <c r="D869" s="4"/>
      <c r="E869" s="38"/>
      <c r="F869" s="8"/>
      <c r="G869" s="3"/>
      <c r="H869" s="9"/>
      <c r="I869" s="4"/>
      <c r="J869" s="4"/>
      <c r="K869" s="6"/>
      <c r="L869" s="8"/>
      <c r="M869" s="2"/>
      <c r="N869" s="6">
        <f t="shared" ref="N869:O883" si="153">E869+K869</f>
        <v>0</v>
      </c>
      <c r="O869" s="8">
        <f t="shared" si="153"/>
        <v>0</v>
      </c>
      <c r="S869" s="37" t="str">
        <f ca="1">IFERROR(IF(C869="","",A869+C869-INDIRECT("A"&amp;MATCH(9^9,C$1:C868,1))-MAX(INDIRECT("D"&amp;MATCH(9^9,C$1:C868,1))+(INDIRECT("C"&amp;MATCH(9^9,C$1:C868,1))&gt;INDIRECT("D"&amp;MATCH(9^9,C$1:C868,1))),INDIRECT("J"&amp;MATCH(9^9,C$1:C868,1))+(INDIRECT("I"&amp;MATCH(9^9,C$1:C868,1))&gt;INDIRECT("J"&amp;MATCH(9^9,C$1:C868,1))))),"")</f>
        <v/>
      </c>
      <c r="T869" s="44" t="str">
        <f t="shared" si="150"/>
        <v/>
      </c>
    </row>
    <row r="870" spans="1:20" customFormat="1" x14ac:dyDescent="0.25">
      <c r="A870" s="10">
        <f t="shared" si="151"/>
        <v>42873</v>
      </c>
      <c r="B870" s="18"/>
      <c r="C870" s="4"/>
      <c r="D870" s="4"/>
      <c r="E870" s="6"/>
      <c r="F870" s="8"/>
      <c r="G870" s="3"/>
      <c r="H870" s="9"/>
      <c r="I870" s="4"/>
      <c r="J870" s="4"/>
      <c r="K870" s="5"/>
      <c r="L870" s="8"/>
      <c r="M870" s="2"/>
      <c r="N870" s="6">
        <f t="shared" si="153"/>
        <v>0</v>
      </c>
      <c r="O870" s="8">
        <f t="shared" si="153"/>
        <v>0</v>
      </c>
      <c r="Q870">
        <v>1</v>
      </c>
      <c r="S870" s="37" t="str">
        <f ca="1">IFERROR(IF(C870="","",A870+C870-INDIRECT("A"&amp;MATCH(9^9,C$1:C869,1))-MAX(INDIRECT("D"&amp;MATCH(9^9,C$1:C869,1))+(INDIRECT("C"&amp;MATCH(9^9,C$1:C869,1))&gt;INDIRECT("D"&amp;MATCH(9^9,C$1:C869,1))),INDIRECT("J"&amp;MATCH(9^9,C$1:C869,1))+(INDIRECT("I"&amp;MATCH(9^9,C$1:C869,1))&gt;INDIRECT("J"&amp;MATCH(9^9,C$1:C869,1))))),"")</f>
        <v/>
      </c>
      <c r="T870" s="44" t="str">
        <f t="shared" si="150"/>
        <v/>
      </c>
    </row>
    <row r="871" spans="1:20" customFormat="1" x14ac:dyDescent="0.25">
      <c r="A871" s="10">
        <f t="shared" si="151"/>
        <v>42874</v>
      </c>
      <c r="B871" s="18"/>
      <c r="C871" s="4"/>
      <c r="D871" s="4"/>
      <c r="E871" s="6"/>
      <c r="F871" s="8"/>
      <c r="G871" s="3"/>
      <c r="H871" s="9"/>
      <c r="I871" s="4"/>
      <c r="J871" s="4"/>
      <c r="K871" s="6"/>
      <c r="L871" s="8"/>
      <c r="M871" s="2"/>
      <c r="N871" s="6">
        <f t="shared" si="153"/>
        <v>0</v>
      </c>
      <c r="O871" s="8">
        <f t="shared" si="153"/>
        <v>0</v>
      </c>
      <c r="P871" t="s">
        <v>38</v>
      </c>
      <c r="Q871">
        <v>1</v>
      </c>
      <c r="S871" s="37" t="str">
        <f ca="1">IFERROR(IF(C871="","",A871+C871-INDIRECT("A"&amp;MATCH(9^9,C$1:C870,1))-MAX(INDIRECT("D"&amp;MATCH(9^9,C$1:C870,1))+(INDIRECT("C"&amp;MATCH(9^9,C$1:C870,1))&gt;INDIRECT("D"&amp;MATCH(9^9,C$1:C870,1))),INDIRECT("J"&amp;MATCH(9^9,C$1:C870,1))+(INDIRECT("I"&amp;MATCH(9^9,C$1:C870,1))&gt;INDIRECT("J"&amp;MATCH(9^9,C$1:C870,1))))),"")</f>
        <v/>
      </c>
      <c r="T871" s="44" t="str">
        <f t="shared" si="150"/>
        <v/>
      </c>
    </row>
    <row r="872" spans="1:20" customFormat="1" x14ac:dyDescent="0.25">
      <c r="A872" s="10">
        <f t="shared" si="151"/>
        <v>42875</v>
      </c>
      <c r="B872" s="18"/>
      <c r="C872" s="4"/>
      <c r="D872" s="4"/>
      <c r="E872" s="6"/>
      <c r="F872" s="8"/>
      <c r="G872" s="3"/>
      <c r="H872" s="9"/>
      <c r="I872" s="4"/>
      <c r="J872" s="4"/>
      <c r="K872" s="6"/>
      <c r="L872" s="8"/>
      <c r="M872" s="2"/>
      <c r="N872" s="6">
        <f t="shared" si="153"/>
        <v>0</v>
      </c>
      <c r="O872" s="8">
        <f t="shared" si="153"/>
        <v>0</v>
      </c>
      <c r="Q872">
        <v>1</v>
      </c>
      <c r="S872" s="37" t="str">
        <f ca="1">IFERROR(IF(C872="","",A872+C872-INDIRECT("A"&amp;MATCH(9^9,C$1:C871,1))-MAX(INDIRECT("D"&amp;MATCH(9^9,C$1:C871,1))+(INDIRECT("C"&amp;MATCH(9^9,C$1:C871,1))&gt;INDIRECT("D"&amp;MATCH(9^9,C$1:C871,1))),INDIRECT("J"&amp;MATCH(9^9,C$1:C871,1))+(INDIRECT("I"&amp;MATCH(9^9,C$1:C871,1))&gt;INDIRECT("J"&amp;MATCH(9^9,C$1:C871,1))))),"")</f>
        <v/>
      </c>
      <c r="T872" s="44" t="str">
        <f t="shared" si="150"/>
        <v/>
      </c>
    </row>
    <row r="873" spans="1:20" customFormat="1" x14ac:dyDescent="0.25">
      <c r="A873" s="10">
        <f t="shared" si="151"/>
        <v>42876</v>
      </c>
      <c r="B873" s="18"/>
      <c r="C873" s="4"/>
      <c r="D873" s="4"/>
      <c r="E873" s="6"/>
      <c r="F873" s="8"/>
      <c r="G873" s="3"/>
      <c r="H873" s="9"/>
      <c r="I873" s="4"/>
      <c r="J873" s="4"/>
      <c r="K873" s="6"/>
      <c r="L873" s="8"/>
      <c r="M873" s="2"/>
      <c r="N873" s="6">
        <f t="shared" si="153"/>
        <v>0</v>
      </c>
      <c r="O873" s="8">
        <f t="shared" si="153"/>
        <v>0</v>
      </c>
      <c r="P873" t="s">
        <v>38</v>
      </c>
      <c r="Q873">
        <v>1</v>
      </c>
      <c r="S873" s="37" t="str">
        <f ca="1">IFERROR(IF(C873="","",A873+C873-INDIRECT("A"&amp;MATCH(9^9,C$1:C872,1))-MAX(INDIRECT("D"&amp;MATCH(9^9,C$1:C872,1))+(INDIRECT("C"&amp;MATCH(9^9,C$1:C872,1))&gt;INDIRECT("D"&amp;MATCH(9^9,C$1:C872,1))),INDIRECT("J"&amp;MATCH(9^9,C$1:C872,1))+(INDIRECT("I"&amp;MATCH(9^9,C$1:C872,1))&gt;INDIRECT("J"&amp;MATCH(9^9,C$1:C872,1))))),"")</f>
        <v/>
      </c>
      <c r="T873" s="44" t="str">
        <f t="shared" si="150"/>
        <v/>
      </c>
    </row>
    <row r="874" spans="1:20" customFormat="1" x14ac:dyDescent="0.25">
      <c r="A874" s="10">
        <f t="shared" si="151"/>
        <v>42877</v>
      </c>
      <c r="B874" s="18"/>
      <c r="C874" s="4"/>
      <c r="D874" s="4"/>
      <c r="E874" s="6"/>
      <c r="F874" s="8"/>
      <c r="G874" s="3"/>
      <c r="H874" s="9"/>
      <c r="I874" s="4"/>
      <c r="J874" s="4"/>
      <c r="K874" s="6"/>
      <c r="L874" s="8"/>
      <c r="M874" s="2"/>
      <c r="N874" s="6">
        <f t="shared" si="153"/>
        <v>0</v>
      </c>
      <c r="O874" s="8">
        <f t="shared" si="153"/>
        <v>0</v>
      </c>
      <c r="Q874">
        <v>1</v>
      </c>
      <c r="S874" s="37" t="str">
        <f ca="1">IFERROR(IF(C874="","",A874+C874-INDIRECT("A"&amp;MATCH(9^9,C$1:C873,1))-MAX(INDIRECT("D"&amp;MATCH(9^9,C$1:C873,1))+(INDIRECT("C"&amp;MATCH(9^9,C$1:C873,1))&gt;INDIRECT("D"&amp;MATCH(9^9,C$1:C873,1))),INDIRECT("J"&amp;MATCH(9^9,C$1:C873,1))+(INDIRECT("I"&amp;MATCH(9^9,C$1:C873,1))&gt;INDIRECT("J"&amp;MATCH(9^9,C$1:C873,1))))),"")</f>
        <v/>
      </c>
      <c r="T874" s="44" t="str">
        <f t="shared" si="150"/>
        <v/>
      </c>
    </row>
    <row r="875" spans="1:20" customFormat="1" x14ac:dyDescent="0.25">
      <c r="A875" s="10">
        <f t="shared" si="151"/>
        <v>42878</v>
      </c>
      <c r="B875" s="18"/>
      <c r="C875" s="4"/>
      <c r="D875" s="4"/>
      <c r="E875" s="6"/>
      <c r="F875" s="8"/>
      <c r="G875" s="3"/>
      <c r="H875" s="9"/>
      <c r="I875" s="4"/>
      <c r="J875" s="4"/>
      <c r="K875" s="6"/>
      <c r="L875" s="8"/>
      <c r="M875" s="2"/>
      <c r="N875" s="6">
        <f t="shared" si="153"/>
        <v>0</v>
      </c>
      <c r="O875" s="8">
        <f t="shared" si="153"/>
        <v>0</v>
      </c>
      <c r="P875" t="s">
        <v>38</v>
      </c>
      <c r="Q875">
        <v>1</v>
      </c>
      <c r="S875" s="37" t="str">
        <f ca="1">IFERROR(IF(C875="","",A875+C875-INDIRECT("A"&amp;MATCH(9^9,C$1:C874,1))-MAX(INDIRECT("D"&amp;MATCH(9^9,C$1:C874,1))+(INDIRECT("C"&amp;MATCH(9^9,C$1:C874,1))&gt;INDIRECT("D"&amp;MATCH(9^9,C$1:C874,1))),INDIRECT("J"&amp;MATCH(9^9,C$1:C874,1))+(INDIRECT("I"&amp;MATCH(9^9,C$1:C874,1))&gt;INDIRECT("J"&amp;MATCH(9^9,C$1:C874,1))))),"")</f>
        <v/>
      </c>
      <c r="T875" s="44" t="str">
        <f t="shared" si="150"/>
        <v/>
      </c>
    </row>
    <row r="876" spans="1:20" customFormat="1" x14ac:dyDescent="0.25">
      <c r="A876" s="10">
        <f t="shared" si="151"/>
        <v>42879</v>
      </c>
      <c r="B876" s="9"/>
      <c r="C876" s="4"/>
      <c r="D876" s="4"/>
      <c r="E876" s="6"/>
      <c r="F876" s="8"/>
      <c r="G876" s="3"/>
      <c r="H876" s="9"/>
      <c r="I876" s="4"/>
      <c r="J876" s="4"/>
      <c r="K876" s="6"/>
      <c r="L876" s="8"/>
      <c r="M876" s="2"/>
      <c r="N876" s="6">
        <f>E876+K876</f>
        <v>0</v>
      </c>
      <c r="O876" s="8">
        <f>F876+L876</f>
        <v>0</v>
      </c>
      <c r="P876" t="s">
        <v>38</v>
      </c>
      <c r="Q876">
        <v>1</v>
      </c>
      <c r="S876" s="37" t="str">
        <f ca="1">IFERROR(IF(C876="","",A876+C876-INDIRECT("A"&amp;MATCH(9^9,C$1:C875,1))-MAX(INDIRECT("D"&amp;MATCH(9^9,C$1:C875,1))+(INDIRECT("C"&amp;MATCH(9^9,C$1:C875,1))&gt;INDIRECT("D"&amp;MATCH(9^9,C$1:C875,1))),INDIRECT("J"&amp;MATCH(9^9,C$1:C875,1))+(INDIRECT("I"&amp;MATCH(9^9,C$1:C875,1))&gt;INDIRECT("J"&amp;MATCH(9^9,C$1:C875,1))))),"")</f>
        <v/>
      </c>
      <c r="T876" s="44" t="str">
        <f t="shared" si="150"/>
        <v/>
      </c>
    </row>
    <row r="877" spans="1:20" customFormat="1" x14ac:dyDescent="0.25">
      <c r="A877" s="10">
        <f t="shared" si="151"/>
        <v>42880</v>
      </c>
      <c r="B877" s="9"/>
      <c r="C877" s="4"/>
      <c r="D877" s="4"/>
      <c r="E877" s="6"/>
      <c r="F877" s="8"/>
      <c r="G877" s="3"/>
      <c r="H877" s="9"/>
      <c r="I877" s="4"/>
      <c r="J877" s="4"/>
      <c r="K877" s="6"/>
      <c r="L877" s="8"/>
      <c r="M877" s="2"/>
      <c r="N877" s="6">
        <f t="shared" ref="N877:O892" si="154">E877+K877</f>
        <v>0</v>
      </c>
      <c r="O877" s="8">
        <f t="shared" si="153"/>
        <v>0</v>
      </c>
      <c r="P877" t="s">
        <v>38</v>
      </c>
      <c r="Q877">
        <v>1</v>
      </c>
      <c r="S877" s="37" t="str">
        <f ca="1">IFERROR(IF(C877="","",A877+C877-INDIRECT("A"&amp;MATCH(9^9,C$1:C876,1))-MAX(INDIRECT("D"&amp;MATCH(9^9,C$1:C876,1))+(INDIRECT("C"&amp;MATCH(9^9,C$1:C876,1))&gt;INDIRECT("D"&amp;MATCH(9^9,C$1:C876,1))),INDIRECT("J"&amp;MATCH(9^9,C$1:C876,1))+(INDIRECT("I"&amp;MATCH(9^9,C$1:C876,1))&gt;INDIRECT("J"&amp;MATCH(9^9,C$1:C876,1))))),"")</f>
        <v/>
      </c>
      <c r="T877" s="44" t="str">
        <f t="shared" si="150"/>
        <v/>
      </c>
    </row>
    <row r="878" spans="1:20" customFormat="1" x14ac:dyDescent="0.25">
      <c r="A878" s="10">
        <f t="shared" si="151"/>
        <v>42881</v>
      </c>
      <c r="B878" s="9"/>
      <c r="C878" s="4"/>
      <c r="D878" s="4"/>
      <c r="E878" s="6"/>
      <c r="F878" s="8"/>
      <c r="G878" s="3"/>
      <c r="H878" s="9"/>
      <c r="I878" s="4"/>
      <c r="J878" s="4"/>
      <c r="K878" s="5"/>
      <c r="L878" s="8"/>
      <c r="M878" s="2"/>
      <c r="N878" s="6">
        <f t="shared" si="154"/>
        <v>0</v>
      </c>
      <c r="O878" s="8">
        <f t="shared" si="153"/>
        <v>0</v>
      </c>
      <c r="P878" t="s">
        <v>38</v>
      </c>
      <c r="Q878">
        <v>1</v>
      </c>
      <c r="S878" s="37" t="str">
        <f ca="1">IFERROR(IF(C878="","",A878+C878-INDIRECT("A"&amp;MATCH(9^9,C$1:C877,1))-MAX(INDIRECT("D"&amp;MATCH(9^9,C$1:C877,1))+(INDIRECT("C"&amp;MATCH(9^9,C$1:C877,1))&gt;INDIRECT("D"&amp;MATCH(9^9,C$1:C877,1))),INDIRECT("J"&amp;MATCH(9^9,C$1:C877,1))+(INDIRECT("I"&amp;MATCH(9^9,C$1:C877,1))&gt;INDIRECT("J"&amp;MATCH(9^9,C$1:C877,1))))),"")</f>
        <v/>
      </c>
      <c r="T878" s="44" t="str">
        <f t="shared" si="150"/>
        <v/>
      </c>
    </row>
    <row r="879" spans="1:20" customFormat="1" x14ac:dyDescent="0.25">
      <c r="A879" s="10">
        <f t="shared" si="151"/>
        <v>42882</v>
      </c>
      <c r="B879" s="9"/>
      <c r="C879" s="4"/>
      <c r="D879" s="4"/>
      <c r="E879" s="6"/>
      <c r="F879" s="8"/>
      <c r="G879" s="3"/>
      <c r="H879" s="9"/>
      <c r="I879" s="4"/>
      <c r="J879" s="4"/>
      <c r="K879" s="5"/>
      <c r="L879" s="8"/>
      <c r="M879" s="2"/>
      <c r="N879" s="6">
        <f t="shared" si="154"/>
        <v>0</v>
      </c>
      <c r="O879" s="8">
        <f t="shared" si="153"/>
        <v>0</v>
      </c>
      <c r="Q879">
        <v>1</v>
      </c>
      <c r="S879" s="37" t="str">
        <f ca="1">IFERROR(IF(C879="","",A879+C879-INDIRECT("A"&amp;MATCH(9^9,C$1:C878,1))-MAX(INDIRECT("D"&amp;MATCH(9^9,C$1:C878,1))+(INDIRECT("C"&amp;MATCH(9^9,C$1:C878,1))&gt;INDIRECT("D"&amp;MATCH(9^9,C$1:C878,1))),INDIRECT("J"&amp;MATCH(9^9,C$1:C878,1))+(INDIRECT("I"&amp;MATCH(9^9,C$1:C878,1))&gt;INDIRECT("J"&amp;MATCH(9^9,C$1:C878,1))))),"")</f>
        <v/>
      </c>
      <c r="T879" s="44" t="str">
        <f t="shared" si="150"/>
        <v/>
      </c>
    </row>
    <row r="880" spans="1:20" customFormat="1" x14ac:dyDescent="0.25">
      <c r="A880" s="10">
        <f t="shared" si="151"/>
        <v>42883</v>
      </c>
      <c r="B880" s="9"/>
      <c r="C880" s="4"/>
      <c r="D880" s="4"/>
      <c r="E880" s="6"/>
      <c r="F880" s="8"/>
      <c r="G880" s="3"/>
      <c r="H880" s="9"/>
      <c r="I880" s="4"/>
      <c r="J880" s="4"/>
      <c r="K880" s="5"/>
      <c r="L880" s="8"/>
      <c r="M880" s="2"/>
      <c r="N880" s="6">
        <f t="shared" si="154"/>
        <v>0</v>
      </c>
      <c r="O880" s="8">
        <f t="shared" si="153"/>
        <v>0</v>
      </c>
      <c r="S880" s="37" t="str">
        <f ca="1">IFERROR(IF(C880="","",A880+C880-INDIRECT("A"&amp;MATCH(9^9,C$1:C879,1))-MAX(INDIRECT("D"&amp;MATCH(9^9,C$1:C879,1))+(INDIRECT("C"&amp;MATCH(9^9,C$1:C879,1))&gt;INDIRECT("D"&amp;MATCH(9^9,C$1:C879,1))),INDIRECT("J"&amp;MATCH(9^9,C$1:C879,1))+(INDIRECT("I"&amp;MATCH(9^9,C$1:C879,1))&gt;INDIRECT("J"&amp;MATCH(9^9,C$1:C879,1))))),"")</f>
        <v/>
      </c>
      <c r="T880" s="44" t="str">
        <f t="shared" si="150"/>
        <v/>
      </c>
    </row>
    <row r="881" spans="1:20" customFormat="1" x14ac:dyDescent="0.25">
      <c r="A881" s="10">
        <f t="shared" si="151"/>
        <v>42884</v>
      </c>
      <c r="B881" s="9"/>
      <c r="C881" s="4"/>
      <c r="D881" s="4"/>
      <c r="E881" s="6"/>
      <c r="F881" s="8"/>
      <c r="G881" s="3"/>
      <c r="H881" s="9"/>
      <c r="I881" s="4"/>
      <c r="J881" s="4"/>
      <c r="K881" s="5"/>
      <c r="L881" s="8"/>
      <c r="M881" s="2"/>
      <c r="N881" s="6">
        <f t="shared" si="154"/>
        <v>0</v>
      </c>
      <c r="O881" s="8">
        <f t="shared" si="153"/>
        <v>0</v>
      </c>
      <c r="S881" s="37" t="str">
        <f ca="1">IFERROR(IF(C881="","",A881+C881-INDIRECT("A"&amp;MATCH(9^9,C$1:C880,1))-MAX(INDIRECT("D"&amp;MATCH(9^9,C$1:C880,1))+(INDIRECT("C"&amp;MATCH(9^9,C$1:C880,1))&gt;INDIRECT("D"&amp;MATCH(9^9,C$1:C880,1))),INDIRECT("J"&amp;MATCH(9^9,C$1:C880,1))+(INDIRECT("I"&amp;MATCH(9^9,C$1:C880,1))&gt;INDIRECT("J"&amp;MATCH(9^9,C$1:C880,1))))),"")</f>
        <v/>
      </c>
      <c r="T881" s="44" t="str">
        <f t="shared" si="150"/>
        <v/>
      </c>
    </row>
    <row r="882" spans="1:20" customFormat="1" x14ac:dyDescent="0.25">
      <c r="A882" s="10">
        <f t="shared" si="151"/>
        <v>42885</v>
      </c>
      <c r="B882" s="16"/>
      <c r="C882" s="4"/>
      <c r="D882" s="4"/>
      <c r="E882" s="6"/>
      <c r="F882" s="8"/>
      <c r="G882" s="3"/>
      <c r="H882" s="9"/>
      <c r="I882" s="4"/>
      <c r="J882" s="4"/>
      <c r="K882" s="5"/>
      <c r="L882" s="8"/>
      <c r="M882" s="2"/>
      <c r="N882" s="6">
        <f t="shared" si="154"/>
        <v>0</v>
      </c>
      <c r="O882" s="8">
        <f t="shared" si="153"/>
        <v>0</v>
      </c>
      <c r="S882" s="37" t="str">
        <f ca="1">IFERROR(IF(C882="","",A882+C882-INDIRECT("A"&amp;MATCH(9^9,C$1:C881,1))-MAX(INDIRECT("D"&amp;MATCH(9^9,C$1:C881,1))+(INDIRECT("C"&amp;MATCH(9^9,C$1:C881,1))&gt;INDIRECT("D"&amp;MATCH(9^9,C$1:C881,1))),INDIRECT("J"&amp;MATCH(9^9,C$1:C881,1))+(INDIRECT("I"&amp;MATCH(9^9,C$1:C881,1))&gt;INDIRECT("J"&amp;MATCH(9^9,C$1:C881,1))))),"")</f>
        <v/>
      </c>
      <c r="T882" s="44" t="str">
        <f t="shared" si="150"/>
        <v/>
      </c>
    </row>
    <row r="883" spans="1:20" customFormat="1" x14ac:dyDescent="0.25">
      <c r="A883" s="10">
        <f t="shared" si="151"/>
        <v>42886</v>
      </c>
      <c r="B883" s="9"/>
      <c r="C883" s="4"/>
      <c r="D883" s="4"/>
      <c r="E883" s="6"/>
      <c r="F883" s="8"/>
      <c r="G883" s="3"/>
      <c r="H883" s="9"/>
      <c r="I883" s="4"/>
      <c r="J883" s="4"/>
      <c r="K883" s="5"/>
      <c r="L883" s="8"/>
      <c r="M883" s="2"/>
      <c r="N883" s="6">
        <f t="shared" si="154"/>
        <v>0</v>
      </c>
      <c r="O883" s="8">
        <f t="shared" si="153"/>
        <v>0</v>
      </c>
      <c r="S883" s="37" t="str">
        <f ca="1">IFERROR(IF(C883="","",A883+C883-INDIRECT("A"&amp;MATCH(9^9,C$1:C882,1))-MAX(INDIRECT("D"&amp;MATCH(9^9,C$1:C882,1))+(INDIRECT("C"&amp;MATCH(9^9,C$1:C882,1))&gt;INDIRECT("D"&amp;MATCH(9^9,C$1:C882,1))),INDIRECT("J"&amp;MATCH(9^9,C$1:C882,1))+(INDIRECT("I"&amp;MATCH(9^9,C$1:C882,1))&gt;INDIRECT("J"&amp;MATCH(9^9,C$1:C882,1))))),"")</f>
        <v/>
      </c>
      <c r="T883" s="44" t="str">
        <f t="shared" si="150"/>
        <v/>
      </c>
    </row>
    <row r="884" spans="1:20" customFormat="1" x14ac:dyDescent="0.25">
      <c r="A884" s="10">
        <f t="shared" si="151"/>
        <v>42887</v>
      </c>
      <c r="B884" s="9"/>
      <c r="C884" s="4"/>
      <c r="D884" s="4"/>
      <c r="E884" s="6"/>
      <c r="F884" s="8"/>
      <c r="G884" s="3"/>
      <c r="H884" s="9"/>
      <c r="I884" s="4"/>
      <c r="J884" s="4"/>
      <c r="K884" s="5"/>
      <c r="L884" s="8"/>
      <c r="M884" s="2"/>
      <c r="N884" s="6">
        <f t="shared" si="154"/>
        <v>0</v>
      </c>
      <c r="O884" s="8">
        <f>F884+L884</f>
        <v>0</v>
      </c>
      <c r="Q884">
        <v>1</v>
      </c>
      <c r="S884" s="37" t="str">
        <f ca="1">IFERROR(IF(C884="","",A884+C884-INDIRECT("A"&amp;MATCH(9^9,C$1:C883,1))-MAX(INDIRECT("D"&amp;MATCH(9^9,C$1:C883,1))+(INDIRECT("C"&amp;MATCH(9^9,C$1:C883,1))&gt;INDIRECT("D"&amp;MATCH(9^9,C$1:C883,1))),INDIRECT("J"&amp;MATCH(9^9,C$1:C883,1))+(INDIRECT("I"&amp;MATCH(9^9,C$1:C883,1))&gt;INDIRECT("J"&amp;MATCH(9^9,C$1:C883,1))))),"")</f>
        <v/>
      </c>
      <c r="T884" s="44" t="str">
        <f t="shared" si="150"/>
        <v/>
      </c>
    </row>
    <row r="885" spans="1:20" customFormat="1" x14ac:dyDescent="0.25">
      <c r="A885" s="10">
        <f t="shared" si="151"/>
        <v>42888</v>
      </c>
      <c r="B885" s="9"/>
      <c r="C885" s="4"/>
      <c r="D885" s="4"/>
      <c r="E885" s="6"/>
      <c r="F885" s="8"/>
      <c r="G885" s="3"/>
      <c r="H885" s="9"/>
      <c r="I885" s="4"/>
      <c r="J885" s="4"/>
      <c r="K885" s="5"/>
      <c r="L885" s="8"/>
      <c r="M885" s="2"/>
      <c r="N885" s="6">
        <f t="shared" si="154"/>
        <v>0</v>
      </c>
      <c r="O885" s="8">
        <f t="shared" si="154"/>
        <v>0</v>
      </c>
      <c r="Q885">
        <v>1</v>
      </c>
      <c r="S885" s="37" t="str">
        <f ca="1">IFERROR(IF(C885="","",A885+C885-INDIRECT("A"&amp;MATCH(9^9,C$1:C884,1))-MAX(INDIRECT("D"&amp;MATCH(9^9,C$1:C884,1))+(INDIRECT("C"&amp;MATCH(9^9,C$1:C884,1))&gt;INDIRECT("D"&amp;MATCH(9^9,C$1:C884,1))),INDIRECT("J"&amp;MATCH(9^9,C$1:C884,1))+(INDIRECT("I"&amp;MATCH(9^9,C$1:C884,1))&gt;INDIRECT("J"&amp;MATCH(9^9,C$1:C884,1))))),"")</f>
        <v/>
      </c>
      <c r="T885" s="44" t="str">
        <f t="shared" si="150"/>
        <v/>
      </c>
    </row>
    <row r="886" spans="1:20" customFormat="1" x14ac:dyDescent="0.25">
      <c r="A886" s="10">
        <f t="shared" si="151"/>
        <v>42889</v>
      </c>
      <c r="B886" s="9"/>
      <c r="C886" s="4"/>
      <c r="D886" s="4"/>
      <c r="E886" s="6"/>
      <c r="F886" s="8"/>
      <c r="G886" s="3"/>
      <c r="H886" s="9"/>
      <c r="I886" s="4"/>
      <c r="J886" s="4"/>
      <c r="K886" s="5"/>
      <c r="L886" s="8"/>
      <c r="M886" s="2"/>
      <c r="N886" s="6">
        <f t="shared" si="154"/>
        <v>0</v>
      </c>
      <c r="O886" s="8">
        <f t="shared" si="154"/>
        <v>0</v>
      </c>
      <c r="Q886">
        <v>1</v>
      </c>
      <c r="S886" s="37" t="str">
        <f ca="1">IFERROR(IF(C886="","",A886+C886-INDIRECT("A"&amp;MATCH(9^9,C$1:C885,1))-MAX(INDIRECT("D"&amp;MATCH(9^9,C$1:C885,1))+(INDIRECT("C"&amp;MATCH(9^9,C$1:C885,1))&gt;INDIRECT("D"&amp;MATCH(9^9,C$1:C885,1))),INDIRECT("J"&amp;MATCH(9^9,C$1:C885,1))+(INDIRECT("I"&amp;MATCH(9^9,C$1:C885,1))&gt;INDIRECT("J"&amp;MATCH(9^9,C$1:C885,1))))),"")</f>
        <v/>
      </c>
      <c r="T886" s="44" t="str">
        <f t="shared" si="150"/>
        <v/>
      </c>
    </row>
    <row r="887" spans="1:20" customFormat="1" x14ac:dyDescent="0.25">
      <c r="A887" s="10">
        <f t="shared" si="151"/>
        <v>42890</v>
      </c>
      <c r="B887" s="9"/>
      <c r="C887" s="4"/>
      <c r="D887" s="4"/>
      <c r="E887" s="6"/>
      <c r="F887" s="8"/>
      <c r="G887" s="3"/>
      <c r="H887" s="9"/>
      <c r="I887" s="4"/>
      <c r="J887" s="4"/>
      <c r="K887" s="6"/>
      <c r="L887" s="8"/>
      <c r="M887" s="2"/>
      <c r="N887" s="6">
        <f t="shared" si="154"/>
        <v>0</v>
      </c>
      <c r="O887" s="8">
        <f t="shared" si="154"/>
        <v>0</v>
      </c>
      <c r="Q887">
        <v>1</v>
      </c>
      <c r="S887" s="37" t="str">
        <f ca="1">IFERROR(IF(C887="","",A887+C887-INDIRECT("A"&amp;MATCH(9^9,C$1:C886,1))-MAX(INDIRECT("D"&amp;MATCH(9^9,C$1:C886,1))+(INDIRECT("C"&amp;MATCH(9^9,C$1:C886,1))&gt;INDIRECT("D"&amp;MATCH(9^9,C$1:C886,1))),INDIRECT("J"&amp;MATCH(9^9,C$1:C886,1))+(INDIRECT("I"&amp;MATCH(9^9,C$1:C886,1))&gt;INDIRECT("J"&amp;MATCH(9^9,C$1:C886,1))))),"")</f>
        <v/>
      </c>
      <c r="T887" s="44" t="str">
        <f t="shared" si="150"/>
        <v/>
      </c>
    </row>
    <row r="888" spans="1:20" customFormat="1" x14ac:dyDescent="0.25">
      <c r="A888" s="10">
        <f t="shared" si="151"/>
        <v>42891</v>
      </c>
      <c r="B888" s="9"/>
      <c r="C888" s="4"/>
      <c r="D888" s="4"/>
      <c r="E888" s="6"/>
      <c r="F888" s="8"/>
      <c r="G888" s="3"/>
      <c r="H888" s="9"/>
      <c r="I888" s="4"/>
      <c r="J888" s="4"/>
      <c r="K888" s="6"/>
      <c r="L888" s="8"/>
      <c r="M888" s="2"/>
      <c r="N888" s="6">
        <f t="shared" si="154"/>
        <v>0</v>
      </c>
      <c r="O888" s="8">
        <f t="shared" si="154"/>
        <v>0</v>
      </c>
      <c r="Q888">
        <v>1</v>
      </c>
      <c r="S888" s="37" t="str">
        <f ca="1">IFERROR(IF(C888="","",A888+C888-INDIRECT("A"&amp;MATCH(9^9,C$1:C887,1))-MAX(INDIRECT("D"&amp;MATCH(9^9,C$1:C887,1))+(INDIRECT("C"&amp;MATCH(9^9,C$1:C887,1))&gt;INDIRECT("D"&amp;MATCH(9^9,C$1:C887,1))),INDIRECT("J"&amp;MATCH(9^9,C$1:C887,1))+(INDIRECT("I"&amp;MATCH(9^9,C$1:C887,1))&gt;INDIRECT("J"&amp;MATCH(9^9,C$1:C887,1))))),"")</f>
        <v/>
      </c>
      <c r="T888" s="44" t="str">
        <f t="shared" si="150"/>
        <v/>
      </c>
    </row>
    <row r="889" spans="1:20" customFormat="1" x14ac:dyDescent="0.25">
      <c r="A889" s="10">
        <f t="shared" si="151"/>
        <v>42892</v>
      </c>
      <c r="B889" s="9"/>
      <c r="C889" s="4"/>
      <c r="D889" s="4"/>
      <c r="E889" s="6"/>
      <c r="F889" s="8"/>
      <c r="G889" s="3"/>
      <c r="H889" s="9"/>
      <c r="I889" s="4"/>
      <c r="J889" s="4"/>
      <c r="K889" s="6"/>
      <c r="L889" s="8"/>
      <c r="M889" s="2"/>
      <c r="N889" s="6">
        <f t="shared" si="154"/>
        <v>0</v>
      </c>
      <c r="O889" s="8">
        <f t="shared" si="154"/>
        <v>0</v>
      </c>
      <c r="P889" t="s">
        <v>38</v>
      </c>
      <c r="Q889">
        <v>1</v>
      </c>
      <c r="S889" s="37" t="str">
        <f ca="1">IFERROR(IF(C889="","",A889+C889-INDIRECT("A"&amp;MATCH(9^9,C$1:C888,1))-MAX(INDIRECT("D"&amp;MATCH(9^9,C$1:C888,1))+(INDIRECT("C"&amp;MATCH(9^9,C$1:C888,1))&gt;INDIRECT("D"&amp;MATCH(9^9,C$1:C888,1))),INDIRECT("J"&amp;MATCH(9^9,C$1:C888,1))+(INDIRECT("I"&amp;MATCH(9^9,C$1:C888,1))&gt;INDIRECT("J"&amp;MATCH(9^9,C$1:C888,1))))),"")</f>
        <v/>
      </c>
      <c r="T889" s="44" t="str">
        <f t="shared" si="150"/>
        <v/>
      </c>
    </row>
    <row r="890" spans="1:20" customFormat="1" x14ac:dyDescent="0.25">
      <c r="A890" s="10">
        <f t="shared" si="151"/>
        <v>42893</v>
      </c>
      <c r="B890" s="9"/>
      <c r="C890" s="4"/>
      <c r="D890" s="4"/>
      <c r="E890" s="6"/>
      <c r="F890" s="8"/>
      <c r="G890" s="3"/>
      <c r="H890" s="9"/>
      <c r="I890" s="4"/>
      <c r="J890" s="4"/>
      <c r="K890" s="6"/>
      <c r="L890" s="8"/>
      <c r="M890" s="2"/>
      <c r="N890" s="6">
        <f t="shared" si="154"/>
        <v>0</v>
      </c>
      <c r="O890" s="8">
        <f t="shared" si="154"/>
        <v>0</v>
      </c>
      <c r="P890" t="s">
        <v>38</v>
      </c>
      <c r="Q890">
        <v>1</v>
      </c>
      <c r="S890" s="37" t="str">
        <f ca="1">IFERROR(IF(C890="","",A890+C890-INDIRECT("A"&amp;MATCH(9^9,C$1:C889,1))-MAX(INDIRECT("D"&amp;MATCH(9^9,C$1:C889,1))+(INDIRECT("C"&amp;MATCH(9^9,C$1:C889,1))&gt;INDIRECT("D"&amp;MATCH(9^9,C$1:C889,1))),INDIRECT("J"&amp;MATCH(9^9,C$1:C889,1))+(INDIRECT("I"&amp;MATCH(9^9,C$1:C889,1))&gt;INDIRECT("J"&amp;MATCH(9^9,C$1:C889,1))))),"")</f>
        <v/>
      </c>
      <c r="T890" s="44" t="str">
        <f t="shared" si="150"/>
        <v/>
      </c>
    </row>
    <row r="891" spans="1:20" customFormat="1" x14ac:dyDescent="0.25">
      <c r="A891" s="10">
        <f t="shared" si="151"/>
        <v>42894</v>
      </c>
      <c r="B891" s="9"/>
      <c r="C891" s="4"/>
      <c r="D891" s="4"/>
      <c r="E891" s="6"/>
      <c r="F891" s="8"/>
      <c r="G891" s="3"/>
      <c r="H891" s="9"/>
      <c r="I891" s="4"/>
      <c r="J891" s="4"/>
      <c r="K891" s="5"/>
      <c r="L891" s="8"/>
      <c r="M891" s="2"/>
      <c r="N891" s="6">
        <f t="shared" si="154"/>
        <v>0</v>
      </c>
      <c r="O891" s="8">
        <f t="shared" si="154"/>
        <v>0</v>
      </c>
      <c r="P891" t="s">
        <v>37</v>
      </c>
      <c r="S891" s="37" t="str">
        <f ca="1">IFERROR(IF(C891="","",A891+C891-INDIRECT("A"&amp;MATCH(9^9,C$1:C890,1))-MAX(INDIRECT("D"&amp;MATCH(9^9,C$1:C890,1))+(INDIRECT("C"&amp;MATCH(9^9,C$1:C890,1))&gt;INDIRECT("D"&amp;MATCH(9^9,C$1:C890,1))),INDIRECT("J"&amp;MATCH(9^9,C$1:C890,1))+(INDIRECT("I"&amp;MATCH(9^9,C$1:C890,1))&gt;INDIRECT("J"&amp;MATCH(9^9,C$1:C890,1))))),"")</f>
        <v/>
      </c>
      <c r="T891" s="44" t="str">
        <f t="shared" si="150"/>
        <v/>
      </c>
    </row>
    <row r="892" spans="1:20" customFormat="1" x14ac:dyDescent="0.25">
      <c r="A892" s="10">
        <f t="shared" si="151"/>
        <v>42895</v>
      </c>
      <c r="B892" s="9"/>
      <c r="C892" s="4"/>
      <c r="D892" s="4"/>
      <c r="E892" s="6"/>
      <c r="F892" s="8"/>
      <c r="G892" s="3"/>
      <c r="H892" s="9"/>
      <c r="I892" s="4"/>
      <c r="J892" s="4"/>
      <c r="K892" s="5"/>
      <c r="L892" s="8"/>
      <c r="M892" s="2"/>
      <c r="N892" s="6">
        <f t="shared" si="154"/>
        <v>0</v>
      </c>
      <c r="O892" s="8">
        <f t="shared" si="154"/>
        <v>0</v>
      </c>
      <c r="S892" s="37" t="str">
        <f ca="1">IFERROR(IF(C892="","",A892+C892-INDIRECT("A"&amp;MATCH(9^9,C$1:C891,1))-MAX(INDIRECT("D"&amp;MATCH(9^9,C$1:C891,1))+(INDIRECT("C"&amp;MATCH(9^9,C$1:C891,1))&gt;INDIRECT("D"&amp;MATCH(9^9,C$1:C891,1))),INDIRECT("J"&amp;MATCH(9^9,C$1:C891,1))+(INDIRECT("I"&amp;MATCH(9^9,C$1:C891,1))&gt;INDIRECT("J"&amp;MATCH(9^9,C$1:C891,1))))),"")</f>
        <v/>
      </c>
      <c r="T892" s="44" t="str">
        <f t="shared" si="150"/>
        <v/>
      </c>
    </row>
    <row r="893" spans="1:20" customFormat="1" x14ac:dyDescent="0.25">
      <c r="A893" s="10">
        <f t="shared" si="151"/>
        <v>42896</v>
      </c>
      <c r="B893" s="9"/>
      <c r="C893" s="4"/>
      <c r="D893" s="4"/>
      <c r="E893" s="6"/>
      <c r="F893" s="8"/>
      <c r="G893" s="3"/>
      <c r="H893" s="9"/>
      <c r="I893" s="4"/>
      <c r="J893" s="4"/>
      <c r="K893" s="6"/>
      <c r="L893" s="8"/>
      <c r="M893" s="2"/>
      <c r="N893" s="6">
        <f t="shared" ref="N893:O908" si="155">E893+K893</f>
        <v>0</v>
      </c>
      <c r="O893" s="8">
        <f t="shared" si="155"/>
        <v>0</v>
      </c>
      <c r="Q893">
        <v>1</v>
      </c>
      <c r="S893" s="37" t="str">
        <f ca="1">IFERROR(IF(C893="","",A893+C893-INDIRECT("A"&amp;MATCH(9^9,C$1:C892,1))-MAX(INDIRECT("D"&amp;MATCH(9^9,C$1:C892,1))+(INDIRECT("C"&amp;MATCH(9^9,C$1:C892,1))&gt;INDIRECT("D"&amp;MATCH(9^9,C$1:C892,1))),INDIRECT("J"&amp;MATCH(9^9,C$1:C892,1))+(INDIRECT("I"&amp;MATCH(9^9,C$1:C892,1))&gt;INDIRECT("J"&amp;MATCH(9^9,C$1:C892,1))))),"")</f>
        <v/>
      </c>
      <c r="T893" s="44" t="str">
        <f t="shared" si="150"/>
        <v/>
      </c>
    </row>
    <row r="894" spans="1:20" customFormat="1" x14ac:dyDescent="0.25">
      <c r="A894" s="10">
        <f t="shared" si="151"/>
        <v>42897</v>
      </c>
      <c r="B894" s="9"/>
      <c r="C894" s="4"/>
      <c r="D894" s="4"/>
      <c r="E894" s="6"/>
      <c r="F894" s="8"/>
      <c r="G894" s="11"/>
      <c r="H894" s="9"/>
      <c r="I894" s="4"/>
      <c r="J894" s="4"/>
      <c r="K894" s="6"/>
      <c r="L894" s="8"/>
      <c r="M894" s="2"/>
      <c r="N894" s="6">
        <f t="shared" si="155"/>
        <v>0</v>
      </c>
      <c r="O894" s="8">
        <f t="shared" si="155"/>
        <v>0</v>
      </c>
      <c r="Q894">
        <v>1</v>
      </c>
      <c r="S894" s="37" t="str">
        <f ca="1">IFERROR(IF(C894="","",A894+C894-INDIRECT("A"&amp;MATCH(9^9,C$1:C893,1))-MAX(INDIRECT("D"&amp;MATCH(9^9,C$1:C893,1))+(INDIRECT("C"&amp;MATCH(9^9,C$1:C893,1))&gt;INDIRECT("D"&amp;MATCH(9^9,C$1:C893,1))),INDIRECT("J"&amp;MATCH(9^9,C$1:C893,1))+(INDIRECT("I"&amp;MATCH(9^9,C$1:C893,1))&gt;INDIRECT("J"&amp;MATCH(9^9,C$1:C893,1))))),"")</f>
        <v/>
      </c>
      <c r="T894" s="44" t="str">
        <f t="shared" si="150"/>
        <v/>
      </c>
    </row>
    <row r="895" spans="1:20" customFormat="1" x14ac:dyDescent="0.25">
      <c r="A895" s="10">
        <f t="shared" si="151"/>
        <v>42898</v>
      </c>
      <c r="B895" s="9"/>
      <c r="C895" s="4"/>
      <c r="D895" s="4"/>
      <c r="E895" s="6"/>
      <c r="F895" s="8"/>
      <c r="G895" s="3"/>
      <c r="H895" s="9"/>
      <c r="I895" s="4"/>
      <c r="J895" s="4"/>
      <c r="K895" s="6"/>
      <c r="L895" s="8"/>
      <c r="M895" s="2"/>
      <c r="N895" s="7">
        <f t="shared" si="155"/>
        <v>0</v>
      </c>
      <c r="O895" s="8">
        <f t="shared" si="155"/>
        <v>0</v>
      </c>
      <c r="Q895">
        <v>1</v>
      </c>
      <c r="S895" s="37" t="str">
        <f ca="1">IFERROR(IF(C895="","",A895+C895-INDIRECT("A"&amp;MATCH(9^9,C$1:C894,1))-MAX(INDIRECT("D"&amp;MATCH(9^9,C$1:C894,1))+(INDIRECT("C"&amp;MATCH(9^9,C$1:C894,1))&gt;INDIRECT("D"&amp;MATCH(9^9,C$1:C894,1))),INDIRECT("J"&amp;MATCH(9^9,C$1:C894,1))+(INDIRECT("I"&amp;MATCH(9^9,C$1:C894,1))&gt;INDIRECT("J"&amp;MATCH(9^9,C$1:C894,1))))),"")</f>
        <v/>
      </c>
      <c r="T895" s="44" t="str">
        <f t="shared" si="150"/>
        <v/>
      </c>
    </row>
    <row r="896" spans="1:20" customFormat="1" x14ac:dyDescent="0.25">
      <c r="A896" s="10">
        <f t="shared" si="151"/>
        <v>42899</v>
      </c>
      <c r="B896" s="16"/>
      <c r="C896" s="4"/>
      <c r="D896" s="4"/>
      <c r="E896" s="6"/>
      <c r="F896" s="8"/>
      <c r="G896" s="3"/>
      <c r="H896" s="9"/>
      <c r="I896" s="4"/>
      <c r="J896" s="4"/>
      <c r="K896" s="5"/>
      <c r="L896" s="8"/>
      <c r="M896" s="2"/>
      <c r="N896" s="6">
        <f t="shared" si="155"/>
        <v>0</v>
      </c>
      <c r="O896" s="8">
        <f t="shared" si="155"/>
        <v>0</v>
      </c>
      <c r="S896" s="37" t="str">
        <f ca="1">IFERROR(IF(C896="","",A896+C896-INDIRECT("A"&amp;MATCH(9^9,C$1:C895,1))-MAX(INDIRECT("D"&amp;MATCH(9^9,C$1:C895,1))+(INDIRECT("C"&amp;MATCH(9^9,C$1:C895,1))&gt;INDIRECT("D"&amp;MATCH(9^9,C$1:C895,1))),INDIRECT("J"&amp;MATCH(9^9,C$1:C895,1))+(INDIRECT("I"&amp;MATCH(9^9,C$1:C895,1))&gt;INDIRECT("J"&amp;MATCH(9^9,C$1:C895,1))))),"")</f>
        <v/>
      </c>
      <c r="T896" s="44" t="str">
        <f t="shared" si="150"/>
        <v/>
      </c>
    </row>
    <row r="897" spans="1:20" customFormat="1" x14ac:dyDescent="0.25">
      <c r="A897" s="10">
        <f t="shared" si="151"/>
        <v>42900</v>
      </c>
      <c r="B897" s="16"/>
      <c r="C897" s="4"/>
      <c r="D897" s="4"/>
      <c r="E897" s="6"/>
      <c r="F897" s="8"/>
      <c r="G897" s="3"/>
      <c r="H897" s="9"/>
      <c r="I897" s="4"/>
      <c r="J897" s="4"/>
      <c r="K897" s="6"/>
      <c r="L897" s="8"/>
      <c r="M897" s="2"/>
      <c r="N897" s="6">
        <f t="shared" si="155"/>
        <v>0</v>
      </c>
      <c r="O897" s="8">
        <f t="shared" si="155"/>
        <v>0</v>
      </c>
      <c r="S897" s="37" t="str">
        <f ca="1">IFERROR(IF(C897="","",A897+C897-INDIRECT("A"&amp;MATCH(9^9,C$1:C896,1))-MAX(INDIRECT("D"&amp;MATCH(9^9,C$1:C896,1))+(INDIRECT("C"&amp;MATCH(9^9,C$1:C896,1))&gt;INDIRECT("D"&amp;MATCH(9^9,C$1:C896,1))),INDIRECT("J"&amp;MATCH(9^9,C$1:C896,1))+(INDIRECT("I"&amp;MATCH(9^9,C$1:C896,1))&gt;INDIRECT("J"&amp;MATCH(9^9,C$1:C896,1))))),"")</f>
        <v/>
      </c>
      <c r="T897" s="44" t="str">
        <f t="shared" si="150"/>
        <v/>
      </c>
    </row>
    <row r="898" spans="1:20" customFormat="1" x14ac:dyDescent="0.25">
      <c r="A898" s="10">
        <f t="shared" si="151"/>
        <v>42901</v>
      </c>
      <c r="B898" s="9"/>
      <c r="C898" s="4"/>
      <c r="D898" s="4"/>
      <c r="E898" s="6"/>
      <c r="F898" s="8"/>
      <c r="G898" s="3"/>
      <c r="H898" s="9"/>
      <c r="I898" s="4"/>
      <c r="J898" s="4"/>
      <c r="K898" s="5"/>
      <c r="L898" s="8"/>
      <c r="M898" s="2"/>
      <c r="N898" s="6">
        <f t="shared" si="155"/>
        <v>0</v>
      </c>
      <c r="O898" s="8">
        <f t="shared" si="155"/>
        <v>0</v>
      </c>
      <c r="Q898">
        <v>1</v>
      </c>
      <c r="S898" s="37" t="str">
        <f ca="1">IFERROR(IF(C898="","",A898+C898-INDIRECT("A"&amp;MATCH(9^9,C$1:C897,1))-MAX(INDIRECT("D"&amp;MATCH(9^9,C$1:C897,1))+(INDIRECT("C"&amp;MATCH(9^9,C$1:C897,1))&gt;INDIRECT("D"&amp;MATCH(9^9,C$1:C897,1))),INDIRECT("J"&amp;MATCH(9^9,C$1:C897,1))+(INDIRECT("I"&amp;MATCH(9^9,C$1:C897,1))&gt;INDIRECT("J"&amp;MATCH(9^9,C$1:C897,1))))),"")</f>
        <v/>
      </c>
      <c r="T898" s="44" t="str">
        <f t="shared" si="150"/>
        <v/>
      </c>
    </row>
    <row r="899" spans="1:20" customFormat="1" x14ac:dyDescent="0.25">
      <c r="A899" s="10">
        <f t="shared" si="151"/>
        <v>42902</v>
      </c>
      <c r="B899" s="9"/>
      <c r="C899" s="4"/>
      <c r="D899" s="4"/>
      <c r="E899" s="6"/>
      <c r="F899" s="8"/>
      <c r="G899" s="3"/>
      <c r="H899" s="9"/>
      <c r="I899" s="4"/>
      <c r="J899" s="4"/>
      <c r="K899" s="5"/>
      <c r="L899" s="8"/>
      <c r="M899" s="2"/>
      <c r="N899" s="6">
        <f t="shared" si="155"/>
        <v>0</v>
      </c>
      <c r="O899" s="8">
        <f t="shared" si="155"/>
        <v>0</v>
      </c>
      <c r="Q899">
        <v>1</v>
      </c>
      <c r="S899" s="37" t="str">
        <f ca="1">IFERROR(IF(C899="","",A899+C899-INDIRECT("A"&amp;MATCH(9^9,C$1:C898,1))-MAX(INDIRECT("D"&amp;MATCH(9^9,C$1:C898,1))+(INDIRECT("C"&amp;MATCH(9^9,C$1:C898,1))&gt;INDIRECT("D"&amp;MATCH(9^9,C$1:C898,1))),INDIRECT("J"&amp;MATCH(9^9,C$1:C898,1))+(INDIRECT("I"&amp;MATCH(9^9,C$1:C898,1))&gt;INDIRECT("J"&amp;MATCH(9^9,C$1:C898,1))))),"")</f>
        <v/>
      </c>
      <c r="T899" s="44" t="str">
        <f t="shared" si="150"/>
        <v/>
      </c>
    </row>
    <row r="900" spans="1:20" customFormat="1" x14ac:dyDescent="0.25">
      <c r="A900" s="10">
        <f t="shared" si="151"/>
        <v>42903</v>
      </c>
      <c r="B900" s="9"/>
      <c r="C900" s="4"/>
      <c r="D900" s="4"/>
      <c r="E900" s="6"/>
      <c r="F900" s="8"/>
      <c r="G900" s="3"/>
      <c r="H900" s="9"/>
      <c r="I900" s="4"/>
      <c r="J900" s="4"/>
      <c r="K900" s="6"/>
      <c r="L900" s="8"/>
      <c r="M900" s="2"/>
      <c r="N900" s="6">
        <f t="shared" si="155"/>
        <v>0</v>
      </c>
      <c r="O900" s="8">
        <f t="shared" si="155"/>
        <v>0</v>
      </c>
      <c r="P900" t="s">
        <v>38</v>
      </c>
      <c r="Q900">
        <v>1</v>
      </c>
      <c r="S900" s="37" t="str">
        <f ca="1">IFERROR(IF(C900="","",A900+C900-INDIRECT("A"&amp;MATCH(9^9,C$1:C899,1))-MAX(INDIRECT("D"&amp;MATCH(9^9,C$1:C899,1))+(INDIRECT("C"&amp;MATCH(9^9,C$1:C899,1))&gt;INDIRECT("D"&amp;MATCH(9^9,C$1:C899,1))),INDIRECT("J"&amp;MATCH(9^9,C$1:C899,1))+(INDIRECT("I"&amp;MATCH(9^9,C$1:C899,1))&gt;INDIRECT("J"&amp;MATCH(9^9,C$1:C899,1))))),"")</f>
        <v/>
      </c>
      <c r="T900" s="44" t="str">
        <f t="shared" si="150"/>
        <v/>
      </c>
    </row>
    <row r="901" spans="1:20" customFormat="1" x14ac:dyDescent="0.25">
      <c r="A901" s="10">
        <f t="shared" si="151"/>
        <v>42904</v>
      </c>
      <c r="B901" s="9"/>
      <c r="C901" s="4"/>
      <c r="D901" s="4"/>
      <c r="E901" s="6"/>
      <c r="F901" s="8"/>
      <c r="G901" s="3"/>
      <c r="H901" s="9"/>
      <c r="I901" s="4"/>
      <c r="J901" s="4"/>
      <c r="K901" s="6"/>
      <c r="L901" s="8"/>
      <c r="M901" s="2"/>
      <c r="N901" s="6">
        <f t="shared" si="155"/>
        <v>0</v>
      </c>
      <c r="O901" s="8">
        <f t="shared" si="155"/>
        <v>0</v>
      </c>
      <c r="Q901">
        <v>1</v>
      </c>
      <c r="S901" s="37" t="str">
        <f ca="1">IFERROR(IF(C901="","",A901+C901-INDIRECT("A"&amp;MATCH(9^9,C$1:C900,1))-MAX(INDIRECT("D"&amp;MATCH(9^9,C$1:C900,1))+(INDIRECT("C"&amp;MATCH(9^9,C$1:C900,1))&gt;INDIRECT("D"&amp;MATCH(9^9,C$1:C900,1))),INDIRECT("J"&amp;MATCH(9^9,C$1:C900,1))+(INDIRECT("I"&amp;MATCH(9^9,C$1:C900,1))&gt;INDIRECT("J"&amp;MATCH(9^9,C$1:C900,1))))),"")</f>
        <v/>
      </c>
      <c r="T901" s="44" t="str">
        <f t="shared" si="150"/>
        <v/>
      </c>
    </row>
    <row r="902" spans="1:20" customFormat="1" x14ac:dyDescent="0.25">
      <c r="A902" s="10">
        <f t="shared" si="151"/>
        <v>42905</v>
      </c>
      <c r="B902" s="9"/>
      <c r="C902" s="4"/>
      <c r="D902" s="4"/>
      <c r="E902" s="6"/>
      <c r="F902" s="8"/>
      <c r="G902" s="3"/>
      <c r="H902" s="9"/>
      <c r="I902" s="4"/>
      <c r="J902" s="4"/>
      <c r="K902" s="6"/>
      <c r="L902" s="8"/>
      <c r="M902" s="2"/>
      <c r="N902" s="6">
        <f t="shared" si="155"/>
        <v>0</v>
      </c>
      <c r="O902" s="8">
        <f t="shared" si="155"/>
        <v>0</v>
      </c>
      <c r="Q902">
        <v>1</v>
      </c>
      <c r="S902" s="37" t="str">
        <f ca="1">IFERROR(IF(C902="","",A902+C902-INDIRECT("A"&amp;MATCH(9^9,C$1:C901,1))-MAX(INDIRECT("D"&amp;MATCH(9^9,C$1:C901,1))+(INDIRECT("C"&amp;MATCH(9^9,C$1:C901,1))&gt;INDIRECT("D"&amp;MATCH(9^9,C$1:C901,1))),INDIRECT("J"&amp;MATCH(9^9,C$1:C901,1))+(INDIRECT("I"&amp;MATCH(9^9,C$1:C901,1))&gt;INDIRECT("J"&amp;MATCH(9^9,C$1:C901,1))))),"")</f>
        <v/>
      </c>
      <c r="T902" s="44" t="str">
        <f t="shared" si="150"/>
        <v/>
      </c>
    </row>
    <row r="903" spans="1:20" customFormat="1" x14ac:dyDescent="0.25">
      <c r="A903" s="10">
        <f t="shared" si="151"/>
        <v>42906</v>
      </c>
      <c r="B903" s="9"/>
      <c r="C903" s="4"/>
      <c r="D903" s="4"/>
      <c r="E903" s="6"/>
      <c r="F903" s="8"/>
      <c r="G903" s="3"/>
      <c r="H903" s="9"/>
      <c r="I903" s="4"/>
      <c r="J903" s="4"/>
      <c r="K903" s="6"/>
      <c r="L903" s="8"/>
      <c r="M903" s="2"/>
      <c r="N903" s="6">
        <f t="shared" si="155"/>
        <v>0</v>
      </c>
      <c r="O903" s="8">
        <f t="shared" si="155"/>
        <v>0</v>
      </c>
      <c r="P903" t="s">
        <v>37</v>
      </c>
      <c r="S903" s="37" t="str">
        <f ca="1">IFERROR(IF(C903="","",A903+C903-INDIRECT("A"&amp;MATCH(9^9,C$1:C902,1))-MAX(INDIRECT("D"&amp;MATCH(9^9,C$1:C902,1))+(INDIRECT("C"&amp;MATCH(9^9,C$1:C902,1))&gt;INDIRECT("D"&amp;MATCH(9^9,C$1:C902,1))),INDIRECT("J"&amp;MATCH(9^9,C$1:C902,1))+(INDIRECT("I"&amp;MATCH(9^9,C$1:C902,1))&gt;INDIRECT("J"&amp;MATCH(9^9,C$1:C902,1))))),"")</f>
        <v/>
      </c>
      <c r="T903" s="44" t="str">
        <f t="shared" si="150"/>
        <v/>
      </c>
    </row>
    <row r="904" spans="1:20" customFormat="1" x14ac:dyDescent="0.25">
      <c r="A904" s="10">
        <f t="shared" si="151"/>
        <v>42907</v>
      </c>
      <c r="B904" s="9"/>
      <c r="C904" s="4"/>
      <c r="D904" s="4"/>
      <c r="E904" s="38"/>
      <c r="F904" s="8"/>
      <c r="G904" s="3"/>
      <c r="H904" s="9"/>
      <c r="I904" s="4"/>
      <c r="J904" s="4"/>
      <c r="K904" s="6"/>
      <c r="L904" s="8"/>
      <c r="M904" s="2"/>
      <c r="N904" s="6">
        <f t="shared" si="155"/>
        <v>0</v>
      </c>
      <c r="O904" s="8">
        <f t="shared" si="155"/>
        <v>0</v>
      </c>
      <c r="S904" s="37" t="str">
        <f ca="1">IFERROR(IF(C904="","",A904+C904-INDIRECT("A"&amp;MATCH(9^9,C$1:C903,1))-MAX(INDIRECT("D"&amp;MATCH(9^9,C$1:C903,1))+(INDIRECT("C"&amp;MATCH(9^9,C$1:C903,1))&gt;INDIRECT("D"&amp;MATCH(9^9,C$1:C903,1))),INDIRECT("J"&amp;MATCH(9^9,C$1:C903,1))+(INDIRECT("I"&amp;MATCH(9^9,C$1:C903,1))&gt;INDIRECT("J"&amp;MATCH(9^9,C$1:C903,1))))),"")</f>
        <v/>
      </c>
      <c r="T904" s="44" t="str">
        <f t="shared" si="150"/>
        <v/>
      </c>
    </row>
    <row r="905" spans="1:20" customFormat="1" x14ac:dyDescent="0.25">
      <c r="A905" s="10">
        <f t="shared" si="151"/>
        <v>42908</v>
      </c>
      <c r="B905" s="9"/>
      <c r="C905" s="4"/>
      <c r="D905" s="4"/>
      <c r="E905" s="6"/>
      <c r="F905" s="8"/>
      <c r="G905" s="3"/>
      <c r="H905" s="9"/>
      <c r="I905" s="4"/>
      <c r="J905" s="4"/>
      <c r="K905" s="5"/>
      <c r="L905" s="8"/>
      <c r="M905" s="2"/>
      <c r="N905" s="6">
        <f t="shared" si="155"/>
        <v>0</v>
      </c>
      <c r="O905" s="8">
        <f t="shared" si="155"/>
        <v>0</v>
      </c>
      <c r="S905" s="37" t="str">
        <f ca="1">IFERROR(IF(C905="","",A905+C905-INDIRECT("A"&amp;MATCH(9^9,C$1:C904,1))-MAX(INDIRECT("D"&amp;MATCH(9^9,C$1:C904,1))+(INDIRECT("C"&amp;MATCH(9^9,C$1:C904,1))&gt;INDIRECT("D"&amp;MATCH(9^9,C$1:C904,1))),INDIRECT("J"&amp;MATCH(9^9,C$1:C904,1))+(INDIRECT("I"&amp;MATCH(9^9,C$1:C904,1))&gt;INDIRECT("J"&amp;MATCH(9^9,C$1:C904,1))))),"")</f>
        <v/>
      </c>
      <c r="T905" s="44" t="str">
        <f t="shared" si="150"/>
        <v/>
      </c>
    </row>
    <row r="906" spans="1:20" customFormat="1" x14ac:dyDescent="0.25">
      <c r="A906" s="10">
        <f t="shared" si="151"/>
        <v>42909</v>
      </c>
      <c r="B906" s="9"/>
      <c r="C906" s="4"/>
      <c r="D906" s="4"/>
      <c r="E906" s="6"/>
      <c r="F906" s="8"/>
      <c r="G906" s="3"/>
      <c r="H906" s="9"/>
      <c r="I906" s="4"/>
      <c r="J906" s="4"/>
      <c r="K906" s="5"/>
      <c r="L906" s="8"/>
      <c r="M906" s="2"/>
      <c r="N906" s="6">
        <f t="shared" si="155"/>
        <v>0</v>
      </c>
      <c r="O906" s="8">
        <f t="shared" si="155"/>
        <v>0</v>
      </c>
      <c r="S906" s="37" t="str">
        <f ca="1">IFERROR(IF(C906="","",A906+C906-INDIRECT("A"&amp;MATCH(9^9,C$1:C905,1))-MAX(INDIRECT("D"&amp;MATCH(9^9,C$1:C905,1))+(INDIRECT("C"&amp;MATCH(9^9,C$1:C905,1))&gt;INDIRECT("D"&amp;MATCH(9^9,C$1:C905,1))),INDIRECT("J"&amp;MATCH(9^9,C$1:C905,1))+(INDIRECT("I"&amp;MATCH(9^9,C$1:C905,1))&gt;INDIRECT("J"&amp;MATCH(9^9,C$1:C905,1))))),"")</f>
        <v/>
      </c>
      <c r="T906" s="44" t="str">
        <f t="shared" si="150"/>
        <v/>
      </c>
    </row>
    <row r="907" spans="1:20" customFormat="1" x14ac:dyDescent="0.25">
      <c r="A907" s="10">
        <f t="shared" si="151"/>
        <v>42910</v>
      </c>
      <c r="B907" s="9"/>
      <c r="C907" s="4"/>
      <c r="D907" s="4"/>
      <c r="E907" s="6"/>
      <c r="F907" s="8"/>
      <c r="G907" s="3"/>
      <c r="H907" s="9"/>
      <c r="I907" s="4"/>
      <c r="J907" s="4"/>
      <c r="K907" s="5"/>
      <c r="L907" s="8"/>
      <c r="M907" s="2"/>
      <c r="N907" s="6">
        <f t="shared" si="155"/>
        <v>0</v>
      </c>
      <c r="O907" s="8">
        <f t="shared" si="155"/>
        <v>0</v>
      </c>
      <c r="S907" s="37" t="str">
        <f ca="1">IFERROR(IF(C907="","",A907+C907-INDIRECT("A"&amp;MATCH(9^9,C$1:C906,1))-MAX(INDIRECT("D"&amp;MATCH(9^9,C$1:C906,1))+(INDIRECT("C"&amp;MATCH(9^9,C$1:C906,1))&gt;INDIRECT("D"&amp;MATCH(9^9,C$1:C906,1))),INDIRECT("J"&amp;MATCH(9^9,C$1:C906,1))+(INDIRECT("I"&amp;MATCH(9^9,C$1:C906,1))&gt;INDIRECT("J"&amp;MATCH(9^9,C$1:C906,1))))),"")</f>
        <v/>
      </c>
      <c r="T907" s="44" t="str">
        <f t="shared" si="150"/>
        <v/>
      </c>
    </row>
    <row r="908" spans="1:20" customFormat="1" x14ac:dyDescent="0.25">
      <c r="A908" s="10">
        <f t="shared" si="151"/>
        <v>42911</v>
      </c>
      <c r="B908" s="9"/>
      <c r="C908" s="4"/>
      <c r="D908" s="4"/>
      <c r="E908" s="6"/>
      <c r="F908" s="8"/>
      <c r="G908" s="11"/>
      <c r="H908" s="9"/>
      <c r="I908" s="4"/>
      <c r="J908" s="4"/>
      <c r="K908" s="6"/>
      <c r="L908" s="8"/>
      <c r="M908" s="2"/>
      <c r="N908" s="6">
        <f t="shared" si="155"/>
        <v>0</v>
      </c>
      <c r="O908" s="8">
        <f t="shared" si="155"/>
        <v>0</v>
      </c>
      <c r="S908" s="37" t="str">
        <f ca="1">IFERROR(IF(C908="","",A908+C908-INDIRECT("A"&amp;MATCH(9^9,C$1:C907,1))-MAX(INDIRECT("D"&amp;MATCH(9^9,C$1:C907,1))+(INDIRECT("C"&amp;MATCH(9^9,C$1:C907,1))&gt;INDIRECT("D"&amp;MATCH(9^9,C$1:C907,1))),INDIRECT("J"&amp;MATCH(9^9,C$1:C907,1))+(INDIRECT("I"&amp;MATCH(9^9,C$1:C907,1))&gt;INDIRECT("J"&amp;MATCH(9^9,C$1:C907,1))))),"")</f>
        <v/>
      </c>
      <c r="T908" s="44" t="str">
        <f t="shared" si="150"/>
        <v/>
      </c>
    </row>
    <row r="909" spans="1:20" customFormat="1" x14ac:dyDescent="0.25">
      <c r="A909" s="10">
        <f t="shared" si="151"/>
        <v>42912</v>
      </c>
      <c r="B909" s="9"/>
      <c r="C909" s="4"/>
      <c r="D909" s="4"/>
      <c r="E909" s="38"/>
      <c r="F909" s="8"/>
      <c r="G909" s="3"/>
      <c r="H909" s="9"/>
      <c r="I909" s="4"/>
      <c r="J909" s="4"/>
      <c r="K909" s="6"/>
      <c r="L909" s="8"/>
      <c r="M909" s="2"/>
      <c r="N909" s="7">
        <f>E909+K909</f>
        <v>0</v>
      </c>
      <c r="O909" s="8">
        <f>F909+L909</f>
        <v>0</v>
      </c>
      <c r="S909" s="37" t="str">
        <f ca="1">IFERROR(IF(C909="","",A909+C909-INDIRECT("A"&amp;MATCH(9^9,C$1:C908,1))-MAX(INDIRECT("D"&amp;MATCH(9^9,C$1:C908,1))+(INDIRECT("C"&amp;MATCH(9^9,C$1:C908,1))&gt;INDIRECT("D"&amp;MATCH(9^9,C$1:C908,1))),INDIRECT("J"&amp;MATCH(9^9,C$1:C908,1))+(INDIRECT("I"&amp;MATCH(9^9,C$1:C908,1))&gt;INDIRECT("J"&amp;MATCH(9^9,C$1:C908,1))))),"")</f>
        <v/>
      </c>
      <c r="T909" s="44" t="str">
        <f t="shared" si="150"/>
        <v/>
      </c>
    </row>
    <row r="910" spans="1:20" customFormat="1" x14ac:dyDescent="0.25">
      <c r="A910" s="10">
        <f t="shared" si="151"/>
        <v>42913</v>
      </c>
      <c r="B910" s="16"/>
      <c r="C910" s="4"/>
      <c r="D910" s="4"/>
      <c r="E910" s="6"/>
      <c r="F910" s="8"/>
      <c r="G910" s="3"/>
      <c r="H910" s="9"/>
      <c r="I910" s="4"/>
      <c r="J910" s="4"/>
      <c r="K910" s="5"/>
      <c r="L910" s="8"/>
      <c r="M910" s="2"/>
      <c r="N910" s="6">
        <f t="shared" ref="N910:N912" si="156">E910+K910</f>
        <v>0</v>
      </c>
      <c r="O910" s="8">
        <f>F910+L910</f>
        <v>0</v>
      </c>
      <c r="S910" s="37" t="str">
        <f ca="1">IFERROR(IF(C910="","",A910+C910-INDIRECT("A"&amp;MATCH(9^9,C$1:C909,1))-MAX(INDIRECT("D"&amp;MATCH(9^9,C$1:C909,1))+(INDIRECT("C"&amp;MATCH(9^9,C$1:C909,1))&gt;INDIRECT("D"&amp;MATCH(9^9,C$1:C909,1))),INDIRECT("J"&amp;MATCH(9^9,C$1:C909,1))+(INDIRECT("I"&amp;MATCH(9^9,C$1:C909,1))&gt;INDIRECT("J"&amp;MATCH(9^9,C$1:C909,1))))),"")</f>
        <v/>
      </c>
      <c r="T910" s="44" t="str">
        <f t="shared" si="150"/>
        <v/>
      </c>
    </row>
    <row r="911" spans="1:20" customFormat="1" x14ac:dyDescent="0.25">
      <c r="A911" s="10">
        <f t="shared" si="151"/>
        <v>42914</v>
      </c>
      <c r="B911" s="16"/>
      <c r="C911" s="4"/>
      <c r="D911" s="4"/>
      <c r="E911" s="6"/>
      <c r="F911" s="8"/>
      <c r="G911" s="3"/>
      <c r="H911" s="9"/>
      <c r="I911" s="4"/>
      <c r="J911" s="4"/>
      <c r="K911" s="5"/>
      <c r="L911" s="8"/>
      <c r="M911" s="2"/>
      <c r="N911" s="6">
        <f t="shared" si="156"/>
        <v>0</v>
      </c>
      <c r="O911" s="8">
        <f>F911+L911</f>
        <v>0</v>
      </c>
      <c r="S911" s="37" t="str">
        <f ca="1">IFERROR(IF(C911="","",A911+C911-INDIRECT("A"&amp;MATCH(9^9,C$1:C910,1))-MAX(INDIRECT("D"&amp;MATCH(9^9,C$1:C910,1))+(INDIRECT("C"&amp;MATCH(9^9,C$1:C910,1))&gt;INDIRECT("D"&amp;MATCH(9^9,C$1:C910,1))),INDIRECT("J"&amp;MATCH(9^9,C$1:C910,1))+(INDIRECT("I"&amp;MATCH(9^9,C$1:C910,1))&gt;INDIRECT("J"&amp;MATCH(9^9,C$1:C910,1))))),"")</f>
        <v/>
      </c>
      <c r="T911" s="44" t="str">
        <f t="shared" si="150"/>
        <v/>
      </c>
    </row>
    <row r="912" spans="1:20" customFormat="1" x14ac:dyDescent="0.25">
      <c r="A912" s="10">
        <f t="shared" si="151"/>
        <v>42915</v>
      </c>
      <c r="B912" s="9"/>
      <c r="C912" s="4"/>
      <c r="D912" s="4"/>
      <c r="E912" s="6"/>
      <c r="F912" s="8"/>
      <c r="G912" s="3"/>
      <c r="H912" s="9"/>
      <c r="I912" s="4"/>
      <c r="J912" s="4"/>
      <c r="K912" s="6"/>
      <c r="L912" s="8"/>
      <c r="M912" s="2"/>
      <c r="N912" s="6">
        <f t="shared" si="156"/>
        <v>0</v>
      </c>
      <c r="O912" s="8">
        <f>F912+L912</f>
        <v>0</v>
      </c>
      <c r="Q912">
        <v>1</v>
      </c>
      <c r="S912" s="37" t="str">
        <f ca="1">IFERROR(IF(C912="","",A912+C912-INDIRECT("A"&amp;MATCH(9^9,C$1:C911,1))-MAX(INDIRECT("D"&amp;MATCH(9^9,C$1:C911,1))+(INDIRECT("C"&amp;MATCH(9^9,C$1:C911,1))&gt;INDIRECT("D"&amp;MATCH(9^9,C$1:C911,1))),INDIRECT("J"&amp;MATCH(9^9,C$1:C911,1))+(INDIRECT("I"&amp;MATCH(9^9,C$1:C911,1))&gt;INDIRECT("J"&amp;MATCH(9^9,C$1:C911,1))))),"")</f>
        <v/>
      </c>
      <c r="T912" s="44" t="str">
        <f t="shared" si="150"/>
        <v/>
      </c>
    </row>
    <row r="913" spans="1:20" customFormat="1" x14ac:dyDescent="0.25">
      <c r="A913" s="10">
        <f t="shared" si="151"/>
        <v>42916</v>
      </c>
      <c r="B913" s="9"/>
      <c r="C913" s="4"/>
      <c r="D913" s="4"/>
      <c r="E913" s="6"/>
      <c r="F913" s="8"/>
      <c r="G913" s="3"/>
      <c r="H913" s="9"/>
      <c r="I913" s="4"/>
      <c r="J913" s="4"/>
      <c r="K913" s="6"/>
      <c r="L913" s="8"/>
      <c r="M913" s="2"/>
      <c r="N913" s="6">
        <f>E913+K913</f>
        <v>0</v>
      </c>
      <c r="O913" s="8">
        <f>F913+L913</f>
        <v>0</v>
      </c>
      <c r="Q913">
        <v>1</v>
      </c>
      <c r="S913" s="37" t="str">
        <f ca="1">IFERROR(IF(C913="","",A913+C913-INDIRECT("A"&amp;MATCH(9^9,C$1:C912,1))-MAX(INDIRECT("D"&amp;MATCH(9^9,C$1:C912,1))+(INDIRECT("C"&amp;MATCH(9^9,C$1:C912,1))&gt;INDIRECT("D"&amp;MATCH(9^9,C$1:C912,1))),INDIRECT("J"&amp;MATCH(9^9,C$1:C912,1))+(INDIRECT("I"&amp;MATCH(9^9,C$1:C912,1))&gt;INDIRECT("J"&amp;MATCH(9^9,C$1:C912,1))))),"")</f>
        <v/>
      </c>
      <c r="T913" s="44" t="str">
        <f t="shared" ref="T913:T976" si="157">IF(C913="","",A913+C913-A912-MAX(D912+(C912&gt;D912),J912+(I912&gt;J912)))</f>
        <v/>
      </c>
    </row>
    <row r="914" spans="1:20" customFormat="1" x14ac:dyDescent="0.25">
      <c r="A914" s="10">
        <f t="shared" ref="A914:A977" si="158">A913+1</f>
        <v>42917</v>
      </c>
      <c r="B914" s="9"/>
      <c r="C914" s="4"/>
      <c r="D914" s="4"/>
      <c r="E914" s="6"/>
      <c r="F914" s="8"/>
      <c r="G914" s="3"/>
      <c r="H914" s="9"/>
      <c r="I914" s="4"/>
      <c r="J914" s="4"/>
      <c r="K914" s="6"/>
      <c r="L914" s="8"/>
      <c r="M914" s="2" t="s">
        <v>15</v>
      </c>
      <c r="N914" s="6">
        <f>E914+K914</f>
        <v>0</v>
      </c>
      <c r="O914" s="8">
        <f>F914+L914</f>
        <v>0</v>
      </c>
      <c r="Q914">
        <v>1</v>
      </c>
      <c r="S914" s="37" t="str">
        <f ca="1">IFERROR(IF(C914="","",A914+C914-INDIRECT("A"&amp;MATCH(9^9,C$1:C913,1))-MAX(INDIRECT("D"&amp;MATCH(9^9,C$1:C913,1))+(INDIRECT("C"&amp;MATCH(9^9,C$1:C913,1))&gt;INDIRECT("D"&amp;MATCH(9^9,C$1:C913,1))),INDIRECT("J"&amp;MATCH(9^9,C$1:C913,1))+(INDIRECT("I"&amp;MATCH(9^9,C$1:C913,1))&gt;INDIRECT("J"&amp;MATCH(9^9,C$1:C913,1))))),"")</f>
        <v/>
      </c>
      <c r="T914" s="44" t="str">
        <f t="shared" si="157"/>
        <v/>
      </c>
    </row>
    <row r="915" spans="1:20" customFormat="1" x14ac:dyDescent="0.25">
      <c r="A915" s="10">
        <f t="shared" si="158"/>
        <v>42918</v>
      </c>
      <c r="B915" s="9"/>
      <c r="C915" s="4"/>
      <c r="D915" s="4"/>
      <c r="E915" s="6"/>
      <c r="F915" s="8"/>
      <c r="G915" s="3"/>
      <c r="H915" s="9"/>
      <c r="I915" s="4"/>
      <c r="J915" s="4"/>
      <c r="K915" s="5"/>
      <c r="L915" s="8"/>
      <c r="M915" s="2"/>
      <c r="N915" s="6">
        <f t="shared" ref="N915:O924" si="159">E915+K915</f>
        <v>0</v>
      </c>
      <c r="O915" s="8">
        <f t="shared" si="159"/>
        <v>0</v>
      </c>
      <c r="Q915">
        <v>1</v>
      </c>
      <c r="S915" s="37" t="str">
        <f ca="1">IFERROR(IF(C915="","",A915+C915-INDIRECT("A"&amp;MATCH(9^9,C$1:C914,1))-MAX(INDIRECT("D"&amp;MATCH(9^9,C$1:C914,1))+(INDIRECT("C"&amp;MATCH(9^9,C$1:C914,1))&gt;INDIRECT("D"&amp;MATCH(9^9,C$1:C914,1))),INDIRECT("J"&amp;MATCH(9^9,C$1:C914,1))+(INDIRECT("I"&amp;MATCH(9^9,C$1:C914,1))&gt;INDIRECT("J"&amp;MATCH(9^9,C$1:C914,1))))),"")</f>
        <v/>
      </c>
      <c r="T915" s="44" t="str">
        <f t="shared" si="157"/>
        <v/>
      </c>
    </row>
    <row r="916" spans="1:20" customFormat="1" x14ac:dyDescent="0.25">
      <c r="A916" s="10">
        <f t="shared" si="158"/>
        <v>42919</v>
      </c>
      <c r="B916" s="9"/>
      <c r="C916" s="4"/>
      <c r="D916" s="4"/>
      <c r="E916" s="6"/>
      <c r="F916" s="8"/>
      <c r="G916" s="3"/>
      <c r="H916" s="9"/>
      <c r="I916" s="4"/>
      <c r="J916" s="4"/>
      <c r="K916" s="6"/>
      <c r="L916" s="8"/>
      <c r="M916" s="2"/>
      <c r="N916" s="6">
        <f t="shared" si="159"/>
        <v>0</v>
      </c>
      <c r="O916" s="8">
        <f t="shared" si="159"/>
        <v>0</v>
      </c>
      <c r="Q916">
        <v>1</v>
      </c>
      <c r="S916" s="37" t="str">
        <f ca="1">IFERROR(IF(C916="","",A916+C916-INDIRECT("A"&amp;MATCH(9^9,C$1:C915,1))-MAX(INDIRECT("D"&amp;MATCH(9^9,C$1:C915,1))+(INDIRECT("C"&amp;MATCH(9^9,C$1:C915,1))&gt;INDIRECT("D"&amp;MATCH(9^9,C$1:C915,1))),INDIRECT("J"&amp;MATCH(9^9,C$1:C915,1))+(INDIRECT("I"&amp;MATCH(9^9,C$1:C915,1))&gt;INDIRECT("J"&amp;MATCH(9^9,C$1:C915,1))))),"")</f>
        <v/>
      </c>
      <c r="T916" s="44" t="str">
        <f t="shared" si="157"/>
        <v/>
      </c>
    </row>
    <row r="917" spans="1:20" customFormat="1" x14ac:dyDescent="0.25">
      <c r="A917" s="10">
        <f t="shared" si="158"/>
        <v>42920</v>
      </c>
      <c r="B917" s="9"/>
      <c r="C917" s="4"/>
      <c r="D917" s="4"/>
      <c r="E917" s="6"/>
      <c r="F917" s="8"/>
      <c r="G917" s="3"/>
      <c r="H917" s="9"/>
      <c r="I917" s="4"/>
      <c r="J917" s="4"/>
      <c r="K917" s="6"/>
      <c r="L917" s="8"/>
      <c r="M917" s="2"/>
      <c r="N917" s="6">
        <f t="shared" si="159"/>
        <v>0</v>
      </c>
      <c r="O917" s="8">
        <f t="shared" si="159"/>
        <v>0</v>
      </c>
      <c r="P917" t="s">
        <v>38</v>
      </c>
      <c r="Q917">
        <v>1</v>
      </c>
      <c r="S917" s="37" t="str">
        <f ca="1">IFERROR(IF(C917="","",A917+C917-INDIRECT("A"&amp;MATCH(9^9,C$1:C916,1))-MAX(INDIRECT("D"&amp;MATCH(9^9,C$1:C916,1))+(INDIRECT("C"&amp;MATCH(9^9,C$1:C916,1))&gt;INDIRECT("D"&amp;MATCH(9^9,C$1:C916,1))),INDIRECT("J"&amp;MATCH(9^9,C$1:C916,1))+(INDIRECT("I"&amp;MATCH(9^9,C$1:C916,1))&gt;INDIRECT("J"&amp;MATCH(9^9,C$1:C916,1))))),"")</f>
        <v/>
      </c>
      <c r="T917" s="44" t="str">
        <f t="shared" si="157"/>
        <v/>
      </c>
    </row>
    <row r="918" spans="1:20" customFormat="1" x14ac:dyDescent="0.25">
      <c r="A918" s="10">
        <f t="shared" si="158"/>
        <v>42921</v>
      </c>
      <c r="B918" s="9"/>
      <c r="C918" s="4"/>
      <c r="D918" s="4"/>
      <c r="E918" s="6"/>
      <c r="F918" s="8"/>
      <c r="G918" s="3"/>
      <c r="H918" s="9"/>
      <c r="I918" s="4"/>
      <c r="J918" s="4"/>
      <c r="K918" s="6"/>
      <c r="L918" s="8"/>
      <c r="M918" s="2"/>
      <c r="N918" s="6">
        <f t="shared" si="159"/>
        <v>0</v>
      </c>
      <c r="O918" s="8">
        <f t="shared" si="159"/>
        <v>0</v>
      </c>
      <c r="P918" t="s">
        <v>38</v>
      </c>
      <c r="Q918">
        <v>1</v>
      </c>
      <c r="S918" s="37" t="str">
        <f ca="1">IFERROR(IF(C918="","",A918+C918-INDIRECT("A"&amp;MATCH(9^9,C$1:C917,1))-MAX(INDIRECT("D"&amp;MATCH(9^9,C$1:C917,1))+(INDIRECT("C"&amp;MATCH(9^9,C$1:C917,1))&gt;INDIRECT("D"&amp;MATCH(9^9,C$1:C917,1))),INDIRECT("J"&amp;MATCH(9^9,C$1:C917,1))+(INDIRECT("I"&amp;MATCH(9^9,C$1:C917,1))&gt;INDIRECT("J"&amp;MATCH(9^9,C$1:C917,1))))),"")</f>
        <v/>
      </c>
      <c r="T918" s="44" t="str">
        <f t="shared" si="157"/>
        <v/>
      </c>
    </row>
    <row r="919" spans="1:20" customFormat="1" x14ac:dyDescent="0.25">
      <c r="A919" s="10">
        <f t="shared" si="158"/>
        <v>42922</v>
      </c>
      <c r="B919" s="9"/>
      <c r="C919" s="4"/>
      <c r="D919" s="4"/>
      <c r="E919" s="6"/>
      <c r="F919" s="8"/>
      <c r="G919" s="3"/>
      <c r="H919" s="9"/>
      <c r="I919" s="4"/>
      <c r="J919" s="4"/>
      <c r="K919" s="6"/>
      <c r="L919" s="8"/>
      <c r="M919" s="2"/>
      <c r="N919" s="6">
        <f>E919+K919</f>
        <v>0</v>
      </c>
      <c r="O919" s="8">
        <f t="shared" si="159"/>
        <v>0</v>
      </c>
      <c r="P919" t="s">
        <v>37</v>
      </c>
      <c r="S919" s="37" t="str">
        <f ca="1">IFERROR(IF(C919="","",A919+C919-INDIRECT("A"&amp;MATCH(9^9,C$1:C918,1))-MAX(INDIRECT("D"&amp;MATCH(9^9,C$1:C918,1))+(INDIRECT("C"&amp;MATCH(9^9,C$1:C918,1))&gt;INDIRECT("D"&amp;MATCH(9^9,C$1:C918,1))),INDIRECT("J"&amp;MATCH(9^9,C$1:C918,1))+(INDIRECT("I"&amp;MATCH(9^9,C$1:C918,1))&gt;INDIRECT("J"&amp;MATCH(9^9,C$1:C918,1))))),"")</f>
        <v/>
      </c>
      <c r="T919" s="44" t="str">
        <f t="shared" si="157"/>
        <v/>
      </c>
    </row>
    <row r="920" spans="1:20" customFormat="1" x14ac:dyDescent="0.25">
      <c r="A920" s="10">
        <f t="shared" si="158"/>
        <v>42923</v>
      </c>
      <c r="B920" s="39"/>
      <c r="C920" s="4"/>
      <c r="D920" s="4"/>
      <c r="E920" s="6"/>
      <c r="F920" s="8"/>
      <c r="G920" s="3"/>
      <c r="H920" s="9"/>
      <c r="I920" s="4"/>
      <c r="J920" s="4"/>
      <c r="K920" s="6"/>
      <c r="L920" s="8"/>
      <c r="M920" s="2"/>
      <c r="N920" s="6">
        <f t="shared" ref="N920:O944" si="160">E920+K920</f>
        <v>0</v>
      </c>
      <c r="O920" s="8">
        <f t="shared" si="159"/>
        <v>0</v>
      </c>
      <c r="S920" s="37" t="str">
        <f ca="1">IFERROR(IF(C920="","",A920+C920-INDIRECT("A"&amp;MATCH(9^9,C$1:C919,1))-MAX(INDIRECT("D"&amp;MATCH(9^9,C$1:C919,1))+(INDIRECT("C"&amp;MATCH(9^9,C$1:C919,1))&gt;INDIRECT("D"&amp;MATCH(9^9,C$1:C919,1))),INDIRECT("J"&amp;MATCH(9^9,C$1:C919,1))+(INDIRECT("I"&amp;MATCH(9^9,C$1:C919,1))&gt;INDIRECT("J"&amp;MATCH(9^9,C$1:C919,1))))),"")</f>
        <v/>
      </c>
      <c r="T920" s="44" t="str">
        <f t="shared" si="157"/>
        <v/>
      </c>
    </row>
    <row r="921" spans="1:20" customFormat="1" x14ac:dyDescent="0.25">
      <c r="A921" s="10">
        <f t="shared" si="158"/>
        <v>42924</v>
      </c>
      <c r="B921" s="9"/>
      <c r="C921" s="4"/>
      <c r="D921" s="4"/>
      <c r="E921" s="6"/>
      <c r="F921" s="8"/>
      <c r="G921" s="3"/>
      <c r="H921" s="9"/>
      <c r="I921" s="4"/>
      <c r="J921" s="4"/>
      <c r="K921" s="5"/>
      <c r="L921" s="8"/>
      <c r="M921" s="2"/>
      <c r="N921" s="6">
        <f t="shared" si="160"/>
        <v>0</v>
      </c>
      <c r="O921" s="8">
        <f t="shared" si="159"/>
        <v>0</v>
      </c>
      <c r="Q921">
        <v>1</v>
      </c>
      <c r="S921" s="37" t="str">
        <f ca="1">IFERROR(IF(C921="","",A921+C921-INDIRECT("A"&amp;MATCH(9^9,C$1:C920,1))-MAX(INDIRECT("D"&amp;MATCH(9^9,C$1:C920,1))+(INDIRECT("C"&amp;MATCH(9^9,C$1:C920,1))&gt;INDIRECT("D"&amp;MATCH(9^9,C$1:C920,1))),INDIRECT("J"&amp;MATCH(9^9,C$1:C920,1))+(INDIRECT("I"&amp;MATCH(9^9,C$1:C920,1))&gt;INDIRECT("J"&amp;MATCH(9^9,C$1:C920,1))))),"")</f>
        <v/>
      </c>
      <c r="T921" s="44" t="str">
        <f t="shared" si="157"/>
        <v/>
      </c>
    </row>
    <row r="922" spans="1:20" customFormat="1" x14ac:dyDescent="0.25">
      <c r="A922" s="10">
        <f t="shared" si="158"/>
        <v>42925</v>
      </c>
      <c r="B922" s="9"/>
      <c r="C922" s="4"/>
      <c r="D922" s="4"/>
      <c r="E922" s="6"/>
      <c r="F922" s="8"/>
      <c r="G922" s="3"/>
      <c r="H922" s="9"/>
      <c r="I922" s="4"/>
      <c r="J922" s="4"/>
      <c r="K922" s="5"/>
      <c r="L922" s="8"/>
      <c r="M922" s="2"/>
      <c r="N922" s="6">
        <f t="shared" si="160"/>
        <v>0</v>
      </c>
      <c r="O922" s="8">
        <f t="shared" si="159"/>
        <v>0</v>
      </c>
      <c r="Q922">
        <v>1</v>
      </c>
      <c r="S922" s="37" t="str">
        <f ca="1">IFERROR(IF(C922="","",A922+C922-INDIRECT("A"&amp;MATCH(9^9,C$1:C921,1))-MAX(INDIRECT("D"&amp;MATCH(9^9,C$1:C921,1))+(INDIRECT("C"&amp;MATCH(9^9,C$1:C921,1))&gt;INDIRECT("D"&amp;MATCH(9^9,C$1:C921,1))),INDIRECT("J"&amp;MATCH(9^9,C$1:C921,1))+(INDIRECT("I"&amp;MATCH(9^9,C$1:C921,1))&gt;INDIRECT("J"&amp;MATCH(9^9,C$1:C921,1))))),"")</f>
        <v/>
      </c>
      <c r="T922" s="44" t="str">
        <f t="shared" si="157"/>
        <v/>
      </c>
    </row>
    <row r="923" spans="1:20" customFormat="1" x14ac:dyDescent="0.25">
      <c r="A923" s="10">
        <f t="shared" si="158"/>
        <v>42926</v>
      </c>
      <c r="B923" s="9"/>
      <c r="C923" s="4"/>
      <c r="D923" s="4"/>
      <c r="E923" s="6"/>
      <c r="F923" s="8"/>
      <c r="G923" s="3"/>
      <c r="H923" s="9"/>
      <c r="I923" s="4"/>
      <c r="J923" s="4"/>
      <c r="K923" s="5"/>
      <c r="L923" s="8"/>
      <c r="M923" s="2"/>
      <c r="N923" s="6">
        <f t="shared" si="160"/>
        <v>0</v>
      </c>
      <c r="O923" s="8">
        <f t="shared" si="159"/>
        <v>0</v>
      </c>
      <c r="Q923">
        <v>1</v>
      </c>
      <c r="S923" s="37" t="str">
        <f ca="1">IFERROR(IF(C923="","",A923+C923-INDIRECT("A"&amp;MATCH(9^9,C$1:C922,1))-MAX(INDIRECT("D"&amp;MATCH(9^9,C$1:C922,1))+(INDIRECT("C"&amp;MATCH(9^9,C$1:C922,1))&gt;INDIRECT("D"&amp;MATCH(9^9,C$1:C922,1))),INDIRECT("J"&amp;MATCH(9^9,C$1:C922,1))+(INDIRECT("I"&amp;MATCH(9^9,C$1:C922,1))&gt;INDIRECT("J"&amp;MATCH(9^9,C$1:C922,1))))),"")</f>
        <v/>
      </c>
      <c r="T923" s="44" t="str">
        <f t="shared" si="157"/>
        <v/>
      </c>
    </row>
    <row r="924" spans="1:20" customFormat="1" x14ac:dyDescent="0.25">
      <c r="A924" s="10">
        <f t="shared" si="158"/>
        <v>42927</v>
      </c>
      <c r="B924" s="9"/>
      <c r="C924" s="4"/>
      <c r="D924" s="4"/>
      <c r="E924" s="6"/>
      <c r="F924" s="8"/>
      <c r="G924" s="3"/>
      <c r="H924" s="9"/>
      <c r="I924" s="4"/>
      <c r="J924" s="4"/>
      <c r="K924" s="6"/>
      <c r="L924" s="8"/>
      <c r="M924" s="2"/>
      <c r="N924" s="6">
        <f t="shared" si="160"/>
        <v>0</v>
      </c>
      <c r="O924" s="8">
        <f t="shared" si="159"/>
        <v>0</v>
      </c>
      <c r="P924" t="s">
        <v>38</v>
      </c>
      <c r="Q924">
        <v>1</v>
      </c>
      <c r="S924" s="37" t="str">
        <f ca="1">IFERROR(IF(C924="","",A924+C924-INDIRECT("A"&amp;MATCH(9^9,C$1:C923,1))-MAX(INDIRECT("D"&amp;MATCH(9^9,C$1:C923,1))+(INDIRECT("C"&amp;MATCH(9^9,C$1:C923,1))&gt;INDIRECT("D"&amp;MATCH(9^9,C$1:C923,1))),INDIRECT("J"&amp;MATCH(9^9,C$1:C923,1))+(INDIRECT("I"&amp;MATCH(9^9,C$1:C923,1))&gt;INDIRECT("J"&amp;MATCH(9^9,C$1:C923,1))))),"")</f>
        <v/>
      </c>
      <c r="T924" s="44" t="str">
        <f t="shared" si="157"/>
        <v/>
      </c>
    </row>
    <row r="925" spans="1:20" customFormat="1" x14ac:dyDescent="0.25">
      <c r="A925" s="10">
        <f t="shared" si="158"/>
        <v>42928</v>
      </c>
      <c r="B925" s="9"/>
      <c r="C925" s="4"/>
      <c r="D925" s="4"/>
      <c r="E925" s="6"/>
      <c r="F925" s="8"/>
      <c r="G925" s="3"/>
      <c r="H925" s="9"/>
      <c r="I925" s="4"/>
      <c r="J925" s="4"/>
      <c r="K925" s="6"/>
      <c r="L925" s="8"/>
      <c r="M925" s="2"/>
      <c r="N925" s="6">
        <f t="shared" si="160"/>
        <v>0</v>
      </c>
      <c r="O925" s="8">
        <f>F925+L925</f>
        <v>0</v>
      </c>
      <c r="P925" t="s">
        <v>38</v>
      </c>
      <c r="Q925">
        <v>1</v>
      </c>
      <c r="S925" s="37" t="str">
        <f ca="1">IFERROR(IF(C925="","",A925+C925-INDIRECT("A"&amp;MATCH(9^9,C$1:C924,1))-MAX(INDIRECT("D"&amp;MATCH(9^9,C$1:C924,1))+(INDIRECT("C"&amp;MATCH(9^9,C$1:C924,1))&gt;INDIRECT("D"&amp;MATCH(9^9,C$1:C924,1))),INDIRECT("J"&amp;MATCH(9^9,C$1:C924,1))+(INDIRECT("I"&amp;MATCH(9^9,C$1:C924,1))&gt;INDIRECT("J"&amp;MATCH(9^9,C$1:C924,1))))),"")</f>
        <v/>
      </c>
      <c r="T925" s="44" t="str">
        <f t="shared" si="157"/>
        <v/>
      </c>
    </row>
    <row r="926" spans="1:20" customFormat="1" x14ac:dyDescent="0.25">
      <c r="A926" s="10">
        <f t="shared" si="158"/>
        <v>42929</v>
      </c>
      <c r="B926" s="9"/>
      <c r="C926" s="4"/>
      <c r="D926" s="4"/>
      <c r="E926" s="6"/>
      <c r="F926" s="8"/>
      <c r="G926" s="3"/>
      <c r="H926" s="9"/>
      <c r="I926" s="4"/>
      <c r="J926" s="4"/>
      <c r="K926" s="5"/>
      <c r="L926" s="8"/>
      <c r="M926" s="2"/>
      <c r="N926" s="6">
        <f t="shared" si="160"/>
        <v>0</v>
      </c>
      <c r="O926" s="8">
        <f>F926+L926</f>
        <v>0</v>
      </c>
      <c r="P926" t="s">
        <v>39</v>
      </c>
      <c r="S926" s="37" t="str">
        <f ca="1">IFERROR(IF(C926="","",A926+C926-INDIRECT("A"&amp;MATCH(9^9,C$1:C925,1))-MAX(INDIRECT("D"&amp;MATCH(9^9,C$1:C925,1))+(INDIRECT("C"&amp;MATCH(9^9,C$1:C925,1))&gt;INDIRECT("D"&amp;MATCH(9^9,C$1:C925,1))),INDIRECT("J"&amp;MATCH(9^9,C$1:C925,1))+(INDIRECT("I"&amp;MATCH(9^9,C$1:C925,1))&gt;INDIRECT("J"&amp;MATCH(9^9,C$1:C925,1))))),"")</f>
        <v/>
      </c>
      <c r="T926" s="44" t="str">
        <f t="shared" si="157"/>
        <v/>
      </c>
    </row>
    <row r="927" spans="1:20" customFormat="1" x14ac:dyDescent="0.25">
      <c r="A927" s="10">
        <f t="shared" si="158"/>
        <v>42930</v>
      </c>
      <c r="B927" s="9"/>
      <c r="C927" s="4"/>
      <c r="D927" s="4"/>
      <c r="E927" s="6"/>
      <c r="F927" s="8"/>
      <c r="G927" s="3"/>
      <c r="H927" s="9"/>
      <c r="I927" s="4"/>
      <c r="J927" s="4"/>
      <c r="K927" s="6"/>
      <c r="L927" s="8"/>
      <c r="M927" s="2"/>
      <c r="N927" s="6">
        <f t="shared" si="160"/>
        <v>0</v>
      </c>
      <c r="O927" s="8">
        <f>F927+L927</f>
        <v>0</v>
      </c>
      <c r="S927" s="37" t="str">
        <f ca="1">IFERROR(IF(C927="","",A927+C927-INDIRECT("A"&amp;MATCH(9^9,C$1:C926,1))-MAX(INDIRECT("D"&amp;MATCH(9^9,C$1:C926,1))+(INDIRECT("C"&amp;MATCH(9^9,C$1:C926,1))&gt;INDIRECT("D"&amp;MATCH(9^9,C$1:C926,1))),INDIRECT("J"&amp;MATCH(9^9,C$1:C926,1))+(INDIRECT("I"&amp;MATCH(9^9,C$1:C926,1))&gt;INDIRECT("J"&amp;MATCH(9^9,C$1:C926,1))))),"")</f>
        <v/>
      </c>
      <c r="T927" s="44" t="str">
        <f t="shared" si="157"/>
        <v/>
      </c>
    </row>
    <row r="928" spans="1:20" customFormat="1" x14ac:dyDescent="0.25">
      <c r="A928" s="10">
        <f t="shared" si="158"/>
        <v>42931</v>
      </c>
      <c r="B928" s="9"/>
      <c r="C928" s="4"/>
      <c r="D928" s="4"/>
      <c r="E928" s="6"/>
      <c r="F928" s="8"/>
      <c r="G928" s="3"/>
      <c r="H928" s="9"/>
      <c r="I928" s="4"/>
      <c r="J928" s="4"/>
      <c r="K928" s="5"/>
      <c r="L928" s="8"/>
      <c r="M928" s="2"/>
      <c r="N928" s="6">
        <f t="shared" si="160"/>
        <v>0</v>
      </c>
      <c r="O928" s="8">
        <f t="shared" si="160"/>
        <v>0</v>
      </c>
      <c r="S928" s="37" t="str">
        <f ca="1">IFERROR(IF(C928="","",A928+C928-INDIRECT("A"&amp;MATCH(9^9,C$1:C927,1))-MAX(INDIRECT("D"&amp;MATCH(9^9,C$1:C927,1))+(INDIRECT("C"&amp;MATCH(9^9,C$1:C927,1))&gt;INDIRECT("D"&amp;MATCH(9^9,C$1:C927,1))),INDIRECT("J"&amp;MATCH(9^9,C$1:C927,1))+(INDIRECT("I"&amp;MATCH(9^9,C$1:C927,1))&gt;INDIRECT("J"&amp;MATCH(9^9,C$1:C927,1))))),"")</f>
        <v/>
      </c>
      <c r="T928" s="44" t="str">
        <f t="shared" si="157"/>
        <v/>
      </c>
    </row>
    <row r="929" spans="1:20" customFormat="1" x14ac:dyDescent="0.25">
      <c r="A929" s="10">
        <f t="shared" si="158"/>
        <v>42932</v>
      </c>
      <c r="B929" s="9"/>
      <c r="C929" s="4"/>
      <c r="D929" s="4"/>
      <c r="E929" s="6"/>
      <c r="F929" s="8"/>
      <c r="G929" s="3"/>
      <c r="H929" s="9"/>
      <c r="I929" s="4"/>
      <c r="J929" s="4"/>
      <c r="K929" s="6"/>
      <c r="L929" s="8"/>
      <c r="M929" s="2"/>
      <c r="N929" s="6">
        <f t="shared" si="160"/>
        <v>0</v>
      </c>
      <c r="O929" s="8">
        <f t="shared" si="160"/>
        <v>0</v>
      </c>
      <c r="S929" s="37" t="str">
        <f ca="1">IFERROR(IF(C929="","",A929+C929-INDIRECT("A"&amp;MATCH(9^9,C$1:C928,1))-MAX(INDIRECT("D"&amp;MATCH(9^9,C$1:C928,1))+(INDIRECT("C"&amp;MATCH(9^9,C$1:C928,1))&gt;INDIRECT("D"&amp;MATCH(9^9,C$1:C928,1))),INDIRECT("J"&amp;MATCH(9^9,C$1:C928,1))+(INDIRECT("I"&amp;MATCH(9^9,C$1:C928,1))&gt;INDIRECT("J"&amp;MATCH(9^9,C$1:C928,1))))),"")</f>
        <v/>
      </c>
      <c r="T929" s="44" t="str">
        <f t="shared" si="157"/>
        <v/>
      </c>
    </row>
    <row r="930" spans="1:20" customFormat="1" x14ac:dyDescent="0.25">
      <c r="A930" s="10">
        <f t="shared" si="158"/>
        <v>42933</v>
      </c>
      <c r="B930" s="9"/>
      <c r="C930" s="4"/>
      <c r="D930" s="4"/>
      <c r="E930" s="38"/>
      <c r="F930" s="8"/>
      <c r="G930" s="3"/>
      <c r="H930" s="9"/>
      <c r="I930" s="4"/>
      <c r="J930" s="4"/>
      <c r="K930" s="6"/>
      <c r="L930" s="8"/>
      <c r="M930" s="2"/>
      <c r="N930" s="6">
        <f t="shared" si="160"/>
        <v>0</v>
      </c>
      <c r="O930" s="8">
        <f t="shared" si="160"/>
        <v>0</v>
      </c>
      <c r="S930" s="37" t="str">
        <f ca="1">IFERROR(IF(C930="","",A930+C930-INDIRECT("A"&amp;MATCH(9^9,C$1:C929,1))-MAX(INDIRECT("D"&amp;MATCH(9^9,C$1:C929,1))+(INDIRECT("C"&amp;MATCH(9^9,C$1:C929,1))&gt;INDIRECT("D"&amp;MATCH(9^9,C$1:C929,1))),INDIRECT("J"&amp;MATCH(9^9,C$1:C929,1))+(INDIRECT("I"&amp;MATCH(9^9,C$1:C929,1))&gt;INDIRECT("J"&amp;MATCH(9^9,C$1:C929,1))))),"")</f>
        <v/>
      </c>
      <c r="T930" s="44" t="str">
        <f t="shared" si="157"/>
        <v/>
      </c>
    </row>
    <row r="931" spans="1:20" customFormat="1" x14ac:dyDescent="0.25">
      <c r="A931" s="10">
        <f t="shared" si="158"/>
        <v>42934</v>
      </c>
      <c r="B931" s="9"/>
      <c r="C931" s="4"/>
      <c r="D931" s="4"/>
      <c r="E931" s="6"/>
      <c r="F931" s="8"/>
      <c r="G931" s="3"/>
      <c r="H931" s="9"/>
      <c r="I931" s="4"/>
      <c r="J931" s="4"/>
      <c r="K931" s="5"/>
      <c r="L931" s="8"/>
      <c r="M931" s="2"/>
      <c r="N931" s="6">
        <f t="shared" si="160"/>
        <v>0</v>
      </c>
      <c r="O931" s="8">
        <f t="shared" si="160"/>
        <v>0</v>
      </c>
      <c r="S931" s="37" t="str">
        <f ca="1">IFERROR(IF(C931="","",A931+C931-INDIRECT("A"&amp;MATCH(9^9,C$1:C930,1))-MAX(INDIRECT("D"&amp;MATCH(9^9,C$1:C930,1))+(INDIRECT("C"&amp;MATCH(9^9,C$1:C930,1))&gt;INDIRECT("D"&amp;MATCH(9^9,C$1:C930,1))),INDIRECT("J"&amp;MATCH(9^9,C$1:C930,1))+(INDIRECT("I"&amp;MATCH(9^9,C$1:C930,1))&gt;INDIRECT("J"&amp;MATCH(9^9,C$1:C930,1))))),"")</f>
        <v/>
      </c>
      <c r="T931" s="44" t="str">
        <f t="shared" si="157"/>
        <v/>
      </c>
    </row>
    <row r="932" spans="1:20" customFormat="1" x14ac:dyDescent="0.25">
      <c r="A932" s="10">
        <f t="shared" si="158"/>
        <v>42935</v>
      </c>
      <c r="B932" s="9"/>
      <c r="C932" s="4"/>
      <c r="D932" s="4"/>
      <c r="E932" s="6"/>
      <c r="F932" s="8"/>
      <c r="G932" s="3"/>
      <c r="H932" s="9"/>
      <c r="I932" s="4"/>
      <c r="J932" s="4"/>
      <c r="K932" s="6"/>
      <c r="L932" s="8"/>
      <c r="M932" s="2"/>
      <c r="N932" s="6">
        <f t="shared" si="160"/>
        <v>0</v>
      </c>
      <c r="O932" s="8">
        <f t="shared" si="160"/>
        <v>0</v>
      </c>
      <c r="S932" s="37" t="str">
        <f ca="1">IFERROR(IF(C932="","",A932+C932-INDIRECT("A"&amp;MATCH(9^9,C$1:C931,1))-MAX(INDIRECT("D"&amp;MATCH(9^9,C$1:C931,1))+(INDIRECT("C"&amp;MATCH(9^9,C$1:C931,1))&gt;INDIRECT("D"&amp;MATCH(9^9,C$1:C931,1))),INDIRECT("J"&amp;MATCH(9^9,C$1:C931,1))+(INDIRECT("I"&amp;MATCH(9^9,C$1:C931,1))&gt;INDIRECT("J"&amp;MATCH(9^9,C$1:C931,1))))),"")</f>
        <v/>
      </c>
      <c r="T932" s="44" t="str">
        <f t="shared" si="157"/>
        <v/>
      </c>
    </row>
    <row r="933" spans="1:20" customFormat="1" x14ac:dyDescent="0.25">
      <c r="A933" s="10">
        <f t="shared" si="158"/>
        <v>42936</v>
      </c>
      <c r="B933" s="9"/>
      <c r="C933" s="4"/>
      <c r="D933" s="4"/>
      <c r="E933" s="6"/>
      <c r="F933" s="8"/>
      <c r="G933" s="3"/>
      <c r="H933" s="9"/>
      <c r="I933" s="4"/>
      <c r="J933" s="4"/>
      <c r="K933" s="6"/>
      <c r="L933" s="8"/>
      <c r="M933" s="2"/>
      <c r="N933" s="6">
        <f t="shared" si="160"/>
        <v>0</v>
      </c>
      <c r="O933" s="8">
        <f t="shared" si="160"/>
        <v>0</v>
      </c>
      <c r="S933" s="37" t="str">
        <f ca="1">IFERROR(IF(C933="","",A933+C933-INDIRECT("A"&amp;MATCH(9^9,C$1:C932,1))-MAX(INDIRECT("D"&amp;MATCH(9^9,C$1:C932,1))+(INDIRECT("C"&amp;MATCH(9^9,C$1:C932,1))&gt;INDIRECT("D"&amp;MATCH(9^9,C$1:C932,1))),INDIRECT("J"&amp;MATCH(9^9,C$1:C932,1))+(INDIRECT("I"&amp;MATCH(9^9,C$1:C932,1))&gt;INDIRECT("J"&amp;MATCH(9^9,C$1:C932,1))))),"")</f>
        <v/>
      </c>
      <c r="T933" s="44" t="str">
        <f t="shared" si="157"/>
        <v/>
      </c>
    </row>
    <row r="934" spans="1:20" customFormat="1" x14ac:dyDescent="0.25">
      <c r="A934" s="10">
        <f t="shared" si="158"/>
        <v>42937</v>
      </c>
      <c r="B934" s="9"/>
      <c r="C934" s="4"/>
      <c r="D934" s="4"/>
      <c r="E934" s="6"/>
      <c r="F934" s="8"/>
      <c r="G934" s="3"/>
      <c r="H934" s="9"/>
      <c r="I934" s="4"/>
      <c r="J934" s="4"/>
      <c r="K934" s="6"/>
      <c r="L934" s="8"/>
      <c r="M934" s="2"/>
      <c r="N934" s="6">
        <f t="shared" si="160"/>
        <v>0</v>
      </c>
      <c r="O934" s="8">
        <f t="shared" si="160"/>
        <v>0</v>
      </c>
      <c r="S934" s="37" t="str">
        <f ca="1">IFERROR(IF(C934="","",A934+C934-INDIRECT("A"&amp;MATCH(9^9,C$1:C933,1))-MAX(INDIRECT("D"&amp;MATCH(9^9,C$1:C933,1))+(INDIRECT("C"&amp;MATCH(9^9,C$1:C933,1))&gt;INDIRECT("D"&amp;MATCH(9^9,C$1:C933,1))),INDIRECT("J"&amp;MATCH(9^9,C$1:C933,1))+(INDIRECT("I"&amp;MATCH(9^9,C$1:C933,1))&gt;INDIRECT("J"&amp;MATCH(9^9,C$1:C933,1))))),"")</f>
        <v/>
      </c>
      <c r="T934" s="44" t="str">
        <f t="shared" si="157"/>
        <v/>
      </c>
    </row>
    <row r="935" spans="1:20" customFormat="1" x14ac:dyDescent="0.25">
      <c r="A935" s="10">
        <f t="shared" si="158"/>
        <v>42938</v>
      </c>
      <c r="B935" s="9"/>
      <c r="C935" s="4"/>
      <c r="D935" s="4"/>
      <c r="E935" s="6"/>
      <c r="F935" s="8"/>
      <c r="G935" s="3"/>
      <c r="H935" s="9"/>
      <c r="I935" s="4"/>
      <c r="J935" s="4"/>
      <c r="K935" s="5"/>
      <c r="L935" s="8"/>
      <c r="M935" s="2"/>
      <c r="N935" s="6">
        <f t="shared" si="160"/>
        <v>0</v>
      </c>
      <c r="O935" s="8">
        <f t="shared" si="160"/>
        <v>0</v>
      </c>
      <c r="S935" s="37" t="str">
        <f ca="1">IFERROR(IF(C935="","",A935+C935-INDIRECT("A"&amp;MATCH(9^9,C$1:C934,1))-MAX(INDIRECT("D"&amp;MATCH(9^9,C$1:C934,1))+(INDIRECT("C"&amp;MATCH(9^9,C$1:C934,1))&gt;INDIRECT("D"&amp;MATCH(9^9,C$1:C934,1))),INDIRECT("J"&amp;MATCH(9^9,C$1:C934,1))+(INDIRECT("I"&amp;MATCH(9^9,C$1:C934,1))&gt;INDIRECT("J"&amp;MATCH(9^9,C$1:C934,1))))),"")</f>
        <v/>
      </c>
      <c r="T935" s="44" t="str">
        <f t="shared" si="157"/>
        <v/>
      </c>
    </row>
    <row r="936" spans="1:20" customFormat="1" x14ac:dyDescent="0.25">
      <c r="A936" s="10">
        <f t="shared" si="158"/>
        <v>42939</v>
      </c>
      <c r="B936" s="9"/>
      <c r="C936" s="4"/>
      <c r="D936" s="4"/>
      <c r="E936" s="6"/>
      <c r="F936" s="8"/>
      <c r="G936" s="3"/>
      <c r="H936" s="9"/>
      <c r="I936" s="4"/>
      <c r="J936" s="4"/>
      <c r="K936" s="5"/>
      <c r="L936" s="8"/>
      <c r="M936" s="2"/>
      <c r="N936" s="6">
        <f t="shared" si="160"/>
        <v>0</v>
      </c>
      <c r="O936" s="8">
        <f t="shared" si="160"/>
        <v>0</v>
      </c>
      <c r="S936" s="37" t="str">
        <f ca="1">IFERROR(IF(C936="","",A936+C936-INDIRECT("A"&amp;MATCH(9^9,C$1:C935,1))-MAX(INDIRECT("D"&amp;MATCH(9^9,C$1:C935,1))+(INDIRECT("C"&amp;MATCH(9^9,C$1:C935,1))&gt;INDIRECT("D"&amp;MATCH(9^9,C$1:C935,1))),INDIRECT("J"&amp;MATCH(9^9,C$1:C935,1))+(INDIRECT("I"&amp;MATCH(9^9,C$1:C935,1))&gt;INDIRECT("J"&amp;MATCH(9^9,C$1:C935,1))))),"")</f>
        <v/>
      </c>
      <c r="T936" s="44" t="str">
        <f t="shared" si="157"/>
        <v/>
      </c>
    </row>
    <row r="937" spans="1:20" customFormat="1" x14ac:dyDescent="0.25">
      <c r="A937" s="10">
        <f t="shared" si="158"/>
        <v>42940</v>
      </c>
      <c r="B937" s="9"/>
      <c r="C937" s="4"/>
      <c r="D937" s="4"/>
      <c r="E937" s="6"/>
      <c r="F937" s="8"/>
      <c r="G937" s="3"/>
      <c r="H937" s="9"/>
      <c r="I937" s="4"/>
      <c r="J937" s="4"/>
      <c r="K937" s="5"/>
      <c r="L937" s="8"/>
      <c r="M937" s="2"/>
      <c r="N937" s="6">
        <f t="shared" si="160"/>
        <v>0</v>
      </c>
      <c r="O937" s="8">
        <f t="shared" si="160"/>
        <v>0</v>
      </c>
      <c r="S937" s="37" t="str">
        <f ca="1">IFERROR(IF(C937="","",A937+C937-INDIRECT("A"&amp;MATCH(9^9,C$1:C936,1))-MAX(INDIRECT("D"&amp;MATCH(9^9,C$1:C936,1))+(INDIRECT("C"&amp;MATCH(9^9,C$1:C936,1))&gt;INDIRECT("D"&amp;MATCH(9^9,C$1:C936,1))),INDIRECT("J"&amp;MATCH(9^9,C$1:C936,1))+(INDIRECT("I"&amp;MATCH(9^9,C$1:C936,1))&gt;INDIRECT("J"&amp;MATCH(9^9,C$1:C936,1))))),"")</f>
        <v/>
      </c>
      <c r="T937" s="44" t="str">
        <f t="shared" si="157"/>
        <v/>
      </c>
    </row>
    <row r="938" spans="1:20" customFormat="1" x14ac:dyDescent="0.25">
      <c r="A938" s="10">
        <f t="shared" si="158"/>
        <v>42941</v>
      </c>
      <c r="B938" s="9"/>
      <c r="C938" s="4"/>
      <c r="D938" s="4"/>
      <c r="E938" s="6"/>
      <c r="F938" s="8"/>
      <c r="G938" s="11"/>
      <c r="H938" s="9"/>
      <c r="I938" s="4"/>
      <c r="J938" s="4"/>
      <c r="K938" s="6"/>
      <c r="L938" s="8"/>
      <c r="M938" s="2"/>
      <c r="N938" s="6">
        <f t="shared" si="160"/>
        <v>0</v>
      </c>
      <c r="O938" s="8">
        <f t="shared" si="160"/>
        <v>0</v>
      </c>
      <c r="S938" s="37" t="str">
        <f ca="1">IFERROR(IF(C938="","",A938+C938-INDIRECT("A"&amp;MATCH(9^9,C$1:C937,1))-MAX(INDIRECT("D"&amp;MATCH(9^9,C$1:C937,1))+(INDIRECT("C"&amp;MATCH(9^9,C$1:C937,1))&gt;INDIRECT("D"&amp;MATCH(9^9,C$1:C937,1))),INDIRECT("J"&amp;MATCH(9^9,C$1:C937,1))+(INDIRECT("I"&amp;MATCH(9^9,C$1:C937,1))&gt;INDIRECT("J"&amp;MATCH(9^9,C$1:C937,1))))),"")</f>
        <v/>
      </c>
      <c r="T938" s="44" t="str">
        <f t="shared" si="157"/>
        <v/>
      </c>
    </row>
    <row r="939" spans="1:20" customFormat="1" x14ac:dyDescent="0.25">
      <c r="A939" s="10">
        <f t="shared" si="158"/>
        <v>42942</v>
      </c>
      <c r="B939" s="9"/>
      <c r="C939" s="4"/>
      <c r="D939" s="4"/>
      <c r="E939" s="38"/>
      <c r="F939" s="8"/>
      <c r="G939" s="3"/>
      <c r="H939" s="9"/>
      <c r="I939" s="4"/>
      <c r="J939" s="4"/>
      <c r="K939" s="6"/>
      <c r="L939" s="8"/>
      <c r="M939" s="2"/>
      <c r="N939" s="6">
        <f t="shared" si="160"/>
        <v>0</v>
      </c>
      <c r="O939" s="8">
        <f t="shared" si="160"/>
        <v>0</v>
      </c>
      <c r="S939" s="37" t="str">
        <f ca="1">IFERROR(IF(C939="","",A939+C939-INDIRECT("A"&amp;MATCH(9^9,C$1:C938,1))-MAX(INDIRECT("D"&amp;MATCH(9^9,C$1:C938,1))+(INDIRECT("C"&amp;MATCH(9^9,C$1:C938,1))&gt;INDIRECT("D"&amp;MATCH(9^9,C$1:C938,1))),INDIRECT("J"&amp;MATCH(9^9,C$1:C938,1))+(INDIRECT("I"&amp;MATCH(9^9,C$1:C938,1))&gt;INDIRECT("J"&amp;MATCH(9^9,C$1:C938,1))))),"")</f>
        <v/>
      </c>
      <c r="T939" s="44" t="str">
        <f t="shared" si="157"/>
        <v/>
      </c>
    </row>
    <row r="940" spans="1:20" customFormat="1" x14ac:dyDescent="0.25">
      <c r="A940" s="10">
        <f t="shared" si="158"/>
        <v>42943</v>
      </c>
      <c r="B940" s="9"/>
      <c r="C940" s="4"/>
      <c r="D940" s="4"/>
      <c r="E940" s="6"/>
      <c r="F940" s="8"/>
      <c r="G940" s="3"/>
      <c r="H940" s="9"/>
      <c r="I940" s="4"/>
      <c r="J940" s="4"/>
      <c r="K940" s="5"/>
      <c r="L940" s="8"/>
      <c r="M940" s="2"/>
      <c r="N940" s="6">
        <f t="shared" si="160"/>
        <v>0</v>
      </c>
      <c r="O940" s="8">
        <f t="shared" si="160"/>
        <v>0</v>
      </c>
      <c r="S940" s="37" t="str">
        <f ca="1">IFERROR(IF(C940="","",A940+C940-INDIRECT("A"&amp;MATCH(9^9,C$1:C939,1))-MAX(INDIRECT("D"&amp;MATCH(9^9,C$1:C939,1))+(INDIRECT("C"&amp;MATCH(9^9,C$1:C939,1))&gt;INDIRECT("D"&amp;MATCH(9^9,C$1:C939,1))),INDIRECT("J"&amp;MATCH(9^9,C$1:C939,1))+(INDIRECT("I"&amp;MATCH(9^9,C$1:C939,1))&gt;INDIRECT("J"&amp;MATCH(9^9,C$1:C939,1))))),"")</f>
        <v/>
      </c>
      <c r="T940" s="44" t="str">
        <f t="shared" si="157"/>
        <v/>
      </c>
    </row>
    <row r="941" spans="1:20" customFormat="1" x14ac:dyDescent="0.25">
      <c r="A941" s="10">
        <f t="shared" si="158"/>
        <v>42944</v>
      </c>
      <c r="B941" s="9"/>
      <c r="C941" s="4"/>
      <c r="D941" s="4"/>
      <c r="E941" s="6"/>
      <c r="F941" s="8"/>
      <c r="G941" s="3"/>
      <c r="H941" s="9"/>
      <c r="I941" s="4"/>
      <c r="J941" s="4"/>
      <c r="K941" s="5"/>
      <c r="L941" s="8"/>
      <c r="M941" s="2"/>
      <c r="N941" s="6">
        <f t="shared" si="160"/>
        <v>0</v>
      </c>
      <c r="O941" s="8">
        <f t="shared" si="160"/>
        <v>0</v>
      </c>
      <c r="S941" s="37" t="str">
        <f ca="1">IFERROR(IF(C941="","",A941+C941-INDIRECT("A"&amp;MATCH(9^9,C$1:C940,1))-MAX(INDIRECT("D"&amp;MATCH(9^9,C$1:C940,1))+(INDIRECT("C"&amp;MATCH(9^9,C$1:C940,1))&gt;INDIRECT("D"&amp;MATCH(9^9,C$1:C940,1))),INDIRECT("J"&amp;MATCH(9^9,C$1:C940,1))+(INDIRECT("I"&amp;MATCH(9^9,C$1:C940,1))&gt;INDIRECT("J"&amp;MATCH(9^9,C$1:C940,1))))),"")</f>
        <v/>
      </c>
      <c r="T941" s="44" t="str">
        <f t="shared" si="157"/>
        <v/>
      </c>
    </row>
    <row r="942" spans="1:20" customFormat="1" x14ac:dyDescent="0.25">
      <c r="A942" s="10">
        <f t="shared" si="158"/>
        <v>42945</v>
      </c>
      <c r="B942" s="9"/>
      <c r="C942" s="4"/>
      <c r="D942" s="4"/>
      <c r="E942" s="6"/>
      <c r="F942" s="8"/>
      <c r="G942" s="3"/>
      <c r="H942" s="9"/>
      <c r="I942" s="4"/>
      <c r="J942" s="4"/>
      <c r="K942" s="6"/>
      <c r="L942" s="8"/>
      <c r="M942" s="2"/>
      <c r="N942" s="6">
        <f t="shared" si="160"/>
        <v>0</v>
      </c>
      <c r="O942" s="8">
        <f t="shared" si="160"/>
        <v>0</v>
      </c>
      <c r="S942" s="37" t="str">
        <f ca="1">IFERROR(IF(C942="","",A942+C942-INDIRECT("A"&amp;MATCH(9^9,C$1:C941,1))-MAX(INDIRECT("D"&amp;MATCH(9^9,C$1:C941,1))+(INDIRECT("C"&amp;MATCH(9^9,C$1:C941,1))&gt;INDIRECT("D"&amp;MATCH(9^9,C$1:C941,1))),INDIRECT("J"&amp;MATCH(9^9,C$1:C941,1))+(INDIRECT("I"&amp;MATCH(9^9,C$1:C941,1))&gt;INDIRECT("J"&amp;MATCH(9^9,C$1:C941,1))))),"")</f>
        <v/>
      </c>
      <c r="T942" s="44" t="str">
        <f t="shared" si="157"/>
        <v/>
      </c>
    </row>
    <row r="943" spans="1:20" customFormat="1" x14ac:dyDescent="0.25">
      <c r="A943" s="10">
        <f t="shared" si="158"/>
        <v>42946</v>
      </c>
      <c r="B943" s="9"/>
      <c r="C943" s="4"/>
      <c r="D943" s="4"/>
      <c r="E943" s="6"/>
      <c r="F943" s="8"/>
      <c r="G943" s="3"/>
      <c r="H943" s="9"/>
      <c r="I943" s="4"/>
      <c r="J943" s="4"/>
      <c r="K943" s="6"/>
      <c r="L943" s="8"/>
      <c r="M943" s="2"/>
      <c r="N943" s="6">
        <f t="shared" si="160"/>
        <v>0</v>
      </c>
      <c r="O943" s="8">
        <f t="shared" si="160"/>
        <v>0</v>
      </c>
      <c r="S943" s="37" t="str">
        <f ca="1">IFERROR(IF(C943="","",A943+C943-INDIRECT("A"&amp;MATCH(9^9,C$1:C942,1))-MAX(INDIRECT("D"&amp;MATCH(9^9,C$1:C942,1))+(INDIRECT("C"&amp;MATCH(9^9,C$1:C942,1))&gt;INDIRECT("D"&amp;MATCH(9^9,C$1:C942,1))),INDIRECT("J"&amp;MATCH(9^9,C$1:C942,1))+(INDIRECT("I"&amp;MATCH(9^9,C$1:C942,1))&gt;INDIRECT("J"&amp;MATCH(9^9,C$1:C942,1))))),"")</f>
        <v/>
      </c>
      <c r="T943" s="44" t="str">
        <f t="shared" si="157"/>
        <v/>
      </c>
    </row>
    <row r="944" spans="1:20" customFormat="1" x14ac:dyDescent="0.25">
      <c r="A944" s="10">
        <f t="shared" si="158"/>
        <v>42947</v>
      </c>
      <c r="B944" s="9"/>
      <c r="C944" s="4"/>
      <c r="D944" s="4"/>
      <c r="E944" s="38"/>
      <c r="F944" s="8"/>
      <c r="G944" s="3"/>
      <c r="H944" s="9"/>
      <c r="I944" s="4"/>
      <c r="J944" s="4"/>
      <c r="K944" s="6"/>
      <c r="L944" s="8"/>
      <c r="M944" s="2"/>
      <c r="N944" s="6">
        <f t="shared" si="160"/>
        <v>0</v>
      </c>
      <c r="O944" s="8">
        <f t="shared" si="160"/>
        <v>0</v>
      </c>
      <c r="S944" s="37" t="str">
        <f ca="1">IFERROR(IF(C944="","",A944+C944-INDIRECT("A"&amp;MATCH(9^9,C$1:C943,1))-MAX(INDIRECT("D"&amp;MATCH(9^9,C$1:C943,1))+(INDIRECT("C"&amp;MATCH(9^9,C$1:C943,1))&gt;INDIRECT("D"&amp;MATCH(9^9,C$1:C943,1))),INDIRECT("J"&amp;MATCH(9^9,C$1:C943,1))+(INDIRECT("I"&amp;MATCH(9^9,C$1:C943,1))&gt;INDIRECT("J"&amp;MATCH(9^9,C$1:C943,1))))),"")</f>
        <v/>
      </c>
      <c r="T944" s="44" t="str">
        <f t="shared" si="157"/>
        <v/>
      </c>
    </row>
    <row r="945" spans="1:20" customFormat="1" x14ac:dyDescent="0.25">
      <c r="A945" s="10">
        <f t="shared" si="158"/>
        <v>42948</v>
      </c>
      <c r="B945" s="9"/>
      <c r="C945" s="4"/>
      <c r="D945" s="4"/>
      <c r="E945" s="6"/>
      <c r="F945" s="8"/>
      <c r="G945" s="3"/>
      <c r="H945" s="9"/>
      <c r="I945" s="4"/>
      <c r="J945" s="4"/>
      <c r="K945" s="6"/>
      <c r="L945" s="8"/>
      <c r="M945" s="2"/>
      <c r="N945" s="6">
        <f>E945+K945</f>
        <v>0</v>
      </c>
      <c r="O945" s="8">
        <f>F945+L945</f>
        <v>0</v>
      </c>
      <c r="S945" s="37" t="str">
        <f ca="1">IFERROR(IF(C945="","",A945+C945-INDIRECT("A"&amp;MATCH(9^9,C$1:C944,1))-MAX(INDIRECT("D"&amp;MATCH(9^9,C$1:C944,1))+(INDIRECT("C"&amp;MATCH(9^9,C$1:C944,1))&gt;INDIRECT("D"&amp;MATCH(9^9,C$1:C944,1))),INDIRECT("J"&amp;MATCH(9^9,C$1:C944,1))+(INDIRECT("I"&amp;MATCH(9^9,C$1:C944,1))&gt;INDIRECT("J"&amp;MATCH(9^9,C$1:C944,1))))),"")</f>
        <v/>
      </c>
      <c r="T945" s="44" t="str">
        <f t="shared" si="157"/>
        <v/>
      </c>
    </row>
    <row r="946" spans="1:20" customFormat="1" x14ac:dyDescent="0.25">
      <c r="A946" s="10">
        <f t="shared" si="158"/>
        <v>42949</v>
      </c>
      <c r="B946" s="9"/>
      <c r="C946" s="4"/>
      <c r="D946" s="4"/>
      <c r="E946" s="6"/>
      <c r="F946" s="8"/>
      <c r="G946" s="3"/>
      <c r="H946" s="9"/>
      <c r="I946" s="4"/>
      <c r="J946" s="4"/>
      <c r="K946" s="6"/>
      <c r="L946" s="8"/>
      <c r="M946" s="2"/>
      <c r="N946" s="6">
        <f t="shared" ref="N946:O975" si="161">E946+K946</f>
        <v>0</v>
      </c>
      <c r="O946" s="8">
        <f t="shared" si="161"/>
        <v>0</v>
      </c>
      <c r="S946" s="37" t="str">
        <f ca="1">IFERROR(IF(C946="","",A946+C946-INDIRECT("A"&amp;MATCH(9^9,C$1:C945,1))-MAX(INDIRECT("D"&amp;MATCH(9^9,C$1:C945,1))+(INDIRECT("C"&amp;MATCH(9^9,C$1:C945,1))&gt;INDIRECT("D"&amp;MATCH(9^9,C$1:C945,1))),INDIRECT("J"&amp;MATCH(9^9,C$1:C945,1))+(INDIRECT("I"&amp;MATCH(9^9,C$1:C945,1))&gt;INDIRECT("J"&amp;MATCH(9^9,C$1:C945,1))))),"")</f>
        <v/>
      </c>
      <c r="T946" s="44" t="str">
        <f t="shared" si="157"/>
        <v/>
      </c>
    </row>
    <row r="947" spans="1:20" customFormat="1" x14ac:dyDescent="0.25">
      <c r="A947" s="10">
        <f t="shared" si="158"/>
        <v>42950</v>
      </c>
      <c r="B947" s="9"/>
      <c r="C947" s="4"/>
      <c r="D947" s="4"/>
      <c r="E947" s="6"/>
      <c r="F947" s="8"/>
      <c r="G947" s="3"/>
      <c r="H947" s="9"/>
      <c r="I947" s="4"/>
      <c r="J947" s="4"/>
      <c r="K947" s="5"/>
      <c r="L947" s="8"/>
      <c r="M947" s="2"/>
      <c r="N947" s="6">
        <f t="shared" si="161"/>
        <v>0</v>
      </c>
      <c r="O947" s="8">
        <f t="shared" si="161"/>
        <v>0</v>
      </c>
      <c r="Q947">
        <v>1</v>
      </c>
      <c r="S947" s="37" t="str">
        <f ca="1">IFERROR(IF(C947="","",A947+C947-INDIRECT("A"&amp;MATCH(9^9,C$1:C946,1))-MAX(INDIRECT("D"&amp;MATCH(9^9,C$1:C946,1))+(INDIRECT("C"&amp;MATCH(9^9,C$1:C946,1))&gt;INDIRECT("D"&amp;MATCH(9^9,C$1:C946,1))),INDIRECT("J"&amp;MATCH(9^9,C$1:C946,1))+(INDIRECT("I"&amp;MATCH(9^9,C$1:C946,1))&gt;INDIRECT("J"&amp;MATCH(9^9,C$1:C946,1))))),"")</f>
        <v/>
      </c>
      <c r="T947" s="44" t="str">
        <f t="shared" si="157"/>
        <v/>
      </c>
    </row>
    <row r="948" spans="1:20" customFormat="1" x14ac:dyDescent="0.25">
      <c r="A948" s="10">
        <f t="shared" si="158"/>
        <v>42951</v>
      </c>
      <c r="B948" s="9"/>
      <c r="C948" s="4"/>
      <c r="D948" s="4"/>
      <c r="E948" s="6"/>
      <c r="F948" s="8"/>
      <c r="G948" s="3"/>
      <c r="H948" s="9"/>
      <c r="I948" s="4"/>
      <c r="J948" s="4"/>
      <c r="K948" s="6"/>
      <c r="L948" s="8"/>
      <c r="M948" s="2"/>
      <c r="N948" s="6">
        <f t="shared" si="161"/>
        <v>0</v>
      </c>
      <c r="O948" s="8">
        <f t="shared" si="161"/>
        <v>0</v>
      </c>
      <c r="Q948">
        <v>1</v>
      </c>
      <c r="S948" s="37" t="str">
        <f ca="1">IFERROR(IF(C948="","",A948+C948-INDIRECT("A"&amp;MATCH(9^9,C$1:C947,1))-MAX(INDIRECT("D"&amp;MATCH(9^9,C$1:C947,1))+(INDIRECT("C"&amp;MATCH(9^9,C$1:C947,1))&gt;INDIRECT("D"&amp;MATCH(9^9,C$1:C947,1))),INDIRECT("J"&amp;MATCH(9^9,C$1:C947,1))+(INDIRECT("I"&amp;MATCH(9^9,C$1:C947,1))&gt;INDIRECT("J"&amp;MATCH(9^9,C$1:C947,1))))),"")</f>
        <v/>
      </c>
      <c r="T948" s="44" t="str">
        <f t="shared" si="157"/>
        <v/>
      </c>
    </row>
    <row r="949" spans="1:20" customFormat="1" x14ac:dyDescent="0.25">
      <c r="A949" s="10">
        <f t="shared" si="158"/>
        <v>42952</v>
      </c>
      <c r="B949" s="9"/>
      <c r="C949" s="4"/>
      <c r="D949" s="4"/>
      <c r="E949" s="6"/>
      <c r="F949" s="8"/>
      <c r="G949" s="3"/>
      <c r="H949" s="9"/>
      <c r="I949" s="4"/>
      <c r="J949" s="4"/>
      <c r="K949" s="6"/>
      <c r="L949" s="8"/>
      <c r="M949" s="2"/>
      <c r="N949" s="6">
        <f t="shared" si="161"/>
        <v>0</v>
      </c>
      <c r="O949" s="8">
        <f t="shared" si="161"/>
        <v>0</v>
      </c>
      <c r="Q949">
        <v>1</v>
      </c>
      <c r="S949" s="37" t="str">
        <f ca="1">IFERROR(IF(C949="","",A949+C949-INDIRECT("A"&amp;MATCH(9^9,C$1:C948,1))-MAX(INDIRECT("D"&amp;MATCH(9^9,C$1:C948,1))+(INDIRECT("C"&amp;MATCH(9^9,C$1:C948,1))&gt;INDIRECT("D"&amp;MATCH(9^9,C$1:C948,1))),INDIRECT("J"&amp;MATCH(9^9,C$1:C948,1))+(INDIRECT("I"&amp;MATCH(9^9,C$1:C948,1))&gt;INDIRECT("J"&amp;MATCH(9^9,C$1:C948,1))))),"")</f>
        <v/>
      </c>
      <c r="T949" s="44" t="str">
        <f t="shared" si="157"/>
        <v/>
      </c>
    </row>
    <row r="950" spans="1:20" customFormat="1" x14ac:dyDescent="0.25">
      <c r="A950" s="10">
        <f t="shared" si="158"/>
        <v>42953</v>
      </c>
      <c r="B950" s="9"/>
      <c r="C950" s="4"/>
      <c r="D950" s="4"/>
      <c r="E950" s="6"/>
      <c r="F950" s="8"/>
      <c r="G950" s="3"/>
      <c r="H950" s="9"/>
      <c r="I950" s="4"/>
      <c r="J950" s="4"/>
      <c r="K950" s="6"/>
      <c r="L950" s="8"/>
      <c r="M950" s="2"/>
      <c r="N950" s="6">
        <f t="shared" si="161"/>
        <v>0</v>
      </c>
      <c r="O950" s="8">
        <f t="shared" si="161"/>
        <v>0</v>
      </c>
      <c r="Q950">
        <v>1</v>
      </c>
      <c r="S950" s="37" t="str">
        <f ca="1">IFERROR(IF(C950="","",A950+C950-INDIRECT("A"&amp;MATCH(9^9,C$1:C949,1))-MAX(INDIRECT("D"&amp;MATCH(9^9,C$1:C949,1))+(INDIRECT("C"&amp;MATCH(9^9,C$1:C949,1))&gt;INDIRECT("D"&amp;MATCH(9^9,C$1:C949,1))),INDIRECT("J"&amp;MATCH(9^9,C$1:C949,1))+(INDIRECT("I"&amp;MATCH(9^9,C$1:C949,1))&gt;INDIRECT("J"&amp;MATCH(9^9,C$1:C949,1))))),"")</f>
        <v/>
      </c>
      <c r="T950" s="44" t="str">
        <f t="shared" si="157"/>
        <v/>
      </c>
    </row>
    <row r="951" spans="1:20" customFormat="1" x14ac:dyDescent="0.25">
      <c r="A951" s="10">
        <f t="shared" si="158"/>
        <v>42954</v>
      </c>
      <c r="B951" s="9"/>
      <c r="C951" s="4"/>
      <c r="D951" s="4"/>
      <c r="E951" s="6"/>
      <c r="F951" s="8"/>
      <c r="G951" s="3"/>
      <c r="H951" s="9"/>
      <c r="I951" s="4"/>
      <c r="J951" s="4"/>
      <c r="K951" s="6"/>
      <c r="L951" s="8"/>
      <c r="M951" s="2"/>
      <c r="N951" s="6">
        <f t="shared" si="161"/>
        <v>0</v>
      </c>
      <c r="O951" s="8">
        <f t="shared" si="161"/>
        <v>0</v>
      </c>
      <c r="Q951">
        <v>1</v>
      </c>
      <c r="S951" s="37" t="str">
        <f ca="1">IFERROR(IF(C951="","",A951+C951-INDIRECT("A"&amp;MATCH(9^9,C$1:C950,1))-MAX(INDIRECT("D"&amp;MATCH(9^9,C$1:C950,1))+(INDIRECT("C"&amp;MATCH(9^9,C$1:C950,1))&gt;INDIRECT("D"&amp;MATCH(9^9,C$1:C950,1))),INDIRECT("J"&amp;MATCH(9^9,C$1:C950,1))+(INDIRECT("I"&amp;MATCH(9^9,C$1:C950,1))&gt;INDIRECT("J"&amp;MATCH(9^9,C$1:C950,1))))),"")</f>
        <v/>
      </c>
      <c r="T951" s="44" t="str">
        <f t="shared" si="157"/>
        <v/>
      </c>
    </row>
    <row r="952" spans="1:20" customFormat="1" x14ac:dyDescent="0.25">
      <c r="A952" s="10">
        <f t="shared" si="158"/>
        <v>42955</v>
      </c>
      <c r="B952" s="9"/>
      <c r="C952" s="4"/>
      <c r="D952" s="4"/>
      <c r="E952" s="6"/>
      <c r="F952" s="8"/>
      <c r="G952" s="3"/>
      <c r="H952" s="9"/>
      <c r="I952" s="4"/>
      <c r="J952" s="4"/>
      <c r="K952" s="5"/>
      <c r="L952" s="8"/>
      <c r="M952" s="2"/>
      <c r="N952" s="6">
        <f t="shared" si="161"/>
        <v>0</v>
      </c>
      <c r="O952" s="8">
        <f t="shared" si="161"/>
        <v>0</v>
      </c>
      <c r="Q952">
        <v>1</v>
      </c>
      <c r="S952" s="37" t="str">
        <f ca="1">IFERROR(IF(C952="","",A952+C952-INDIRECT("A"&amp;MATCH(9^9,C$1:C951,1))-MAX(INDIRECT("D"&amp;MATCH(9^9,C$1:C951,1))+(INDIRECT("C"&amp;MATCH(9^9,C$1:C951,1))&gt;INDIRECT("D"&amp;MATCH(9^9,C$1:C951,1))),INDIRECT("J"&amp;MATCH(9^9,C$1:C951,1))+(INDIRECT("I"&amp;MATCH(9^9,C$1:C951,1))&gt;INDIRECT("J"&amp;MATCH(9^9,C$1:C951,1))))),"")</f>
        <v/>
      </c>
      <c r="T952" s="44" t="str">
        <f t="shared" si="157"/>
        <v/>
      </c>
    </row>
    <row r="953" spans="1:20" customFormat="1" x14ac:dyDescent="0.25">
      <c r="A953" s="10">
        <f t="shared" si="158"/>
        <v>42956</v>
      </c>
      <c r="B953" s="9"/>
      <c r="C953" s="4"/>
      <c r="D953" s="4"/>
      <c r="E953" s="6"/>
      <c r="F953" s="8"/>
      <c r="G953" s="3"/>
      <c r="H953" s="9"/>
      <c r="I953" s="4"/>
      <c r="J953" s="4"/>
      <c r="K953" s="5"/>
      <c r="L953" s="8"/>
      <c r="M953" s="2"/>
      <c r="N953" s="6">
        <f t="shared" si="161"/>
        <v>0</v>
      </c>
      <c r="O953" s="8">
        <f t="shared" si="161"/>
        <v>0</v>
      </c>
      <c r="Q953">
        <v>1</v>
      </c>
      <c r="S953" s="37" t="str">
        <f ca="1">IFERROR(IF(C953="","",A953+C953-INDIRECT("A"&amp;MATCH(9^9,C$1:C952,1))-MAX(INDIRECT("D"&amp;MATCH(9^9,C$1:C952,1))+(INDIRECT("C"&amp;MATCH(9^9,C$1:C952,1))&gt;INDIRECT("D"&amp;MATCH(9^9,C$1:C952,1))),INDIRECT("J"&amp;MATCH(9^9,C$1:C952,1))+(INDIRECT("I"&amp;MATCH(9^9,C$1:C952,1))&gt;INDIRECT("J"&amp;MATCH(9^9,C$1:C952,1))))),"")</f>
        <v/>
      </c>
      <c r="T953" s="44" t="str">
        <f t="shared" si="157"/>
        <v/>
      </c>
    </row>
    <row r="954" spans="1:20" customFormat="1" x14ac:dyDescent="0.25">
      <c r="A954" s="10">
        <f t="shared" si="158"/>
        <v>42957</v>
      </c>
      <c r="B954" s="9"/>
      <c r="C954" s="4"/>
      <c r="D954" s="4"/>
      <c r="E954" s="6"/>
      <c r="F954" s="8"/>
      <c r="G954" s="3"/>
      <c r="H954" s="9"/>
      <c r="I954" s="4"/>
      <c r="J954" s="4"/>
      <c r="K954" s="5"/>
      <c r="L954" s="8"/>
      <c r="M954" s="2"/>
      <c r="N954" s="13">
        <f t="shared" si="161"/>
        <v>0</v>
      </c>
      <c r="O954" s="8">
        <f t="shared" si="161"/>
        <v>0</v>
      </c>
      <c r="Q954">
        <v>1</v>
      </c>
      <c r="S954" s="37" t="str">
        <f ca="1">IFERROR(IF(C954="","",A954+C954-INDIRECT("A"&amp;MATCH(9^9,C$1:C953,1))-MAX(INDIRECT("D"&amp;MATCH(9^9,C$1:C953,1))+(INDIRECT("C"&amp;MATCH(9^9,C$1:C953,1))&gt;INDIRECT("D"&amp;MATCH(9^9,C$1:C953,1))),INDIRECT("J"&amp;MATCH(9^9,C$1:C953,1))+(INDIRECT("I"&amp;MATCH(9^9,C$1:C953,1))&gt;INDIRECT("J"&amp;MATCH(9^9,C$1:C953,1))))),"")</f>
        <v/>
      </c>
      <c r="T954" s="44" t="str">
        <f t="shared" si="157"/>
        <v/>
      </c>
    </row>
    <row r="955" spans="1:20" customFormat="1" x14ac:dyDescent="0.25">
      <c r="A955" s="10">
        <f t="shared" si="158"/>
        <v>42958</v>
      </c>
      <c r="B955" s="9"/>
      <c r="C955" s="4"/>
      <c r="D955" s="4"/>
      <c r="E955" s="6"/>
      <c r="F955" s="8"/>
      <c r="G955" s="11"/>
      <c r="H955" s="9"/>
      <c r="I955" s="4"/>
      <c r="J955" s="4"/>
      <c r="K955" s="6"/>
      <c r="L955" s="8"/>
      <c r="M955" s="2"/>
      <c r="N955" s="6">
        <f t="shared" si="161"/>
        <v>0</v>
      </c>
      <c r="O955" s="8">
        <f t="shared" si="161"/>
        <v>0</v>
      </c>
      <c r="Q955">
        <v>1</v>
      </c>
      <c r="S955" s="37" t="str">
        <f ca="1">IFERROR(IF(C955="","",A955+C955-INDIRECT("A"&amp;MATCH(9^9,C$1:C954,1))-MAX(INDIRECT("D"&amp;MATCH(9^9,C$1:C954,1))+(INDIRECT("C"&amp;MATCH(9^9,C$1:C954,1))&gt;INDIRECT("D"&amp;MATCH(9^9,C$1:C954,1))),INDIRECT("J"&amp;MATCH(9^9,C$1:C954,1))+(INDIRECT("I"&amp;MATCH(9^9,C$1:C954,1))&gt;INDIRECT("J"&amp;MATCH(9^9,C$1:C954,1))))),"")</f>
        <v/>
      </c>
      <c r="T955" s="44" t="str">
        <f t="shared" si="157"/>
        <v/>
      </c>
    </row>
    <row r="956" spans="1:20" customFormat="1" x14ac:dyDescent="0.25">
      <c r="A956" s="10">
        <f t="shared" si="158"/>
        <v>42959</v>
      </c>
      <c r="B956" s="9"/>
      <c r="C956" s="4"/>
      <c r="D956" s="4"/>
      <c r="E956" s="6"/>
      <c r="F956" s="8"/>
      <c r="G956" s="3"/>
      <c r="H956" s="9"/>
      <c r="I956" s="4"/>
      <c r="J956" s="4"/>
      <c r="K956" s="6"/>
      <c r="L956" s="8"/>
      <c r="M956" s="2"/>
      <c r="N956" s="6">
        <f t="shared" si="161"/>
        <v>0</v>
      </c>
      <c r="O956" s="8">
        <f>F956+L956</f>
        <v>0</v>
      </c>
      <c r="Q956">
        <v>1</v>
      </c>
      <c r="S956" s="37" t="str">
        <f ca="1">IFERROR(IF(C956="","",A956+C956-INDIRECT("A"&amp;MATCH(9^9,C$1:C955,1))-MAX(INDIRECT("D"&amp;MATCH(9^9,C$1:C955,1))+(INDIRECT("C"&amp;MATCH(9^9,C$1:C955,1))&gt;INDIRECT("D"&amp;MATCH(9^9,C$1:C955,1))),INDIRECT("J"&amp;MATCH(9^9,C$1:C955,1))+(INDIRECT("I"&amp;MATCH(9^9,C$1:C955,1))&gt;INDIRECT("J"&amp;MATCH(9^9,C$1:C955,1))))),"")</f>
        <v/>
      </c>
      <c r="T956" s="44" t="str">
        <f t="shared" si="157"/>
        <v/>
      </c>
    </row>
    <row r="957" spans="1:20" customFormat="1" x14ac:dyDescent="0.25">
      <c r="A957" s="10">
        <f t="shared" si="158"/>
        <v>42960</v>
      </c>
      <c r="B957" s="9"/>
      <c r="C957" s="4"/>
      <c r="D957" s="4"/>
      <c r="E957" s="6"/>
      <c r="F957" s="8"/>
      <c r="G957" s="3"/>
      <c r="H957" s="9"/>
      <c r="I957" s="4"/>
      <c r="J957" s="4"/>
      <c r="K957" s="5"/>
      <c r="L957" s="8"/>
      <c r="M957" s="2"/>
      <c r="N957" s="6">
        <f t="shared" si="161"/>
        <v>0</v>
      </c>
      <c r="O957" s="8">
        <f>F957+L957</f>
        <v>0</v>
      </c>
      <c r="Q957">
        <v>1</v>
      </c>
      <c r="S957" s="37" t="str">
        <f ca="1">IFERROR(IF(C957="","",A957+C957-INDIRECT("A"&amp;MATCH(9^9,C$1:C956,1))-MAX(INDIRECT("D"&amp;MATCH(9^9,C$1:C956,1))+(INDIRECT("C"&amp;MATCH(9^9,C$1:C956,1))&gt;INDIRECT("D"&amp;MATCH(9^9,C$1:C956,1))),INDIRECT("J"&amp;MATCH(9^9,C$1:C956,1))+(INDIRECT("I"&amp;MATCH(9^9,C$1:C956,1))&gt;INDIRECT("J"&amp;MATCH(9^9,C$1:C956,1))))),"")</f>
        <v/>
      </c>
      <c r="T957" s="44" t="str">
        <f t="shared" si="157"/>
        <v/>
      </c>
    </row>
    <row r="958" spans="1:20" customFormat="1" x14ac:dyDescent="0.25">
      <c r="A958" s="10">
        <f t="shared" si="158"/>
        <v>42961</v>
      </c>
      <c r="B958" s="9"/>
      <c r="C958" s="4"/>
      <c r="D958" s="4"/>
      <c r="E958" s="6"/>
      <c r="F958" s="8"/>
      <c r="G958" s="3"/>
      <c r="H958" s="9"/>
      <c r="I958" s="4"/>
      <c r="J958" s="4"/>
      <c r="K958" s="6"/>
      <c r="L958" s="8"/>
      <c r="M958" s="2"/>
      <c r="N958" s="6">
        <f t="shared" si="161"/>
        <v>0</v>
      </c>
      <c r="O958" s="8">
        <f>F958+L958</f>
        <v>0</v>
      </c>
      <c r="Q958">
        <v>1</v>
      </c>
      <c r="S958" s="37" t="str">
        <f ca="1">IFERROR(IF(C958="","",A958+C958-INDIRECT("A"&amp;MATCH(9^9,C$1:C957,1))-MAX(INDIRECT("D"&amp;MATCH(9^9,C$1:C957,1))+(INDIRECT("C"&amp;MATCH(9^9,C$1:C957,1))&gt;INDIRECT("D"&amp;MATCH(9^9,C$1:C957,1))),INDIRECT("J"&amp;MATCH(9^9,C$1:C957,1))+(INDIRECT("I"&amp;MATCH(9^9,C$1:C957,1))&gt;INDIRECT("J"&amp;MATCH(9^9,C$1:C957,1))))),"")</f>
        <v/>
      </c>
      <c r="T958" s="44" t="str">
        <f t="shared" si="157"/>
        <v/>
      </c>
    </row>
    <row r="959" spans="1:20" customFormat="1" x14ac:dyDescent="0.25">
      <c r="A959" s="10">
        <f t="shared" si="158"/>
        <v>42962</v>
      </c>
      <c r="B959" s="9"/>
      <c r="C959" s="4"/>
      <c r="D959" s="4"/>
      <c r="E959" s="6"/>
      <c r="F959" s="8"/>
      <c r="G959" s="3"/>
      <c r="H959" s="9"/>
      <c r="I959" s="4"/>
      <c r="J959" s="4"/>
      <c r="K959" s="6"/>
      <c r="L959" s="8"/>
      <c r="M959" s="2"/>
      <c r="N959" s="6">
        <f t="shared" si="161"/>
        <v>0</v>
      </c>
      <c r="O959" s="8">
        <f t="shared" si="161"/>
        <v>0</v>
      </c>
      <c r="P959" t="s">
        <v>38</v>
      </c>
      <c r="Q959">
        <v>1</v>
      </c>
      <c r="S959" s="37" t="str">
        <f ca="1">IFERROR(IF(C959="","",A959+C959-INDIRECT("A"&amp;MATCH(9^9,C$1:C958,1))-MAX(INDIRECT("D"&amp;MATCH(9^9,C$1:C958,1))+(INDIRECT("C"&amp;MATCH(9^9,C$1:C958,1))&gt;INDIRECT("D"&amp;MATCH(9^9,C$1:C958,1))),INDIRECT("J"&amp;MATCH(9^9,C$1:C958,1))+(INDIRECT("I"&amp;MATCH(9^9,C$1:C958,1))&gt;INDIRECT("J"&amp;MATCH(9^9,C$1:C958,1))))),"")</f>
        <v/>
      </c>
      <c r="T959" s="44" t="str">
        <f t="shared" si="157"/>
        <v/>
      </c>
    </row>
    <row r="960" spans="1:20" customFormat="1" x14ac:dyDescent="0.25">
      <c r="A960" s="10">
        <f t="shared" si="158"/>
        <v>42963</v>
      </c>
      <c r="B960" s="9"/>
      <c r="C960" s="4"/>
      <c r="D960" s="4"/>
      <c r="E960" s="6"/>
      <c r="F960" s="8"/>
      <c r="G960" s="3"/>
      <c r="H960" s="9"/>
      <c r="I960" s="4"/>
      <c r="J960" s="4"/>
      <c r="K960" s="6"/>
      <c r="L960" s="8"/>
      <c r="M960" s="2"/>
      <c r="N960" s="6">
        <f t="shared" si="161"/>
        <v>0</v>
      </c>
      <c r="O960" s="8">
        <f t="shared" si="161"/>
        <v>0</v>
      </c>
      <c r="P960" t="s">
        <v>38</v>
      </c>
      <c r="Q960">
        <v>1</v>
      </c>
      <c r="S960" s="37" t="str">
        <f ca="1">IFERROR(IF(C960="","",A960+C960-INDIRECT("A"&amp;MATCH(9^9,C$1:C959,1))-MAX(INDIRECT("D"&amp;MATCH(9^9,C$1:C959,1))+(INDIRECT("C"&amp;MATCH(9^9,C$1:C959,1))&gt;INDIRECT("D"&amp;MATCH(9^9,C$1:C959,1))),INDIRECT("J"&amp;MATCH(9^9,C$1:C959,1))+(INDIRECT("I"&amp;MATCH(9^9,C$1:C959,1))&gt;INDIRECT("J"&amp;MATCH(9^9,C$1:C959,1))))),"")</f>
        <v/>
      </c>
      <c r="T960" s="44" t="str">
        <f t="shared" si="157"/>
        <v/>
      </c>
    </row>
    <row r="961" spans="1:20" customFormat="1" x14ac:dyDescent="0.25">
      <c r="A961" s="10">
        <f t="shared" si="158"/>
        <v>42964</v>
      </c>
      <c r="B961" s="9"/>
      <c r="C961" s="4"/>
      <c r="D961" s="4"/>
      <c r="E961" s="6"/>
      <c r="F961" s="8"/>
      <c r="G961" s="3"/>
      <c r="H961" s="9"/>
      <c r="I961" s="4"/>
      <c r="J961" s="4"/>
      <c r="K961" s="6"/>
      <c r="L961" s="8"/>
      <c r="M961" s="2"/>
      <c r="N961" s="6">
        <f t="shared" si="161"/>
        <v>0</v>
      </c>
      <c r="O961" s="8">
        <f t="shared" si="161"/>
        <v>0</v>
      </c>
      <c r="P961" t="s">
        <v>37</v>
      </c>
      <c r="S961" s="37" t="str">
        <f ca="1">IFERROR(IF(C961="","",A961+C961-INDIRECT("A"&amp;MATCH(9^9,C$1:C960,1))-MAX(INDIRECT("D"&amp;MATCH(9^9,C$1:C960,1))+(INDIRECT("C"&amp;MATCH(9^9,C$1:C960,1))&gt;INDIRECT("D"&amp;MATCH(9^9,C$1:C960,1))),INDIRECT("J"&amp;MATCH(9^9,C$1:C960,1))+(INDIRECT("I"&amp;MATCH(9^9,C$1:C960,1))&gt;INDIRECT("J"&amp;MATCH(9^9,C$1:C960,1))))),"")</f>
        <v/>
      </c>
      <c r="T961" s="44" t="str">
        <f t="shared" si="157"/>
        <v/>
      </c>
    </row>
    <row r="962" spans="1:20" customFormat="1" x14ac:dyDescent="0.25">
      <c r="A962" s="10">
        <f t="shared" si="158"/>
        <v>42965</v>
      </c>
      <c r="B962" s="9"/>
      <c r="C962" s="4"/>
      <c r="D962" s="4"/>
      <c r="E962" s="6"/>
      <c r="F962" s="8"/>
      <c r="G962" s="3"/>
      <c r="H962" s="9"/>
      <c r="I962" s="4"/>
      <c r="J962" s="4"/>
      <c r="K962" s="5"/>
      <c r="L962" s="8"/>
      <c r="M962" s="2"/>
      <c r="N962" s="6">
        <f t="shared" si="161"/>
        <v>0</v>
      </c>
      <c r="O962" s="8">
        <f t="shared" si="161"/>
        <v>0</v>
      </c>
      <c r="S962" s="37" t="str">
        <f ca="1">IFERROR(IF(C962="","",A962+C962-INDIRECT("A"&amp;MATCH(9^9,C$1:C961,1))-MAX(INDIRECT("D"&amp;MATCH(9^9,C$1:C961,1))+(INDIRECT("C"&amp;MATCH(9^9,C$1:C961,1))&gt;INDIRECT("D"&amp;MATCH(9^9,C$1:C961,1))),INDIRECT("J"&amp;MATCH(9^9,C$1:C961,1))+(INDIRECT("I"&amp;MATCH(9^9,C$1:C961,1))&gt;INDIRECT("J"&amp;MATCH(9^9,C$1:C961,1))))),"")</f>
        <v/>
      </c>
      <c r="T962" s="44" t="str">
        <f t="shared" si="157"/>
        <v/>
      </c>
    </row>
    <row r="963" spans="1:20" customFormat="1" x14ac:dyDescent="0.25">
      <c r="A963" s="10">
        <f t="shared" si="158"/>
        <v>42966</v>
      </c>
      <c r="B963" s="18"/>
      <c r="C963" s="4"/>
      <c r="D963" s="4"/>
      <c r="E963" s="6"/>
      <c r="F963" s="8"/>
      <c r="G963" s="3"/>
      <c r="H963" s="9"/>
      <c r="I963" s="4"/>
      <c r="J963" s="4"/>
      <c r="K963" s="6"/>
      <c r="L963" s="8"/>
      <c r="M963" s="2"/>
      <c r="N963" s="6">
        <f t="shared" si="161"/>
        <v>0</v>
      </c>
      <c r="O963" s="8">
        <f t="shared" si="161"/>
        <v>0</v>
      </c>
      <c r="Q963">
        <v>1</v>
      </c>
      <c r="S963" s="37" t="str">
        <f ca="1">IFERROR(IF(C963="","",A963+C963-INDIRECT("A"&amp;MATCH(9^9,C$1:C962,1))-MAX(INDIRECT("D"&amp;MATCH(9^9,C$1:C962,1))+(INDIRECT("C"&amp;MATCH(9^9,C$1:C962,1))&gt;INDIRECT("D"&amp;MATCH(9^9,C$1:C962,1))),INDIRECT("J"&amp;MATCH(9^9,C$1:C962,1))+(INDIRECT("I"&amp;MATCH(9^9,C$1:C962,1))&gt;INDIRECT("J"&amp;MATCH(9^9,C$1:C962,1))))),"")</f>
        <v/>
      </c>
      <c r="T963" s="44" t="str">
        <f t="shared" si="157"/>
        <v/>
      </c>
    </row>
    <row r="964" spans="1:20" customFormat="1" x14ac:dyDescent="0.25">
      <c r="A964" s="10">
        <f t="shared" si="158"/>
        <v>42967</v>
      </c>
      <c r="B964" s="9"/>
      <c r="C964" s="4"/>
      <c r="D964" s="4"/>
      <c r="E964" s="6"/>
      <c r="F964" s="8"/>
      <c r="G964" s="3"/>
      <c r="H964" s="9"/>
      <c r="I964" s="4"/>
      <c r="J964" s="4"/>
      <c r="K964" s="6"/>
      <c r="L964" s="8"/>
      <c r="M964" s="2"/>
      <c r="N964" s="6">
        <f t="shared" si="161"/>
        <v>0</v>
      </c>
      <c r="O964" s="8">
        <f t="shared" si="161"/>
        <v>0</v>
      </c>
      <c r="Q964">
        <v>1</v>
      </c>
      <c r="S964" s="37" t="str">
        <f ca="1">IFERROR(IF(C964="","",A964+C964-INDIRECT("A"&amp;MATCH(9^9,C$1:C963,1))-MAX(INDIRECT("D"&amp;MATCH(9^9,C$1:C963,1))+(INDIRECT("C"&amp;MATCH(9^9,C$1:C963,1))&gt;INDIRECT("D"&amp;MATCH(9^9,C$1:C963,1))),INDIRECT("J"&amp;MATCH(9^9,C$1:C963,1))+(INDIRECT("I"&amp;MATCH(9^9,C$1:C963,1))&gt;INDIRECT("J"&amp;MATCH(9^9,C$1:C963,1))))),"")</f>
        <v/>
      </c>
      <c r="T964" s="44" t="str">
        <f t="shared" si="157"/>
        <v/>
      </c>
    </row>
    <row r="965" spans="1:20" customFormat="1" x14ac:dyDescent="0.25">
      <c r="A965" s="10">
        <f t="shared" si="158"/>
        <v>42968</v>
      </c>
      <c r="B965" s="9"/>
      <c r="C965" s="4"/>
      <c r="D965" s="4"/>
      <c r="E965" s="6"/>
      <c r="F965" s="8"/>
      <c r="G965" s="3"/>
      <c r="H965" s="9"/>
      <c r="I965" s="4"/>
      <c r="J965" s="4"/>
      <c r="K965" s="6"/>
      <c r="L965" s="8"/>
      <c r="M965" s="2"/>
      <c r="N965" s="6">
        <f t="shared" si="161"/>
        <v>0</v>
      </c>
      <c r="O965" s="8">
        <f t="shared" si="161"/>
        <v>0</v>
      </c>
      <c r="Q965">
        <v>1</v>
      </c>
      <c r="S965" s="37" t="str">
        <f ca="1">IFERROR(IF(C965="","",A965+C965-INDIRECT("A"&amp;MATCH(9^9,C$1:C964,1))-MAX(INDIRECT("D"&amp;MATCH(9^9,C$1:C964,1))+(INDIRECT("C"&amp;MATCH(9^9,C$1:C964,1))&gt;INDIRECT("D"&amp;MATCH(9^9,C$1:C964,1))),INDIRECT("J"&amp;MATCH(9^9,C$1:C964,1))+(INDIRECT("I"&amp;MATCH(9^9,C$1:C964,1))&gt;INDIRECT("J"&amp;MATCH(9^9,C$1:C964,1))))),"")</f>
        <v/>
      </c>
      <c r="T965" s="44" t="str">
        <f t="shared" si="157"/>
        <v/>
      </c>
    </row>
    <row r="966" spans="1:20" customFormat="1" x14ac:dyDescent="0.25">
      <c r="A966" s="10">
        <f t="shared" si="158"/>
        <v>42969</v>
      </c>
      <c r="B966" s="9"/>
      <c r="C966" s="4"/>
      <c r="D966" s="4"/>
      <c r="E966" s="6"/>
      <c r="F966" s="8"/>
      <c r="G966" s="3"/>
      <c r="H966" s="9"/>
      <c r="I966" s="4"/>
      <c r="J966" s="4"/>
      <c r="K966" s="5"/>
      <c r="L966" s="8"/>
      <c r="M966" s="2"/>
      <c r="N966" s="6">
        <f t="shared" si="161"/>
        <v>0</v>
      </c>
      <c r="O966" s="8">
        <f t="shared" si="161"/>
        <v>0</v>
      </c>
      <c r="S966" s="37" t="str">
        <f ca="1">IFERROR(IF(C966="","",A966+C966-INDIRECT("A"&amp;MATCH(9^9,C$1:C965,1))-MAX(INDIRECT("D"&amp;MATCH(9^9,C$1:C965,1))+(INDIRECT("C"&amp;MATCH(9^9,C$1:C965,1))&gt;INDIRECT("D"&amp;MATCH(9^9,C$1:C965,1))),INDIRECT("J"&amp;MATCH(9^9,C$1:C965,1))+(INDIRECT("I"&amp;MATCH(9^9,C$1:C965,1))&gt;INDIRECT("J"&amp;MATCH(9^9,C$1:C965,1))))),"")</f>
        <v/>
      </c>
      <c r="T966" s="44" t="str">
        <f t="shared" si="157"/>
        <v/>
      </c>
    </row>
    <row r="967" spans="1:20" customFormat="1" x14ac:dyDescent="0.25">
      <c r="A967" s="10">
        <f t="shared" si="158"/>
        <v>42970</v>
      </c>
      <c r="B967" s="9"/>
      <c r="C967" s="4"/>
      <c r="D967" s="4"/>
      <c r="E967" s="6"/>
      <c r="F967" s="8"/>
      <c r="G967" s="3"/>
      <c r="H967" s="9"/>
      <c r="I967" s="4"/>
      <c r="J967" s="4"/>
      <c r="K967" s="5"/>
      <c r="L967" s="8"/>
      <c r="M967" s="2"/>
      <c r="N967" s="6">
        <f t="shared" si="161"/>
        <v>0</v>
      </c>
      <c r="O967" s="8">
        <f t="shared" si="161"/>
        <v>0</v>
      </c>
      <c r="Q967">
        <v>1</v>
      </c>
      <c r="S967" s="37" t="str">
        <f ca="1">IFERROR(IF(C967="","",A967+C967-INDIRECT("A"&amp;MATCH(9^9,C$1:C966,1))-MAX(INDIRECT("D"&amp;MATCH(9^9,C$1:C966,1))+(INDIRECT("C"&amp;MATCH(9^9,C$1:C966,1))&gt;INDIRECT("D"&amp;MATCH(9^9,C$1:C966,1))),INDIRECT("J"&amp;MATCH(9^9,C$1:C966,1))+(INDIRECT("I"&amp;MATCH(9^9,C$1:C966,1))&gt;INDIRECT("J"&amp;MATCH(9^9,C$1:C966,1))))),"")</f>
        <v/>
      </c>
      <c r="T967" s="44" t="str">
        <f t="shared" si="157"/>
        <v/>
      </c>
    </row>
    <row r="968" spans="1:20" customFormat="1" x14ac:dyDescent="0.25">
      <c r="A968" s="10">
        <f t="shared" si="158"/>
        <v>42971</v>
      </c>
      <c r="B968" s="9"/>
      <c r="C968" s="4"/>
      <c r="D968" s="4"/>
      <c r="E968" s="6"/>
      <c r="F968" s="8"/>
      <c r="G968" s="3"/>
      <c r="H968" s="9"/>
      <c r="I968" s="4"/>
      <c r="J968" s="4"/>
      <c r="K968" s="5"/>
      <c r="L968" s="8"/>
      <c r="M968" s="2"/>
      <c r="N968" s="6">
        <f t="shared" si="161"/>
        <v>0</v>
      </c>
      <c r="O968" s="8">
        <f t="shared" si="161"/>
        <v>0</v>
      </c>
      <c r="Q968">
        <v>1</v>
      </c>
      <c r="S968" s="37" t="str">
        <f ca="1">IFERROR(IF(C968="","",A968+C968-INDIRECT("A"&amp;MATCH(9^9,C$1:C967,1))-MAX(INDIRECT("D"&amp;MATCH(9^9,C$1:C967,1))+(INDIRECT("C"&amp;MATCH(9^9,C$1:C967,1))&gt;INDIRECT("D"&amp;MATCH(9^9,C$1:C967,1))),INDIRECT("J"&amp;MATCH(9^9,C$1:C967,1))+(INDIRECT("I"&amp;MATCH(9^9,C$1:C967,1))&gt;INDIRECT("J"&amp;MATCH(9^9,C$1:C967,1))))),"")</f>
        <v/>
      </c>
      <c r="T968" s="44" t="str">
        <f t="shared" si="157"/>
        <v/>
      </c>
    </row>
    <row r="969" spans="1:20" customFormat="1" x14ac:dyDescent="0.25">
      <c r="A969" s="10">
        <f t="shared" si="158"/>
        <v>42972</v>
      </c>
      <c r="B969" s="9"/>
      <c r="C969" s="4"/>
      <c r="D969" s="4"/>
      <c r="E969" s="6"/>
      <c r="F969" s="8"/>
      <c r="G969" s="11"/>
      <c r="H969" s="9"/>
      <c r="I969" s="4"/>
      <c r="J969" s="4"/>
      <c r="K969" s="6"/>
      <c r="L969" s="8"/>
      <c r="M969" s="2"/>
      <c r="N969" s="6">
        <f t="shared" si="161"/>
        <v>0</v>
      </c>
      <c r="O969" s="8">
        <f t="shared" si="161"/>
        <v>0</v>
      </c>
      <c r="Q969">
        <v>1</v>
      </c>
      <c r="S969" s="37" t="str">
        <f ca="1">IFERROR(IF(C969="","",A969+C969-INDIRECT("A"&amp;MATCH(9^9,C$1:C968,1))-MAX(INDIRECT("D"&amp;MATCH(9^9,C$1:C968,1))+(INDIRECT("C"&amp;MATCH(9^9,C$1:C968,1))&gt;INDIRECT("D"&amp;MATCH(9^9,C$1:C968,1))),INDIRECT("J"&amp;MATCH(9^9,C$1:C968,1))+(INDIRECT("I"&amp;MATCH(9^9,C$1:C968,1))&gt;INDIRECT("J"&amp;MATCH(9^9,C$1:C968,1))))),"")</f>
        <v/>
      </c>
      <c r="T969" s="44" t="str">
        <f t="shared" si="157"/>
        <v/>
      </c>
    </row>
    <row r="970" spans="1:20" customFormat="1" x14ac:dyDescent="0.25">
      <c r="A970" s="10">
        <f t="shared" si="158"/>
        <v>42973</v>
      </c>
      <c r="B970" s="9"/>
      <c r="C970" s="4"/>
      <c r="D970" s="4"/>
      <c r="E970" s="6"/>
      <c r="F970" s="8"/>
      <c r="G970" s="3"/>
      <c r="H970" s="9"/>
      <c r="I970" s="4"/>
      <c r="J970" s="4"/>
      <c r="K970" s="6"/>
      <c r="L970" s="8"/>
      <c r="M970" s="2"/>
      <c r="N970" s="6">
        <f t="shared" si="161"/>
        <v>0</v>
      </c>
      <c r="O970" s="8">
        <f t="shared" si="161"/>
        <v>0</v>
      </c>
      <c r="Q970">
        <v>1</v>
      </c>
      <c r="S970" s="37" t="str">
        <f ca="1">IFERROR(IF(C970="","",A970+C970-INDIRECT("A"&amp;MATCH(9^9,C$1:C969,1))-MAX(INDIRECT("D"&amp;MATCH(9^9,C$1:C969,1))+(INDIRECT("C"&amp;MATCH(9^9,C$1:C969,1))&gt;INDIRECT("D"&amp;MATCH(9^9,C$1:C969,1))),INDIRECT("J"&amp;MATCH(9^9,C$1:C969,1))+(INDIRECT("I"&amp;MATCH(9^9,C$1:C969,1))&gt;INDIRECT("J"&amp;MATCH(9^9,C$1:C969,1))))),"")</f>
        <v/>
      </c>
      <c r="T970" s="44" t="str">
        <f t="shared" si="157"/>
        <v/>
      </c>
    </row>
    <row r="971" spans="1:20" customFormat="1" x14ac:dyDescent="0.25">
      <c r="A971" s="10">
        <f t="shared" si="158"/>
        <v>42974</v>
      </c>
      <c r="B971" s="9"/>
      <c r="C971" s="4"/>
      <c r="D971" s="4"/>
      <c r="E971" s="6"/>
      <c r="F971" s="8"/>
      <c r="G971" s="3"/>
      <c r="H971" s="9"/>
      <c r="I971" s="4"/>
      <c r="J971" s="4"/>
      <c r="K971" s="5"/>
      <c r="L971" s="8"/>
      <c r="M971" s="2"/>
      <c r="N971" s="6">
        <f t="shared" si="161"/>
        <v>0</v>
      </c>
      <c r="O971" s="8">
        <f t="shared" si="161"/>
        <v>0</v>
      </c>
      <c r="Q971">
        <v>1</v>
      </c>
      <c r="S971" s="37" t="str">
        <f ca="1">IFERROR(IF(C971="","",A971+C971-INDIRECT("A"&amp;MATCH(9^9,C$1:C970,1))-MAX(INDIRECT("D"&amp;MATCH(9^9,C$1:C970,1))+(INDIRECT("C"&amp;MATCH(9^9,C$1:C970,1))&gt;INDIRECT("D"&amp;MATCH(9^9,C$1:C970,1))),INDIRECT("J"&amp;MATCH(9^9,C$1:C970,1))+(INDIRECT("I"&amp;MATCH(9^9,C$1:C970,1))&gt;INDIRECT("J"&amp;MATCH(9^9,C$1:C970,1))))),"")</f>
        <v/>
      </c>
      <c r="T971" s="44" t="str">
        <f t="shared" si="157"/>
        <v/>
      </c>
    </row>
    <row r="972" spans="1:20" customFormat="1" x14ac:dyDescent="0.25">
      <c r="A972" s="10">
        <f t="shared" si="158"/>
        <v>42975</v>
      </c>
      <c r="B972" s="9"/>
      <c r="C972" s="4"/>
      <c r="D972" s="4"/>
      <c r="E972" s="6"/>
      <c r="F972" s="8"/>
      <c r="G972" s="3"/>
      <c r="H972" s="9"/>
      <c r="I972" s="4"/>
      <c r="J972" s="4"/>
      <c r="K972" s="5"/>
      <c r="L972" s="8"/>
      <c r="M972" s="2"/>
      <c r="N972" s="6">
        <f t="shared" si="161"/>
        <v>0</v>
      </c>
      <c r="O972" s="8">
        <f t="shared" si="161"/>
        <v>0</v>
      </c>
      <c r="Q972">
        <v>1</v>
      </c>
      <c r="S972" s="37" t="str">
        <f ca="1">IFERROR(IF(C972="","",A972+C972-INDIRECT("A"&amp;MATCH(9^9,C$1:C971,1))-MAX(INDIRECT("D"&amp;MATCH(9^9,C$1:C971,1))+(INDIRECT("C"&amp;MATCH(9^9,C$1:C971,1))&gt;INDIRECT("D"&amp;MATCH(9^9,C$1:C971,1))),INDIRECT("J"&amp;MATCH(9^9,C$1:C971,1))+(INDIRECT("I"&amp;MATCH(9^9,C$1:C971,1))&gt;INDIRECT("J"&amp;MATCH(9^9,C$1:C971,1))))),"")</f>
        <v/>
      </c>
      <c r="T972" s="44" t="str">
        <f t="shared" si="157"/>
        <v/>
      </c>
    </row>
    <row r="973" spans="1:20" customFormat="1" x14ac:dyDescent="0.25">
      <c r="A973" s="10">
        <f t="shared" si="158"/>
        <v>42976</v>
      </c>
      <c r="B973" s="16"/>
      <c r="C973" s="4"/>
      <c r="D973" s="4"/>
      <c r="E973" s="6"/>
      <c r="F973" s="8"/>
      <c r="G973" s="3"/>
      <c r="H973" s="9"/>
      <c r="I973" s="4"/>
      <c r="J973" s="4"/>
      <c r="K973" s="6"/>
      <c r="L973" s="8"/>
      <c r="M973" s="2"/>
      <c r="N973" s="6">
        <f t="shared" si="161"/>
        <v>0</v>
      </c>
      <c r="O973" s="8">
        <f t="shared" si="161"/>
        <v>0</v>
      </c>
      <c r="P973" t="s">
        <v>38</v>
      </c>
      <c r="Q973">
        <v>1</v>
      </c>
      <c r="S973" s="37" t="str">
        <f ca="1">IFERROR(IF(C973="","",A973+C973-INDIRECT("A"&amp;MATCH(9^9,C$1:C972,1))-MAX(INDIRECT("D"&amp;MATCH(9^9,C$1:C972,1))+(INDIRECT("C"&amp;MATCH(9^9,C$1:C972,1))&gt;INDIRECT("D"&amp;MATCH(9^9,C$1:C972,1))),INDIRECT("J"&amp;MATCH(9^9,C$1:C972,1))+(INDIRECT("I"&amp;MATCH(9^9,C$1:C972,1))&gt;INDIRECT("J"&amp;MATCH(9^9,C$1:C972,1))))),"")</f>
        <v/>
      </c>
      <c r="T973" s="44" t="str">
        <f t="shared" si="157"/>
        <v/>
      </c>
    </row>
    <row r="974" spans="1:20" customFormat="1" x14ac:dyDescent="0.25">
      <c r="A974" s="10">
        <f t="shared" si="158"/>
        <v>42977</v>
      </c>
      <c r="B974" s="40"/>
      <c r="C974" s="4"/>
      <c r="D974" s="4"/>
      <c r="E974" s="6"/>
      <c r="F974" s="8"/>
      <c r="G974" s="3"/>
      <c r="H974" s="9"/>
      <c r="I974" s="4"/>
      <c r="J974" s="4"/>
      <c r="K974" s="6"/>
      <c r="L974" s="8"/>
      <c r="M974" s="2"/>
      <c r="N974" s="6">
        <f t="shared" si="161"/>
        <v>0</v>
      </c>
      <c r="O974" s="8">
        <f t="shared" si="161"/>
        <v>0</v>
      </c>
      <c r="Q974">
        <v>1</v>
      </c>
      <c r="S974" s="37" t="str">
        <f ca="1">IFERROR(IF(C974="","",A974+C974-INDIRECT("A"&amp;MATCH(9^9,C$1:C973,1))-MAX(INDIRECT("D"&amp;MATCH(9^9,C$1:C973,1))+(INDIRECT("C"&amp;MATCH(9^9,C$1:C973,1))&gt;INDIRECT("D"&amp;MATCH(9^9,C$1:C973,1))),INDIRECT("J"&amp;MATCH(9^9,C$1:C973,1))+(INDIRECT("I"&amp;MATCH(9^9,C$1:C973,1))&gt;INDIRECT("J"&amp;MATCH(9^9,C$1:C973,1))))),"")</f>
        <v/>
      </c>
      <c r="T974" s="44" t="str">
        <f t="shared" si="157"/>
        <v/>
      </c>
    </row>
    <row r="975" spans="1:20" customFormat="1" x14ac:dyDescent="0.25">
      <c r="A975" s="10">
        <f t="shared" si="158"/>
        <v>42978</v>
      </c>
      <c r="B975" s="9"/>
      <c r="C975" s="4"/>
      <c r="D975" s="4"/>
      <c r="E975" s="38"/>
      <c r="F975" s="8"/>
      <c r="G975" s="3"/>
      <c r="H975" s="9"/>
      <c r="I975" s="4"/>
      <c r="J975" s="4"/>
      <c r="K975" s="6"/>
      <c r="L975" s="8"/>
      <c r="M975" s="2"/>
      <c r="N975" s="6">
        <f t="shared" si="161"/>
        <v>0</v>
      </c>
      <c r="O975" s="8">
        <f t="shared" si="161"/>
        <v>0</v>
      </c>
      <c r="P975" t="s">
        <v>37</v>
      </c>
      <c r="S975" s="37" t="str">
        <f ca="1">IFERROR(IF(C975="","",A975+C975-INDIRECT("A"&amp;MATCH(9^9,C$1:C974,1))-MAX(INDIRECT("D"&amp;MATCH(9^9,C$1:C974,1))+(INDIRECT("C"&amp;MATCH(9^9,C$1:C974,1))&gt;INDIRECT("D"&amp;MATCH(9^9,C$1:C974,1))),INDIRECT("J"&amp;MATCH(9^9,C$1:C974,1))+(INDIRECT("I"&amp;MATCH(9^9,C$1:C974,1))&gt;INDIRECT("J"&amp;MATCH(9^9,C$1:C974,1))))),"")</f>
        <v/>
      </c>
      <c r="T975" s="44" t="str">
        <f t="shared" si="157"/>
        <v/>
      </c>
    </row>
    <row r="976" spans="1:20" customFormat="1" x14ac:dyDescent="0.25">
      <c r="A976" s="10">
        <f t="shared" si="158"/>
        <v>42979</v>
      </c>
      <c r="B976" s="9"/>
      <c r="C976" s="4"/>
      <c r="D976" s="4"/>
      <c r="E976" s="6"/>
      <c r="F976" s="8"/>
      <c r="G976" s="3"/>
      <c r="H976" s="9"/>
      <c r="I976" s="4"/>
      <c r="J976" s="4"/>
      <c r="K976" s="6"/>
      <c r="L976" s="8"/>
      <c r="M976" s="2"/>
      <c r="N976" s="6">
        <f>E976+K976</f>
        <v>0</v>
      </c>
      <c r="O976" s="8">
        <f>F976+L976</f>
        <v>0</v>
      </c>
      <c r="S976" s="37" t="str">
        <f ca="1">IFERROR(IF(C976="","",A976+C976-INDIRECT("A"&amp;MATCH(9^9,C$1:C975,1))-MAX(INDIRECT("D"&amp;MATCH(9^9,C$1:C975,1))+(INDIRECT("C"&amp;MATCH(9^9,C$1:C975,1))&gt;INDIRECT("D"&amp;MATCH(9^9,C$1:C975,1))),INDIRECT("J"&amp;MATCH(9^9,C$1:C975,1))+(INDIRECT("I"&amp;MATCH(9^9,C$1:C975,1))&gt;INDIRECT("J"&amp;MATCH(9^9,C$1:C975,1))))),"")</f>
        <v/>
      </c>
      <c r="T976" s="44" t="str">
        <f t="shared" si="157"/>
        <v/>
      </c>
    </row>
    <row r="977" spans="1:21" customFormat="1" x14ac:dyDescent="0.25">
      <c r="A977" s="10">
        <f t="shared" si="158"/>
        <v>42980</v>
      </c>
      <c r="B977" s="39"/>
      <c r="C977" s="4"/>
      <c r="D977" s="4"/>
      <c r="E977" s="6"/>
      <c r="F977" s="8"/>
      <c r="G977" s="3"/>
      <c r="H977" s="9"/>
      <c r="I977" s="4"/>
      <c r="J977" s="4"/>
      <c r="K977" s="6"/>
      <c r="L977" s="8"/>
      <c r="M977" s="2"/>
      <c r="N977" s="6">
        <f t="shared" ref="N977:O1005" si="162">E977+K977</f>
        <v>0</v>
      </c>
      <c r="O977" s="8">
        <f t="shared" si="162"/>
        <v>0</v>
      </c>
      <c r="S977" s="37" t="str">
        <f ca="1">IFERROR(IF(C977="","",A977+C977-INDIRECT("A"&amp;MATCH(9^9,C$1:C976,1))-MAX(INDIRECT("D"&amp;MATCH(9^9,C$1:C976,1))+(INDIRECT("C"&amp;MATCH(9^9,C$1:C976,1))&gt;INDIRECT("D"&amp;MATCH(9^9,C$1:C976,1))),INDIRECT("J"&amp;MATCH(9^9,C$1:C976,1))+(INDIRECT("I"&amp;MATCH(9^9,C$1:C976,1))&gt;INDIRECT("J"&amp;MATCH(9^9,C$1:C976,1))))),"")</f>
        <v/>
      </c>
      <c r="T977" s="44" t="str">
        <f t="shared" ref="T977:T1040" si="163">IF(C977="","",A977+C977-A976-MAX(D976+(C976&gt;D976),J976+(I976&gt;J976)))</f>
        <v/>
      </c>
    </row>
    <row r="978" spans="1:21" customFormat="1" x14ac:dyDescent="0.25">
      <c r="A978" s="10">
        <f t="shared" ref="A978:A1041" si="164">A977+1</f>
        <v>42981</v>
      </c>
      <c r="B978" s="9"/>
      <c r="C978" s="4"/>
      <c r="D978" s="4"/>
      <c r="E978" s="6"/>
      <c r="F978" s="8"/>
      <c r="G978" s="3"/>
      <c r="H978" s="9"/>
      <c r="I978" s="4"/>
      <c r="J978" s="4"/>
      <c r="K978" s="6"/>
      <c r="L978" s="8"/>
      <c r="M978" s="2"/>
      <c r="N978" s="6">
        <f t="shared" si="162"/>
        <v>0</v>
      </c>
      <c r="O978" s="8">
        <f t="shared" si="162"/>
        <v>0</v>
      </c>
      <c r="Q978">
        <v>1</v>
      </c>
      <c r="S978" s="37" t="str">
        <f ca="1">IFERROR(IF(C978="","",A978+C978-INDIRECT("A"&amp;MATCH(9^9,C$1:C977,1))-MAX(INDIRECT("D"&amp;MATCH(9^9,C$1:C977,1))+(INDIRECT("C"&amp;MATCH(9^9,C$1:C977,1))&gt;INDIRECT("D"&amp;MATCH(9^9,C$1:C977,1))),INDIRECT("J"&amp;MATCH(9^9,C$1:C977,1))+(INDIRECT("I"&amp;MATCH(9^9,C$1:C977,1))&gt;INDIRECT("J"&amp;MATCH(9^9,C$1:C977,1))))),"")</f>
        <v/>
      </c>
      <c r="T978" s="44" t="str">
        <f t="shared" si="163"/>
        <v/>
      </c>
    </row>
    <row r="979" spans="1:21" customFormat="1" x14ac:dyDescent="0.25">
      <c r="A979" s="10">
        <f t="shared" si="164"/>
        <v>42982</v>
      </c>
      <c r="B979" s="9"/>
      <c r="C979" s="4"/>
      <c r="D979" s="4"/>
      <c r="E979" s="6"/>
      <c r="F979" s="8"/>
      <c r="G979" s="3"/>
      <c r="H979" s="9"/>
      <c r="I979" s="4"/>
      <c r="J979" s="4"/>
      <c r="K979" s="6"/>
      <c r="L979" s="8"/>
      <c r="M979" s="2"/>
      <c r="N979" s="6">
        <f t="shared" si="162"/>
        <v>0</v>
      </c>
      <c r="O979" s="8">
        <f t="shared" si="162"/>
        <v>0</v>
      </c>
      <c r="Q979">
        <v>1</v>
      </c>
      <c r="S979" s="37" t="str">
        <f ca="1">IFERROR(IF(C979="","",A979+C979-INDIRECT("A"&amp;MATCH(9^9,C$1:C978,1))-MAX(INDIRECT("D"&amp;MATCH(9^9,C$1:C978,1))+(INDIRECT("C"&amp;MATCH(9^9,C$1:C978,1))&gt;INDIRECT("D"&amp;MATCH(9^9,C$1:C978,1))),INDIRECT("J"&amp;MATCH(9^9,C$1:C978,1))+(INDIRECT("I"&amp;MATCH(9^9,C$1:C978,1))&gt;INDIRECT("J"&amp;MATCH(9^9,C$1:C978,1))))),"")</f>
        <v/>
      </c>
      <c r="T979" s="44" t="str">
        <f t="shared" si="163"/>
        <v/>
      </c>
    </row>
    <row r="980" spans="1:21" customFormat="1" x14ac:dyDescent="0.25">
      <c r="A980" s="10">
        <f t="shared" si="164"/>
        <v>42983</v>
      </c>
      <c r="B980" s="18"/>
      <c r="C980" s="4"/>
      <c r="D980" s="4"/>
      <c r="E980" s="6"/>
      <c r="F980" s="8"/>
      <c r="G980" s="3"/>
      <c r="H980" s="9"/>
      <c r="I980" s="4"/>
      <c r="J980" s="4"/>
      <c r="K980" s="6"/>
      <c r="L980" s="8"/>
      <c r="M980" s="2"/>
      <c r="N980" s="6">
        <f t="shared" si="162"/>
        <v>0</v>
      </c>
      <c r="O980" s="8">
        <f t="shared" si="162"/>
        <v>0</v>
      </c>
      <c r="S980" s="37" t="str">
        <f ca="1">IFERROR(IF(C980="","",A980+C980-INDIRECT("A"&amp;MATCH(9^9,C$1:C979,1))-MAX(INDIRECT("D"&amp;MATCH(9^9,C$1:C979,1))+(INDIRECT("C"&amp;MATCH(9^9,C$1:C979,1))&gt;INDIRECT("D"&amp;MATCH(9^9,C$1:C979,1))),INDIRECT("J"&amp;MATCH(9^9,C$1:C979,1))+(INDIRECT("I"&amp;MATCH(9^9,C$1:C979,1))&gt;INDIRECT("J"&amp;MATCH(9^9,C$1:C979,1))))),"")</f>
        <v/>
      </c>
      <c r="T980" s="44" t="str">
        <f t="shared" si="163"/>
        <v/>
      </c>
    </row>
    <row r="981" spans="1:21" customFormat="1" x14ac:dyDescent="0.25">
      <c r="A981" s="10">
        <f t="shared" si="164"/>
        <v>42984</v>
      </c>
      <c r="B981" s="9"/>
      <c r="C981" s="4"/>
      <c r="D981" s="4"/>
      <c r="E981" s="6"/>
      <c r="F981" s="8"/>
      <c r="G981" s="3"/>
      <c r="H981" s="9"/>
      <c r="I981" s="4"/>
      <c r="J981" s="4"/>
      <c r="K981" s="6"/>
      <c r="L981" s="8"/>
      <c r="M981" s="2"/>
      <c r="N981" s="6">
        <f t="shared" si="162"/>
        <v>0</v>
      </c>
      <c r="O981" s="8">
        <f t="shared" si="162"/>
        <v>0</v>
      </c>
      <c r="S981" s="37" t="str">
        <f ca="1">IFERROR(IF(C981="","",A981+C981-INDIRECT("A"&amp;MATCH(9^9,C$1:C980,1))-MAX(INDIRECT("D"&amp;MATCH(9^9,C$1:C980,1))+(INDIRECT("C"&amp;MATCH(9^9,C$1:C980,1))&gt;INDIRECT("D"&amp;MATCH(9^9,C$1:C980,1))),INDIRECT("J"&amp;MATCH(9^9,C$1:C980,1))+(INDIRECT("I"&amp;MATCH(9^9,C$1:C980,1))&gt;INDIRECT("J"&amp;MATCH(9^9,C$1:C980,1))))),"")</f>
        <v/>
      </c>
      <c r="T981" s="44" t="str">
        <f t="shared" si="163"/>
        <v/>
      </c>
    </row>
    <row r="982" spans="1:21" customFormat="1" x14ac:dyDescent="0.25">
      <c r="A982" s="10">
        <f t="shared" si="164"/>
        <v>42985</v>
      </c>
      <c r="B982" s="9"/>
      <c r="C982" s="4"/>
      <c r="D982" s="4"/>
      <c r="E982" s="6"/>
      <c r="F982" s="8"/>
      <c r="G982" s="3"/>
      <c r="H982" s="9"/>
      <c r="I982" s="4"/>
      <c r="J982" s="4"/>
      <c r="K982" s="6"/>
      <c r="L982" s="8"/>
      <c r="M982" s="2"/>
      <c r="N982" s="6">
        <f t="shared" si="162"/>
        <v>0</v>
      </c>
      <c r="O982" s="8">
        <f t="shared" si="162"/>
        <v>0</v>
      </c>
      <c r="Q982">
        <v>1</v>
      </c>
      <c r="S982" s="37" t="str">
        <f ca="1">IFERROR(IF(C982="","",A982+C982-INDIRECT("A"&amp;MATCH(9^9,C$1:C981,1))-MAX(INDIRECT("D"&amp;MATCH(9^9,C$1:C981,1))+(INDIRECT("C"&amp;MATCH(9^9,C$1:C981,1))&gt;INDIRECT("D"&amp;MATCH(9^9,C$1:C981,1))),INDIRECT("J"&amp;MATCH(9^9,C$1:C981,1))+(INDIRECT("I"&amp;MATCH(9^9,C$1:C981,1))&gt;INDIRECT("J"&amp;MATCH(9^9,C$1:C981,1))))),"")</f>
        <v/>
      </c>
      <c r="T982" s="44" t="str">
        <f t="shared" si="163"/>
        <v/>
      </c>
    </row>
    <row r="983" spans="1:21" customFormat="1" x14ac:dyDescent="0.25">
      <c r="A983" s="10">
        <f t="shared" si="164"/>
        <v>42986</v>
      </c>
      <c r="B983" s="9"/>
      <c r="C983" s="4"/>
      <c r="D983" s="4"/>
      <c r="E983" s="6"/>
      <c r="F983" s="8"/>
      <c r="G983" s="3"/>
      <c r="H983" s="9"/>
      <c r="I983" s="4"/>
      <c r="J983" s="4"/>
      <c r="K983" s="5"/>
      <c r="L983" s="8"/>
      <c r="M983" s="2"/>
      <c r="N983" s="6">
        <f t="shared" si="162"/>
        <v>0</v>
      </c>
      <c r="O983" s="8">
        <f t="shared" si="162"/>
        <v>0</v>
      </c>
      <c r="Q983">
        <v>1</v>
      </c>
      <c r="S983" s="37" t="str">
        <f ca="1">IFERROR(IF(C983="","",A983+C983-INDIRECT("A"&amp;MATCH(9^9,C$1:C982,1))-MAX(INDIRECT("D"&amp;MATCH(9^9,C$1:C982,1))+(INDIRECT("C"&amp;MATCH(9^9,C$1:C982,1))&gt;INDIRECT("D"&amp;MATCH(9^9,C$1:C982,1))),INDIRECT("J"&amp;MATCH(9^9,C$1:C982,1))+(INDIRECT("I"&amp;MATCH(9^9,C$1:C982,1))&gt;INDIRECT("J"&amp;MATCH(9^9,C$1:C982,1))))),"")</f>
        <v/>
      </c>
      <c r="T983" s="44" t="str">
        <f t="shared" si="163"/>
        <v/>
      </c>
      <c r="U983" s="36"/>
    </row>
    <row r="984" spans="1:21" customFormat="1" x14ac:dyDescent="0.25">
      <c r="A984" s="10">
        <f t="shared" si="164"/>
        <v>42987</v>
      </c>
      <c r="B984" s="9"/>
      <c r="C984" s="4"/>
      <c r="D984" s="4"/>
      <c r="E984" s="6"/>
      <c r="F984" s="8"/>
      <c r="G984" s="11"/>
      <c r="H984" s="9"/>
      <c r="I984" s="4"/>
      <c r="J984" s="4"/>
      <c r="K984" s="6"/>
      <c r="L984" s="8"/>
      <c r="M984" s="2"/>
      <c r="N984" s="6">
        <f t="shared" si="162"/>
        <v>0</v>
      </c>
      <c r="O984" s="8">
        <f t="shared" si="162"/>
        <v>0</v>
      </c>
      <c r="P984" t="s">
        <v>38</v>
      </c>
      <c r="Q984">
        <v>1</v>
      </c>
      <c r="S984" s="37" t="str">
        <f ca="1">IFERROR(IF(C984="","",A984+C984-INDIRECT("A"&amp;MATCH(9^9,C$1:C983,1))-MAX(INDIRECT("D"&amp;MATCH(9^9,C$1:C983,1))+(INDIRECT("C"&amp;MATCH(9^9,C$1:C983,1))&gt;INDIRECT("D"&amp;MATCH(9^9,C$1:C983,1))),INDIRECT("J"&amp;MATCH(9^9,C$1:C983,1))+(INDIRECT("I"&amp;MATCH(9^9,C$1:C983,1))&gt;INDIRECT("J"&amp;MATCH(9^9,C$1:C983,1))))),"")</f>
        <v/>
      </c>
      <c r="T984" s="44" t="str">
        <f t="shared" si="163"/>
        <v/>
      </c>
      <c r="U984" s="36"/>
    </row>
    <row r="985" spans="1:21" customFormat="1" x14ac:dyDescent="0.25">
      <c r="A985" s="10">
        <f t="shared" si="164"/>
        <v>42988</v>
      </c>
      <c r="B985" s="9"/>
      <c r="C985" s="4"/>
      <c r="D985" s="4"/>
      <c r="E985" s="6"/>
      <c r="F985" s="8"/>
      <c r="G985" s="3"/>
      <c r="H985" s="9"/>
      <c r="I985" s="4"/>
      <c r="J985" s="4"/>
      <c r="K985" s="5"/>
      <c r="L985" s="8"/>
      <c r="M985" s="2"/>
      <c r="N985" s="6">
        <f t="shared" si="162"/>
        <v>0</v>
      </c>
      <c r="O985" s="8">
        <f t="shared" si="162"/>
        <v>0</v>
      </c>
      <c r="Q985">
        <v>1</v>
      </c>
      <c r="S985" s="37" t="str">
        <f ca="1">IFERROR(IF(C985="","",A985+C985-INDIRECT("A"&amp;MATCH(9^9,C$1:C984,1))-MAX(INDIRECT("D"&amp;MATCH(9^9,C$1:C984,1))+(INDIRECT("C"&amp;MATCH(9^9,C$1:C984,1))&gt;INDIRECT("D"&amp;MATCH(9^9,C$1:C984,1))),INDIRECT("J"&amp;MATCH(9^9,C$1:C984,1))+(INDIRECT("I"&amp;MATCH(9^9,C$1:C984,1))&gt;INDIRECT("J"&amp;MATCH(9^9,C$1:C984,1))))),"")</f>
        <v/>
      </c>
      <c r="T985" s="44" t="str">
        <f t="shared" si="163"/>
        <v/>
      </c>
    </row>
    <row r="986" spans="1:21" customFormat="1" x14ac:dyDescent="0.25">
      <c r="A986" s="10">
        <f t="shared" si="164"/>
        <v>42989</v>
      </c>
      <c r="B986" s="9"/>
      <c r="C986" s="4"/>
      <c r="D986" s="4"/>
      <c r="E986" s="6"/>
      <c r="F986" s="8"/>
      <c r="G986" s="11"/>
      <c r="H986" s="9"/>
      <c r="I986" s="4"/>
      <c r="J986" s="4"/>
      <c r="K986" s="6"/>
      <c r="L986" s="8"/>
      <c r="M986" s="2"/>
      <c r="N986" s="13">
        <f t="shared" si="162"/>
        <v>0</v>
      </c>
      <c r="O986" s="8">
        <f t="shared" si="162"/>
        <v>0</v>
      </c>
      <c r="Q986">
        <v>1</v>
      </c>
      <c r="S986" s="37" t="str">
        <f ca="1">IFERROR(IF(C986="","",A986+C986-INDIRECT("A"&amp;MATCH(9^9,C$1:C985,1))-MAX(INDIRECT("D"&amp;MATCH(9^9,C$1:C985,1))+(INDIRECT("C"&amp;MATCH(9^9,C$1:C985,1))&gt;INDIRECT("D"&amp;MATCH(9^9,C$1:C985,1))),INDIRECT("J"&amp;MATCH(9^9,C$1:C985,1))+(INDIRECT("I"&amp;MATCH(9^9,C$1:C985,1))&gt;INDIRECT("J"&amp;MATCH(9^9,C$1:C985,1))))),"")</f>
        <v/>
      </c>
      <c r="T986" s="44" t="str">
        <f t="shared" si="163"/>
        <v/>
      </c>
    </row>
    <row r="987" spans="1:21" customFormat="1" x14ac:dyDescent="0.25">
      <c r="A987" s="10">
        <f t="shared" si="164"/>
        <v>42990</v>
      </c>
      <c r="B987" s="9"/>
      <c r="C987" s="4"/>
      <c r="D987" s="4"/>
      <c r="E987" s="6"/>
      <c r="F987" s="8"/>
      <c r="G987" s="3"/>
      <c r="H987" s="9"/>
      <c r="I987" s="4"/>
      <c r="J987" s="4"/>
      <c r="K987" s="6"/>
      <c r="L987" s="8"/>
      <c r="M987" s="2"/>
      <c r="N987" s="6">
        <f t="shared" si="162"/>
        <v>0</v>
      </c>
      <c r="O987" s="8">
        <f>F987+L987</f>
        <v>0</v>
      </c>
      <c r="P987" t="s">
        <v>38</v>
      </c>
      <c r="Q987">
        <v>1</v>
      </c>
      <c r="S987" s="37" t="str">
        <f ca="1">IFERROR(IF(C987="","",A987+C987-INDIRECT("A"&amp;MATCH(9^9,C$1:C986,1))-MAX(INDIRECT("D"&amp;MATCH(9^9,C$1:C986,1))+(INDIRECT("C"&amp;MATCH(9^9,C$1:C986,1))&gt;INDIRECT("D"&amp;MATCH(9^9,C$1:C986,1))),INDIRECT("J"&amp;MATCH(9^9,C$1:C986,1))+(INDIRECT("I"&amp;MATCH(9^9,C$1:C986,1))&gt;INDIRECT("J"&amp;MATCH(9^9,C$1:C986,1))))),"")</f>
        <v/>
      </c>
      <c r="T987" s="44" t="str">
        <f t="shared" si="163"/>
        <v/>
      </c>
      <c r="U987" s="36"/>
    </row>
    <row r="988" spans="1:21" customFormat="1" x14ac:dyDescent="0.25">
      <c r="A988" s="10">
        <f t="shared" si="164"/>
        <v>42991</v>
      </c>
      <c r="B988" s="9"/>
      <c r="C988" s="4"/>
      <c r="D988" s="4"/>
      <c r="E988" s="6"/>
      <c r="F988" s="8"/>
      <c r="G988" s="3"/>
      <c r="H988" s="9"/>
      <c r="I988" s="4"/>
      <c r="J988" s="4"/>
      <c r="K988" s="6"/>
      <c r="L988" s="8"/>
      <c r="M988" s="2"/>
      <c r="N988" s="6">
        <f t="shared" si="162"/>
        <v>0</v>
      </c>
      <c r="O988" s="8">
        <f>F988+L988</f>
        <v>0</v>
      </c>
      <c r="Q988">
        <v>1</v>
      </c>
      <c r="S988" s="37" t="str">
        <f ca="1">IFERROR(IF(C988="","",A988+C988-INDIRECT("A"&amp;MATCH(9^9,C$1:C987,1))-MAX(INDIRECT("D"&amp;MATCH(9^9,C$1:C987,1))+(INDIRECT("C"&amp;MATCH(9^9,C$1:C987,1))&gt;INDIRECT("D"&amp;MATCH(9^9,C$1:C987,1))),INDIRECT("J"&amp;MATCH(9^9,C$1:C987,1))+(INDIRECT("I"&amp;MATCH(9^9,C$1:C987,1))&gt;INDIRECT("J"&amp;MATCH(9^9,C$1:C987,1))))),"")</f>
        <v/>
      </c>
      <c r="T988" s="44" t="str">
        <f t="shared" si="163"/>
        <v/>
      </c>
      <c r="U988" s="36"/>
    </row>
    <row r="989" spans="1:21" customFormat="1" x14ac:dyDescent="0.25">
      <c r="A989" s="10">
        <f t="shared" si="164"/>
        <v>42992</v>
      </c>
      <c r="B989" s="18"/>
      <c r="C989" s="4"/>
      <c r="D989" s="4"/>
      <c r="E989" s="6"/>
      <c r="F989" s="8"/>
      <c r="G989" s="3"/>
      <c r="H989" s="9"/>
      <c r="I989" s="4"/>
      <c r="J989" s="4"/>
      <c r="K989" s="6"/>
      <c r="L989" s="8"/>
      <c r="M989" s="2"/>
      <c r="N989" s="6">
        <f t="shared" si="162"/>
        <v>0</v>
      </c>
      <c r="O989" s="8">
        <f>F989+L989</f>
        <v>0</v>
      </c>
      <c r="P989" t="s">
        <v>37</v>
      </c>
      <c r="S989" s="37" t="str">
        <f ca="1">IFERROR(IF(C989="","",A989+C989-INDIRECT("A"&amp;MATCH(9^9,C$1:C988,1))-MAX(INDIRECT("D"&amp;MATCH(9^9,C$1:C988,1))+(INDIRECT("C"&amp;MATCH(9^9,C$1:C988,1))&gt;INDIRECT("D"&amp;MATCH(9^9,C$1:C988,1))),INDIRECT("J"&amp;MATCH(9^9,C$1:C988,1))+(INDIRECT("I"&amp;MATCH(9^9,C$1:C988,1))&gt;INDIRECT("J"&amp;MATCH(9^9,C$1:C988,1))))),"")</f>
        <v/>
      </c>
      <c r="T989" s="44" t="str">
        <f t="shared" si="163"/>
        <v/>
      </c>
    </row>
    <row r="990" spans="1:21" customFormat="1" x14ac:dyDescent="0.25">
      <c r="A990" s="10">
        <f t="shared" si="164"/>
        <v>42993</v>
      </c>
      <c r="B990" s="18"/>
      <c r="C990" s="4"/>
      <c r="D990" s="4"/>
      <c r="E990" s="6"/>
      <c r="F990" s="8"/>
      <c r="G990" s="3"/>
      <c r="H990" s="9"/>
      <c r="I990" s="4"/>
      <c r="J990" s="4"/>
      <c r="K990" s="5"/>
      <c r="L990" s="8"/>
      <c r="M990" s="2"/>
      <c r="N990" s="6">
        <f t="shared" si="162"/>
        <v>0</v>
      </c>
      <c r="O990" s="8">
        <f t="shared" si="162"/>
        <v>0</v>
      </c>
      <c r="S990" s="37" t="str">
        <f ca="1">IFERROR(IF(C990="","",A990+C990-INDIRECT("A"&amp;MATCH(9^9,C$1:C989,1))-MAX(INDIRECT("D"&amp;MATCH(9^9,C$1:C989,1))+(INDIRECT("C"&amp;MATCH(9^9,C$1:C989,1))&gt;INDIRECT("D"&amp;MATCH(9^9,C$1:C989,1))),INDIRECT("J"&amp;MATCH(9^9,C$1:C989,1))+(INDIRECT("I"&amp;MATCH(9^9,C$1:C989,1))&gt;INDIRECT("J"&amp;MATCH(9^9,C$1:C989,1))))),"")</f>
        <v/>
      </c>
      <c r="T990" s="44" t="str">
        <f t="shared" si="163"/>
        <v/>
      </c>
    </row>
    <row r="991" spans="1:21" customFormat="1" x14ac:dyDescent="0.25">
      <c r="A991" s="10">
        <f t="shared" si="164"/>
        <v>42994</v>
      </c>
      <c r="B991" s="18"/>
      <c r="C991" s="4"/>
      <c r="D991" s="4"/>
      <c r="E991" s="6"/>
      <c r="F991" s="8"/>
      <c r="G991" s="3"/>
      <c r="H991" s="9"/>
      <c r="I991" s="4"/>
      <c r="J991" s="4"/>
      <c r="K991" s="6"/>
      <c r="L991" s="8"/>
      <c r="M991" s="2"/>
      <c r="N991" s="6">
        <f t="shared" si="162"/>
        <v>0</v>
      </c>
      <c r="O991" s="8">
        <f t="shared" si="162"/>
        <v>0</v>
      </c>
      <c r="S991" s="37" t="str">
        <f ca="1">IFERROR(IF(C991="","",A991+C991-INDIRECT("A"&amp;MATCH(9^9,C$1:C990,1))-MAX(INDIRECT("D"&amp;MATCH(9^9,C$1:C990,1))+(INDIRECT("C"&amp;MATCH(9^9,C$1:C990,1))&gt;INDIRECT("D"&amp;MATCH(9^9,C$1:C990,1))),INDIRECT("J"&amp;MATCH(9^9,C$1:C990,1))+(INDIRECT("I"&amp;MATCH(9^9,C$1:C990,1))&gt;INDIRECT("J"&amp;MATCH(9^9,C$1:C990,1))))),"")</f>
        <v/>
      </c>
      <c r="T991" s="44" t="str">
        <f t="shared" si="163"/>
        <v/>
      </c>
    </row>
    <row r="992" spans="1:21" customFormat="1" x14ac:dyDescent="0.25">
      <c r="A992" s="10">
        <f t="shared" si="164"/>
        <v>42995</v>
      </c>
      <c r="B992" s="18"/>
      <c r="C992" s="4"/>
      <c r="D992" s="4"/>
      <c r="E992" s="6"/>
      <c r="F992" s="8"/>
      <c r="G992" s="3"/>
      <c r="H992" s="9"/>
      <c r="I992" s="4"/>
      <c r="J992" s="4"/>
      <c r="K992" s="6"/>
      <c r="L992" s="8"/>
      <c r="M992" s="2"/>
      <c r="N992" s="6">
        <f t="shared" si="162"/>
        <v>0</v>
      </c>
      <c r="O992" s="8">
        <f t="shared" si="162"/>
        <v>0</v>
      </c>
      <c r="S992" s="37" t="str">
        <f ca="1">IFERROR(IF(C992="","",A992+C992-INDIRECT("A"&amp;MATCH(9^9,C$1:C991,1))-MAX(INDIRECT("D"&amp;MATCH(9^9,C$1:C991,1))+(INDIRECT("C"&amp;MATCH(9^9,C$1:C991,1))&gt;INDIRECT("D"&amp;MATCH(9^9,C$1:C991,1))),INDIRECT("J"&amp;MATCH(9^9,C$1:C991,1))+(INDIRECT("I"&amp;MATCH(9^9,C$1:C991,1))&gt;INDIRECT("J"&amp;MATCH(9^9,C$1:C991,1))))),"")</f>
        <v/>
      </c>
      <c r="T992" s="44" t="str">
        <f t="shared" si="163"/>
        <v/>
      </c>
    </row>
    <row r="993" spans="1:20" customFormat="1" x14ac:dyDescent="0.25">
      <c r="A993" s="10">
        <f t="shared" si="164"/>
        <v>42996</v>
      </c>
      <c r="B993" s="18"/>
      <c r="C993" s="4"/>
      <c r="D993" s="4"/>
      <c r="E993" s="6"/>
      <c r="F993" s="8"/>
      <c r="G993" s="3"/>
      <c r="H993" s="9"/>
      <c r="I993" s="4"/>
      <c r="J993" s="4"/>
      <c r="K993" s="5"/>
      <c r="L993" s="8"/>
      <c r="M993" s="2"/>
      <c r="N993" s="6">
        <f t="shared" si="162"/>
        <v>0</v>
      </c>
      <c r="O993" s="8">
        <f t="shared" si="162"/>
        <v>0</v>
      </c>
      <c r="S993" s="37" t="str">
        <f ca="1">IFERROR(IF(C993="","",A993+C993-INDIRECT("A"&amp;MATCH(9^9,C$1:C992,1))-MAX(INDIRECT("D"&amp;MATCH(9^9,C$1:C992,1))+(INDIRECT("C"&amp;MATCH(9^9,C$1:C992,1))&gt;INDIRECT("D"&amp;MATCH(9^9,C$1:C992,1))),INDIRECT("J"&amp;MATCH(9^9,C$1:C992,1))+(INDIRECT("I"&amp;MATCH(9^9,C$1:C992,1))&gt;INDIRECT("J"&amp;MATCH(9^9,C$1:C992,1))))),"")</f>
        <v/>
      </c>
      <c r="T993" s="44" t="str">
        <f t="shared" si="163"/>
        <v/>
      </c>
    </row>
    <row r="994" spans="1:20" customFormat="1" x14ac:dyDescent="0.25">
      <c r="A994" s="10">
        <f t="shared" si="164"/>
        <v>42997</v>
      </c>
      <c r="B994" s="9"/>
      <c r="C994" s="4"/>
      <c r="D994" s="4"/>
      <c r="E994" s="6"/>
      <c r="F994" s="8"/>
      <c r="G994" s="3"/>
      <c r="H994" s="9"/>
      <c r="I994" s="4"/>
      <c r="J994" s="4"/>
      <c r="K994" s="6"/>
      <c r="L994" s="8"/>
      <c r="M994" s="2"/>
      <c r="N994" s="6">
        <f t="shared" si="162"/>
        <v>0</v>
      </c>
      <c r="O994" s="8">
        <f t="shared" si="162"/>
        <v>0</v>
      </c>
      <c r="S994" s="37" t="str">
        <f ca="1">IFERROR(IF(C994="","",A994+C994-INDIRECT("A"&amp;MATCH(9^9,C$1:C993,1))-MAX(INDIRECT("D"&amp;MATCH(9^9,C$1:C993,1))+(INDIRECT("C"&amp;MATCH(9^9,C$1:C993,1))&gt;INDIRECT("D"&amp;MATCH(9^9,C$1:C993,1))),INDIRECT("J"&amp;MATCH(9^9,C$1:C993,1))+(INDIRECT("I"&amp;MATCH(9^9,C$1:C993,1))&gt;INDIRECT("J"&amp;MATCH(9^9,C$1:C993,1))))),"")</f>
        <v/>
      </c>
      <c r="T994" s="44" t="str">
        <f t="shared" si="163"/>
        <v/>
      </c>
    </row>
    <row r="995" spans="1:20" customFormat="1" x14ac:dyDescent="0.25">
      <c r="A995" s="10">
        <f t="shared" si="164"/>
        <v>42998</v>
      </c>
      <c r="B995" s="9"/>
      <c r="C995" s="4"/>
      <c r="D995" s="4"/>
      <c r="E995" s="6"/>
      <c r="F995" s="8"/>
      <c r="G995" s="3"/>
      <c r="H995" s="9"/>
      <c r="I995" s="4"/>
      <c r="J995" s="4"/>
      <c r="K995" s="6"/>
      <c r="L995" s="8"/>
      <c r="M995" s="2"/>
      <c r="N995" s="6">
        <f t="shared" si="162"/>
        <v>0</v>
      </c>
      <c r="O995" s="8">
        <f t="shared" si="162"/>
        <v>0</v>
      </c>
      <c r="S995" s="37" t="str">
        <f ca="1">IFERROR(IF(C995="","",A995+C995-INDIRECT("A"&amp;MATCH(9^9,C$1:C994,1))-MAX(INDIRECT("D"&amp;MATCH(9^9,C$1:C994,1))+(INDIRECT("C"&amp;MATCH(9^9,C$1:C994,1))&gt;INDIRECT("D"&amp;MATCH(9^9,C$1:C994,1))),INDIRECT("J"&amp;MATCH(9^9,C$1:C994,1))+(INDIRECT("I"&amp;MATCH(9^9,C$1:C994,1))&gt;INDIRECT("J"&amp;MATCH(9^9,C$1:C994,1))))),"")</f>
        <v/>
      </c>
      <c r="T995" s="44" t="str">
        <f t="shared" si="163"/>
        <v/>
      </c>
    </row>
    <row r="996" spans="1:20" customFormat="1" x14ac:dyDescent="0.25">
      <c r="A996" s="10">
        <f t="shared" si="164"/>
        <v>42999</v>
      </c>
      <c r="B996" s="9"/>
      <c r="C996" s="4"/>
      <c r="D996" s="4"/>
      <c r="E996" s="6"/>
      <c r="F996" s="8"/>
      <c r="G996" s="3"/>
      <c r="H996" s="9"/>
      <c r="I996" s="4"/>
      <c r="J996" s="4"/>
      <c r="K996" s="6"/>
      <c r="L996" s="8"/>
      <c r="M996" s="2"/>
      <c r="N996" s="6">
        <f t="shared" si="162"/>
        <v>0</v>
      </c>
      <c r="O996" s="8">
        <f t="shared" si="162"/>
        <v>0</v>
      </c>
      <c r="Q996">
        <v>1</v>
      </c>
      <c r="S996" s="37" t="str">
        <f ca="1">IFERROR(IF(C996="","",A996+C996-INDIRECT("A"&amp;MATCH(9^9,C$1:C995,1))-MAX(INDIRECT("D"&amp;MATCH(9^9,C$1:C995,1))+(INDIRECT("C"&amp;MATCH(9^9,C$1:C995,1))&gt;INDIRECT("D"&amp;MATCH(9^9,C$1:C995,1))),INDIRECT("J"&amp;MATCH(9^9,C$1:C995,1))+(INDIRECT("I"&amp;MATCH(9^9,C$1:C995,1))&gt;INDIRECT("J"&amp;MATCH(9^9,C$1:C995,1))))),"")</f>
        <v/>
      </c>
      <c r="T996" s="44" t="str">
        <f t="shared" si="163"/>
        <v/>
      </c>
    </row>
    <row r="997" spans="1:20" customFormat="1" x14ac:dyDescent="0.25">
      <c r="A997" s="10">
        <f t="shared" si="164"/>
        <v>43000</v>
      </c>
      <c r="B997" s="9"/>
      <c r="C997" s="4"/>
      <c r="D997" s="4"/>
      <c r="E997" s="6"/>
      <c r="F997" s="8"/>
      <c r="G997" s="3"/>
      <c r="H997" s="9"/>
      <c r="I997" s="4"/>
      <c r="J997" s="4"/>
      <c r="K997" s="5"/>
      <c r="L997" s="8"/>
      <c r="M997" s="2"/>
      <c r="N997" s="6">
        <f t="shared" si="162"/>
        <v>0</v>
      </c>
      <c r="O997" s="8">
        <f t="shared" si="162"/>
        <v>0</v>
      </c>
      <c r="Q997">
        <v>1</v>
      </c>
      <c r="S997" s="37" t="str">
        <f ca="1">IFERROR(IF(C997="","",A997+C997-INDIRECT("A"&amp;MATCH(9^9,C$1:C996,1))-MAX(INDIRECT("D"&amp;MATCH(9^9,C$1:C996,1))+(INDIRECT("C"&amp;MATCH(9^9,C$1:C996,1))&gt;INDIRECT("D"&amp;MATCH(9^9,C$1:C996,1))),INDIRECT("J"&amp;MATCH(9^9,C$1:C996,1))+(INDIRECT("I"&amp;MATCH(9^9,C$1:C996,1))&gt;INDIRECT("J"&amp;MATCH(9^9,C$1:C996,1))))),"")</f>
        <v/>
      </c>
      <c r="T997" s="44" t="str">
        <f t="shared" si="163"/>
        <v/>
      </c>
    </row>
    <row r="998" spans="1:20" customFormat="1" x14ac:dyDescent="0.25">
      <c r="A998" s="10">
        <f t="shared" si="164"/>
        <v>43001</v>
      </c>
      <c r="B998" s="9"/>
      <c r="C998" s="4"/>
      <c r="D998" s="4"/>
      <c r="E998" s="6"/>
      <c r="F998" s="8"/>
      <c r="G998" s="3"/>
      <c r="H998" s="9"/>
      <c r="I998" s="4"/>
      <c r="J998" s="4"/>
      <c r="K998" s="5"/>
      <c r="L998" s="8"/>
      <c r="M998" s="2"/>
      <c r="N998" s="6">
        <f t="shared" si="162"/>
        <v>0</v>
      </c>
      <c r="O998" s="8">
        <f t="shared" si="162"/>
        <v>0</v>
      </c>
      <c r="Q998">
        <v>1</v>
      </c>
      <c r="S998" s="37" t="str">
        <f ca="1">IFERROR(IF(C998="","",A998+C998-INDIRECT("A"&amp;MATCH(9^9,C$1:C997,1))-MAX(INDIRECT("D"&amp;MATCH(9^9,C$1:C997,1))+(INDIRECT("C"&amp;MATCH(9^9,C$1:C997,1))&gt;INDIRECT("D"&amp;MATCH(9^9,C$1:C997,1))),INDIRECT("J"&amp;MATCH(9^9,C$1:C997,1))+(INDIRECT("I"&amp;MATCH(9^9,C$1:C997,1))&gt;INDIRECT("J"&amp;MATCH(9^9,C$1:C997,1))))),"")</f>
        <v/>
      </c>
      <c r="T998" s="44" t="str">
        <f t="shared" si="163"/>
        <v/>
      </c>
    </row>
    <row r="999" spans="1:20" customFormat="1" x14ac:dyDescent="0.25">
      <c r="A999" s="10">
        <f t="shared" si="164"/>
        <v>43002</v>
      </c>
      <c r="B999" s="9"/>
      <c r="C999" s="4"/>
      <c r="D999" s="4"/>
      <c r="E999" s="6"/>
      <c r="F999" s="8"/>
      <c r="G999" s="3"/>
      <c r="H999" s="9"/>
      <c r="I999" s="4"/>
      <c r="J999" s="4"/>
      <c r="K999" s="6"/>
      <c r="L999" s="8"/>
      <c r="M999" s="2"/>
      <c r="N999" s="6">
        <f t="shared" si="162"/>
        <v>0</v>
      </c>
      <c r="O999" s="8">
        <f t="shared" si="162"/>
        <v>0</v>
      </c>
      <c r="P999" t="s">
        <v>38</v>
      </c>
      <c r="Q999">
        <v>1</v>
      </c>
      <c r="S999" s="37" t="str">
        <f ca="1">IFERROR(IF(C999="","",A999+C999-INDIRECT("A"&amp;MATCH(9^9,C$1:C998,1))-MAX(INDIRECT("D"&amp;MATCH(9^9,C$1:C998,1))+(INDIRECT("C"&amp;MATCH(9^9,C$1:C998,1))&gt;INDIRECT("D"&amp;MATCH(9^9,C$1:C998,1))),INDIRECT("J"&amp;MATCH(9^9,C$1:C998,1))+(INDIRECT("I"&amp;MATCH(9^9,C$1:C998,1))&gt;INDIRECT("J"&amp;MATCH(9^9,C$1:C998,1))))),"")</f>
        <v/>
      </c>
      <c r="T999" s="44" t="str">
        <f t="shared" si="163"/>
        <v/>
      </c>
    </row>
    <row r="1000" spans="1:20" customFormat="1" x14ac:dyDescent="0.25">
      <c r="A1000" s="10">
        <f t="shared" si="164"/>
        <v>43003</v>
      </c>
      <c r="B1000" s="9"/>
      <c r="C1000" s="4"/>
      <c r="D1000" s="4"/>
      <c r="E1000" s="6"/>
      <c r="F1000" s="8"/>
      <c r="G1000" s="11"/>
      <c r="H1000" s="9"/>
      <c r="I1000" s="4"/>
      <c r="J1000" s="4"/>
      <c r="K1000" s="6"/>
      <c r="L1000" s="8"/>
      <c r="M1000" s="2"/>
      <c r="N1000" s="13">
        <f t="shared" si="162"/>
        <v>0</v>
      </c>
      <c r="O1000" s="8">
        <f t="shared" si="162"/>
        <v>0</v>
      </c>
      <c r="Q1000">
        <v>1</v>
      </c>
      <c r="S1000" s="37" t="str">
        <f ca="1">IFERROR(IF(C1000="","",A1000+C1000-INDIRECT("A"&amp;MATCH(9^9,C$1:C999,1))-MAX(INDIRECT("D"&amp;MATCH(9^9,C$1:C999,1))+(INDIRECT("C"&amp;MATCH(9^9,C$1:C999,1))&gt;INDIRECT("D"&amp;MATCH(9^9,C$1:C999,1))),INDIRECT("J"&amp;MATCH(9^9,C$1:C999,1))+(INDIRECT("I"&amp;MATCH(9^9,C$1:C999,1))&gt;INDIRECT("J"&amp;MATCH(9^9,C$1:C999,1))))),"")</f>
        <v/>
      </c>
      <c r="T1000" s="44" t="str">
        <f t="shared" si="163"/>
        <v/>
      </c>
    </row>
    <row r="1001" spans="1:20" customFormat="1" x14ac:dyDescent="0.25">
      <c r="A1001" s="10">
        <f t="shared" si="164"/>
        <v>43004</v>
      </c>
      <c r="B1001" s="9"/>
      <c r="C1001" s="4"/>
      <c r="D1001" s="4"/>
      <c r="E1001" s="6"/>
      <c r="F1001" s="8"/>
      <c r="G1001" s="3"/>
      <c r="H1001" s="9"/>
      <c r="I1001" s="4"/>
      <c r="J1001" s="4"/>
      <c r="K1001" s="6"/>
      <c r="L1001" s="8"/>
      <c r="M1001" s="2"/>
      <c r="N1001" s="6">
        <f t="shared" si="162"/>
        <v>0</v>
      </c>
      <c r="O1001" s="8">
        <f t="shared" ref="O1001:O1006" si="165">F1001+L1001</f>
        <v>0</v>
      </c>
      <c r="P1001" t="s">
        <v>38</v>
      </c>
      <c r="Q1001">
        <v>1</v>
      </c>
      <c r="S1001" s="37" t="str">
        <f ca="1">IFERROR(IF(C1001="","",A1001+C1001-INDIRECT("A"&amp;MATCH(9^9,C$1:C1000,1))-MAX(INDIRECT("D"&amp;MATCH(9^9,C$1:C1000,1))+(INDIRECT("C"&amp;MATCH(9^9,C$1:C1000,1))&gt;INDIRECT("D"&amp;MATCH(9^9,C$1:C1000,1))),INDIRECT("J"&amp;MATCH(9^9,C$1:C1000,1))+(INDIRECT("I"&amp;MATCH(9^9,C$1:C1000,1))&gt;INDIRECT("J"&amp;MATCH(9^9,C$1:C1000,1))))),"")</f>
        <v/>
      </c>
      <c r="T1001" s="44" t="str">
        <f t="shared" si="163"/>
        <v/>
      </c>
    </row>
    <row r="1002" spans="1:20" customFormat="1" x14ac:dyDescent="0.25">
      <c r="A1002" s="10">
        <f t="shared" si="164"/>
        <v>43005</v>
      </c>
      <c r="B1002" s="9"/>
      <c r="C1002" s="4"/>
      <c r="D1002" s="4"/>
      <c r="E1002" s="6"/>
      <c r="F1002" s="8"/>
      <c r="G1002" s="3"/>
      <c r="H1002" s="9"/>
      <c r="I1002" s="4"/>
      <c r="J1002" s="4"/>
      <c r="K1002" s="6"/>
      <c r="L1002" s="8"/>
      <c r="M1002" s="2"/>
      <c r="N1002" s="6">
        <f t="shared" si="162"/>
        <v>0</v>
      </c>
      <c r="O1002" s="8">
        <f t="shared" si="165"/>
        <v>0</v>
      </c>
      <c r="Q1002">
        <v>1</v>
      </c>
      <c r="S1002" s="37" t="str">
        <f ca="1">IFERROR(IF(C1002="","",A1002+C1002-INDIRECT("A"&amp;MATCH(9^9,C$1:C1001,1))-MAX(INDIRECT("D"&amp;MATCH(9^9,C$1:C1001,1))+(INDIRECT("C"&amp;MATCH(9^9,C$1:C1001,1))&gt;INDIRECT("D"&amp;MATCH(9^9,C$1:C1001,1))),INDIRECT("J"&amp;MATCH(9^9,C$1:C1001,1))+(INDIRECT("I"&amp;MATCH(9^9,C$1:C1001,1))&gt;INDIRECT("J"&amp;MATCH(9^9,C$1:C1001,1))))),"")</f>
        <v/>
      </c>
      <c r="T1002" s="44" t="str">
        <f t="shared" si="163"/>
        <v/>
      </c>
    </row>
    <row r="1003" spans="1:20" customFormat="1" x14ac:dyDescent="0.25">
      <c r="A1003" s="10">
        <f t="shared" si="164"/>
        <v>43006</v>
      </c>
      <c r="B1003" s="9"/>
      <c r="C1003" s="4"/>
      <c r="D1003" s="4"/>
      <c r="E1003" s="6"/>
      <c r="F1003" s="8"/>
      <c r="G1003" s="3"/>
      <c r="H1003" s="9"/>
      <c r="I1003" s="4"/>
      <c r="J1003" s="4"/>
      <c r="K1003" s="6"/>
      <c r="L1003" s="8"/>
      <c r="M1003" s="2"/>
      <c r="N1003" s="6">
        <f t="shared" si="162"/>
        <v>0</v>
      </c>
      <c r="O1003" s="8">
        <f t="shared" si="165"/>
        <v>0</v>
      </c>
      <c r="P1003" t="s">
        <v>37</v>
      </c>
      <c r="S1003" s="37" t="str">
        <f ca="1">IFERROR(IF(C1003="","",A1003+C1003-INDIRECT("A"&amp;MATCH(9^9,C$1:C1002,1))-MAX(INDIRECT("D"&amp;MATCH(9^9,C$1:C1002,1))+(INDIRECT("C"&amp;MATCH(9^9,C$1:C1002,1))&gt;INDIRECT("D"&amp;MATCH(9^9,C$1:C1002,1))),INDIRECT("J"&amp;MATCH(9^9,C$1:C1002,1))+(INDIRECT("I"&amp;MATCH(9^9,C$1:C1002,1))&gt;INDIRECT("J"&amp;MATCH(9^9,C$1:C1002,1))))),"")</f>
        <v/>
      </c>
      <c r="T1003" s="44" t="str">
        <f t="shared" si="163"/>
        <v/>
      </c>
    </row>
    <row r="1004" spans="1:20" customFormat="1" x14ac:dyDescent="0.25">
      <c r="A1004" s="10">
        <f t="shared" si="164"/>
        <v>43007</v>
      </c>
      <c r="B1004" s="39"/>
      <c r="C1004" s="4"/>
      <c r="D1004" s="4"/>
      <c r="E1004" s="6"/>
      <c r="F1004" s="8"/>
      <c r="G1004" s="3"/>
      <c r="H1004" s="9"/>
      <c r="I1004" s="4"/>
      <c r="J1004" s="4"/>
      <c r="K1004" s="6"/>
      <c r="L1004" s="8"/>
      <c r="M1004" s="2"/>
      <c r="N1004" s="6">
        <f t="shared" si="162"/>
        <v>0</v>
      </c>
      <c r="O1004" s="8">
        <f t="shared" si="165"/>
        <v>0</v>
      </c>
      <c r="S1004" s="37" t="str">
        <f ca="1">IFERROR(IF(C1004="","",A1004+C1004-INDIRECT("A"&amp;MATCH(9^9,C$1:C1003,1))-MAX(INDIRECT("D"&amp;MATCH(9^9,C$1:C1003,1))+(INDIRECT("C"&amp;MATCH(9^9,C$1:C1003,1))&gt;INDIRECT("D"&amp;MATCH(9^9,C$1:C1003,1))),INDIRECT("J"&amp;MATCH(9^9,C$1:C1003,1))+(INDIRECT("I"&amp;MATCH(9^9,C$1:C1003,1))&gt;INDIRECT("J"&amp;MATCH(9^9,C$1:C1003,1))))),"")</f>
        <v/>
      </c>
      <c r="T1004" s="44" t="str">
        <f t="shared" si="163"/>
        <v/>
      </c>
    </row>
    <row r="1005" spans="1:20" customFormat="1" x14ac:dyDescent="0.25">
      <c r="A1005" s="10">
        <f t="shared" si="164"/>
        <v>43008</v>
      </c>
      <c r="B1005" s="9"/>
      <c r="C1005" s="4"/>
      <c r="D1005" s="4"/>
      <c r="E1005" s="6"/>
      <c r="F1005" s="8"/>
      <c r="G1005" s="3"/>
      <c r="H1005" s="9"/>
      <c r="I1005" s="4"/>
      <c r="J1005" s="4"/>
      <c r="K1005" s="6"/>
      <c r="L1005" s="8"/>
      <c r="M1005" s="2"/>
      <c r="N1005" s="6">
        <f t="shared" si="162"/>
        <v>0</v>
      </c>
      <c r="O1005" s="8">
        <f t="shared" si="165"/>
        <v>0</v>
      </c>
      <c r="S1005" s="37" t="str">
        <f ca="1">IFERROR(IF(C1005="","",A1005+C1005-INDIRECT("A"&amp;MATCH(9^9,C$1:C1004,1))-MAX(INDIRECT("D"&amp;MATCH(9^9,C$1:C1004,1))+(INDIRECT("C"&amp;MATCH(9^9,C$1:C1004,1))&gt;INDIRECT("D"&amp;MATCH(9^9,C$1:C1004,1))),INDIRECT("J"&amp;MATCH(9^9,C$1:C1004,1))+(INDIRECT("I"&amp;MATCH(9^9,C$1:C1004,1))&gt;INDIRECT("J"&amp;MATCH(9^9,C$1:C1004,1))))),"")</f>
        <v/>
      </c>
      <c r="T1005" s="44" t="str">
        <f t="shared" si="163"/>
        <v/>
      </c>
    </row>
    <row r="1006" spans="1:20" customFormat="1" x14ac:dyDescent="0.25">
      <c r="A1006" s="10">
        <f t="shared" si="164"/>
        <v>43009</v>
      </c>
      <c r="B1006" s="16"/>
      <c r="C1006" s="4"/>
      <c r="D1006" s="4"/>
      <c r="E1006" s="6"/>
      <c r="F1006" s="8"/>
      <c r="G1006" s="3"/>
      <c r="H1006" s="9"/>
      <c r="I1006" s="4"/>
      <c r="J1006" s="4"/>
      <c r="K1006" s="6"/>
      <c r="L1006" s="8"/>
      <c r="M1006" s="2"/>
      <c r="N1006" s="6">
        <f>E1006+K1006</f>
        <v>0</v>
      </c>
      <c r="O1006" s="8">
        <f t="shared" si="165"/>
        <v>0</v>
      </c>
      <c r="S1006" s="37" t="str">
        <f ca="1">IFERROR(IF(C1006="","",A1006+C1006-INDIRECT("A"&amp;MATCH(9^9,C$1:C1005,1))-MAX(INDIRECT("D"&amp;MATCH(9^9,C$1:C1005,1))+(INDIRECT("C"&amp;MATCH(9^9,C$1:C1005,1))&gt;INDIRECT("D"&amp;MATCH(9^9,C$1:C1005,1))),INDIRECT("J"&amp;MATCH(9^9,C$1:C1005,1))+(INDIRECT("I"&amp;MATCH(9^9,C$1:C1005,1))&gt;INDIRECT("J"&amp;MATCH(9^9,C$1:C1005,1))))),"")</f>
        <v/>
      </c>
      <c r="T1006" s="44" t="str">
        <f t="shared" si="163"/>
        <v/>
      </c>
    </row>
    <row r="1007" spans="1:20" customFormat="1" x14ac:dyDescent="0.25">
      <c r="A1007" s="10">
        <f t="shared" si="164"/>
        <v>43010</v>
      </c>
      <c r="B1007" s="18"/>
      <c r="C1007" s="4"/>
      <c r="D1007" s="4"/>
      <c r="E1007" s="6"/>
      <c r="F1007" s="8"/>
      <c r="G1007" s="3"/>
      <c r="H1007" s="9"/>
      <c r="I1007" s="4"/>
      <c r="J1007" s="4"/>
      <c r="K1007" s="6"/>
      <c r="L1007" s="8"/>
      <c r="M1007" s="2"/>
      <c r="N1007" s="6">
        <f t="shared" ref="N1007:O1036" si="166">E1007+K1007</f>
        <v>0</v>
      </c>
      <c r="O1007" s="8">
        <f t="shared" si="166"/>
        <v>0</v>
      </c>
      <c r="S1007" s="37" t="str">
        <f ca="1">IFERROR(IF(C1007="","",A1007+C1007-INDIRECT("A"&amp;MATCH(9^9,C$1:C1006,1))-MAX(INDIRECT("D"&amp;MATCH(9^9,C$1:C1006,1))+(INDIRECT("C"&amp;MATCH(9^9,C$1:C1006,1))&gt;INDIRECT("D"&amp;MATCH(9^9,C$1:C1006,1))),INDIRECT("J"&amp;MATCH(9^9,C$1:C1006,1))+(INDIRECT("I"&amp;MATCH(9^9,C$1:C1006,1))&gt;INDIRECT("J"&amp;MATCH(9^9,C$1:C1006,1))))),"")</f>
        <v/>
      </c>
      <c r="T1007" s="44" t="str">
        <f t="shared" si="163"/>
        <v/>
      </c>
    </row>
    <row r="1008" spans="1:20" customFormat="1" x14ac:dyDescent="0.25">
      <c r="A1008" s="10">
        <f t="shared" si="164"/>
        <v>43011</v>
      </c>
      <c r="B1008" s="9"/>
      <c r="C1008" s="4"/>
      <c r="D1008" s="4"/>
      <c r="E1008" s="6"/>
      <c r="F1008" s="8"/>
      <c r="G1008" s="3"/>
      <c r="H1008" s="9"/>
      <c r="I1008" s="4"/>
      <c r="J1008" s="4"/>
      <c r="K1008" s="5"/>
      <c r="L1008" s="8"/>
      <c r="M1008" s="2"/>
      <c r="N1008" s="6">
        <f t="shared" si="166"/>
        <v>0</v>
      </c>
      <c r="O1008" s="8">
        <f t="shared" si="166"/>
        <v>0</v>
      </c>
      <c r="S1008" s="37" t="str">
        <f ca="1">IFERROR(IF(C1008="","",A1008+C1008-INDIRECT("A"&amp;MATCH(9^9,C$1:C1007,1))-MAX(INDIRECT("D"&amp;MATCH(9^9,C$1:C1007,1))+(INDIRECT("C"&amp;MATCH(9^9,C$1:C1007,1))&gt;INDIRECT("D"&amp;MATCH(9^9,C$1:C1007,1))),INDIRECT("J"&amp;MATCH(9^9,C$1:C1007,1))+(INDIRECT("I"&amp;MATCH(9^9,C$1:C1007,1))&gt;INDIRECT("J"&amp;MATCH(9^9,C$1:C1007,1))))),"")</f>
        <v/>
      </c>
      <c r="T1008" s="44" t="str">
        <f t="shared" si="163"/>
        <v/>
      </c>
    </row>
    <row r="1009" spans="1:21" customFormat="1" x14ac:dyDescent="0.25">
      <c r="A1009" s="10">
        <f t="shared" si="164"/>
        <v>43012</v>
      </c>
      <c r="B1009" s="9"/>
      <c r="C1009" s="4"/>
      <c r="D1009" s="4"/>
      <c r="E1009" s="6"/>
      <c r="F1009" s="8"/>
      <c r="G1009" s="3"/>
      <c r="H1009" s="9"/>
      <c r="I1009" s="4"/>
      <c r="J1009" s="4"/>
      <c r="K1009" s="6"/>
      <c r="L1009" s="8"/>
      <c r="M1009" s="2"/>
      <c r="N1009" s="6">
        <f t="shared" si="166"/>
        <v>0</v>
      </c>
      <c r="O1009" s="8">
        <f t="shared" si="166"/>
        <v>0</v>
      </c>
      <c r="S1009" s="37" t="str">
        <f ca="1">IFERROR(IF(C1009="","",A1009+C1009-INDIRECT("A"&amp;MATCH(9^9,C$1:C1008,1))-MAX(INDIRECT("D"&amp;MATCH(9^9,C$1:C1008,1))+(INDIRECT("C"&amp;MATCH(9^9,C$1:C1008,1))&gt;INDIRECT("D"&amp;MATCH(9^9,C$1:C1008,1))),INDIRECT("J"&amp;MATCH(9^9,C$1:C1008,1))+(INDIRECT("I"&amp;MATCH(9^9,C$1:C1008,1))&gt;INDIRECT("J"&amp;MATCH(9^9,C$1:C1008,1))))),"")</f>
        <v/>
      </c>
      <c r="T1009" s="44" t="str">
        <f t="shared" si="163"/>
        <v/>
      </c>
    </row>
    <row r="1010" spans="1:21" customFormat="1" x14ac:dyDescent="0.25">
      <c r="A1010" s="10">
        <f t="shared" si="164"/>
        <v>43013</v>
      </c>
      <c r="B1010" s="9"/>
      <c r="C1010" s="4"/>
      <c r="D1010" s="4"/>
      <c r="E1010" s="6"/>
      <c r="F1010" s="8"/>
      <c r="G1010" s="3"/>
      <c r="H1010" s="9"/>
      <c r="I1010" s="4"/>
      <c r="J1010" s="4"/>
      <c r="K1010" s="6"/>
      <c r="L1010" s="8"/>
      <c r="M1010" s="2"/>
      <c r="N1010" s="6">
        <f t="shared" si="166"/>
        <v>0</v>
      </c>
      <c r="O1010" s="8">
        <f t="shared" si="166"/>
        <v>0</v>
      </c>
      <c r="S1010" s="37" t="str">
        <f ca="1">IFERROR(IF(C1010="","",A1010+C1010-INDIRECT("A"&amp;MATCH(9^9,C$1:C1009,1))-MAX(INDIRECT("D"&amp;MATCH(9^9,C$1:C1009,1))+(INDIRECT("C"&amp;MATCH(9^9,C$1:C1009,1))&gt;INDIRECT("D"&amp;MATCH(9^9,C$1:C1009,1))),INDIRECT("J"&amp;MATCH(9^9,C$1:C1009,1))+(INDIRECT("I"&amp;MATCH(9^9,C$1:C1009,1))&gt;INDIRECT("J"&amp;MATCH(9^9,C$1:C1009,1))))),"")</f>
        <v/>
      </c>
      <c r="T1010" s="44" t="str">
        <f t="shared" si="163"/>
        <v/>
      </c>
    </row>
    <row r="1011" spans="1:21" customFormat="1" x14ac:dyDescent="0.25">
      <c r="A1011" s="10">
        <f t="shared" si="164"/>
        <v>43014</v>
      </c>
      <c r="B1011" s="9"/>
      <c r="C1011" s="4"/>
      <c r="D1011" s="4"/>
      <c r="E1011" s="6"/>
      <c r="F1011" s="8"/>
      <c r="G1011" s="3"/>
      <c r="H1011" s="9"/>
      <c r="I1011" s="4"/>
      <c r="J1011" s="4"/>
      <c r="K1011" s="6"/>
      <c r="L1011" s="8"/>
      <c r="M1011" s="2"/>
      <c r="N1011" s="6">
        <f t="shared" si="166"/>
        <v>0</v>
      </c>
      <c r="O1011" s="8">
        <f t="shared" si="166"/>
        <v>0</v>
      </c>
      <c r="S1011" s="37" t="str">
        <f ca="1">IFERROR(IF(C1011="","",A1011+C1011-INDIRECT("A"&amp;MATCH(9^9,C$1:C1010,1))-MAX(INDIRECT("D"&amp;MATCH(9^9,C$1:C1010,1))+(INDIRECT("C"&amp;MATCH(9^9,C$1:C1010,1))&gt;INDIRECT("D"&amp;MATCH(9^9,C$1:C1010,1))),INDIRECT("J"&amp;MATCH(9^9,C$1:C1010,1))+(INDIRECT("I"&amp;MATCH(9^9,C$1:C1010,1))&gt;INDIRECT("J"&amp;MATCH(9^9,C$1:C1010,1))))),"")</f>
        <v/>
      </c>
      <c r="T1011" s="44" t="str">
        <f t="shared" si="163"/>
        <v/>
      </c>
    </row>
    <row r="1012" spans="1:21" customFormat="1" x14ac:dyDescent="0.25">
      <c r="A1012" s="10">
        <f t="shared" si="164"/>
        <v>43015</v>
      </c>
      <c r="B1012" s="9"/>
      <c r="C1012" s="4"/>
      <c r="D1012" s="4"/>
      <c r="E1012" s="6"/>
      <c r="F1012" s="8"/>
      <c r="G1012" s="3"/>
      <c r="H1012" s="9"/>
      <c r="I1012" s="4"/>
      <c r="J1012" s="4"/>
      <c r="K1012" s="6"/>
      <c r="L1012" s="8"/>
      <c r="M1012" s="2"/>
      <c r="N1012" s="6">
        <f t="shared" si="166"/>
        <v>0</v>
      </c>
      <c r="O1012" s="8">
        <f t="shared" si="166"/>
        <v>0</v>
      </c>
      <c r="S1012" s="37" t="str">
        <f ca="1">IFERROR(IF(C1012="","",A1012+C1012-INDIRECT("A"&amp;MATCH(9^9,C$1:C1011,1))-MAX(INDIRECT("D"&amp;MATCH(9^9,C$1:C1011,1))+(INDIRECT("C"&amp;MATCH(9^9,C$1:C1011,1))&gt;INDIRECT("D"&amp;MATCH(9^9,C$1:C1011,1))),INDIRECT("J"&amp;MATCH(9^9,C$1:C1011,1))+(INDIRECT("I"&amp;MATCH(9^9,C$1:C1011,1))&gt;INDIRECT("J"&amp;MATCH(9^9,C$1:C1011,1))))),"")</f>
        <v/>
      </c>
      <c r="T1012" s="44" t="str">
        <f t="shared" si="163"/>
        <v/>
      </c>
    </row>
    <row r="1013" spans="1:21" customFormat="1" x14ac:dyDescent="0.25">
      <c r="A1013" s="10">
        <f t="shared" si="164"/>
        <v>43016</v>
      </c>
      <c r="B1013" s="9"/>
      <c r="C1013" s="4"/>
      <c r="D1013" s="4"/>
      <c r="E1013" s="6"/>
      <c r="F1013" s="8"/>
      <c r="G1013" s="3"/>
      <c r="H1013" s="9"/>
      <c r="I1013" s="4"/>
      <c r="J1013" s="4"/>
      <c r="K1013" s="5"/>
      <c r="L1013" s="8"/>
      <c r="M1013" s="2"/>
      <c r="N1013" s="6">
        <f t="shared" si="166"/>
        <v>0</v>
      </c>
      <c r="O1013" s="8">
        <f t="shared" si="166"/>
        <v>0</v>
      </c>
      <c r="S1013" s="37" t="str">
        <f ca="1">IFERROR(IF(C1013="","",A1013+C1013-INDIRECT("A"&amp;MATCH(9^9,C$1:C1012,1))-MAX(INDIRECT("D"&amp;MATCH(9^9,C$1:C1012,1))+(INDIRECT("C"&amp;MATCH(9^9,C$1:C1012,1))&gt;INDIRECT("D"&amp;MATCH(9^9,C$1:C1012,1))),INDIRECT("J"&amp;MATCH(9^9,C$1:C1012,1))+(INDIRECT("I"&amp;MATCH(9^9,C$1:C1012,1))&gt;INDIRECT("J"&amp;MATCH(9^9,C$1:C1012,1))))),"")</f>
        <v/>
      </c>
      <c r="T1013" s="44" t="str">
        <f t="shared" si="163"/>
        <v/>
      </c>
      <c r="U1013" s="36"/>
    </row>
    <row r="1014" spans="1:21" customFormat="1" x14ac:dyDescent="0.25">
      <c r="A1014" s="10">
        <f t="shared" si="164"/>
        <v>43017</v>
      </c>
      <c r="B1014" s="9"/>
      <c r="C1014" s="4"/>
      <c r="D1014" s="4"/>
      <c r="E1014" s="6"/>
      <c r="F1014" s="8"/>
      <c r="G1014" s="3"/>
      <c r="H1014" s="9"/>
      <c r="I1014" s="4"/>
      <c r="J1014" s="4"/>
      <c r="K1014" s="6"/>
      <c r="L1014" s="8"/>
      <c r="M1014" s="2"/>
      <c r="N1014" s="6">
        <f t="shared" si="166"/>
        <v>0</v>
      </c>
      <c r="O1014" s="8">
        <f t="shared" si="166"/>
        <v>0</v>
      </c>
      <c r="S1014" s="37" t="str">
        <f ca="1">IFERROR(IF(C1014="","",A1014+C1014-INDIRECT("A"&amp;MATCH(9^9,C$1:C1013,1))-MAX(INDIRECT("D"&amp;MATCH(9^9,C$1:C1013,1))+(INDIRECT("C"&amp;MATCH(9^9,C$1:C1013,1))&gt;INDIRECT("D"&amp;MATCH(9^9,C$1:C1013,1))),INDIRECT("J"&amp;MATCH(9^9,C$1:C1013,1))+(INDIRECT("I"&amp;MATCH(9^9,C$1:C1013,1))&gt;INDIRECT("J"&amp;MATCH(9^9,C$1:C1013,1))))),"")</f>
        <v/>
      </c>
      <c r="T1014" s="44" t="str">
        <f t="shared" si="163"/>
        <v/>
      </c>
      <c r="U1014" s="36"/>
    </row>
    <row r="1015" spans="1:21" customFormat="1" x14ac:dyDescent="0.25">
      <c r="A1015" s="10">
        <f t="shared" si="164"/>
        <v>43018</v>
      </c>
      <c r="B1015" s="16"/>
      <c r="C1015" s="4"/>
      <c r="D1015" s="4"/>
      <c r="E1015" s="38"/>
      <c r="F1015" s="8"/>
      <c r="G1015" s="3"/>
      <c r="H1015" s="9"/>
      <c r="I1015" s="4"/>
      <c r="J1015" s="4"/>
      <c r="K1015" s="5"/>
      <c r="L1015" s="8"/>
      <c r="M1015" s="2"/>
      <c r="N1015" s="6">
        <f t="shared" si="166"/>
        <v>0</v>
      </c>
      <c r="O1015" s="8">
        <f t="shared" si="166"/>
        <v>0</v>
      </c>
      <c r="S1015" s="37" t="str">
        <f ca="1">IFERROR(IF(C1015="","",A1015+C1015-INDIRECT("A"&amp;MATCH(9^9,C$1:C1014,1))-MAX(INDIRECT("D"&amp;MATCH(9^9,C$1:C1014,1))+(INDIRECT("C"&amp;MATCH(9^9,C$1:C1014,1))&gt;INDIRECT("D"&amp;MATCH(9^9,C$1:C1014,1))),INDIRECT("J"&amp;MATCH(9^9,C$1:C1014,1))+(INDIRECT("I"&amp;MATCH(9^9,C$1:C1014,1))&gt;INDIRECT("J"&amp;MATCH(9^9,C$1:C1014,1))))),"")</f>
        <v/>
      </c>
      <c r="T1015" s="44" t="str">
        <f t="shared" si="163"/>
        <v/>
      </c>
    </row>
    <row r="1016" spans="1:21" customFormat="1" x14ac:dyDescent="0.25">
      <c r="A1016" s="10">
        <f t="shared" si="164"/>
        <v>43019</v>
      </c>
      <c r="B1016" s="18"/>
      <c r="C1016" s="4"/>
      <c r="D1016" s="4"/>
      <c r="E1016" s="6"/>
      <c r="F1016" s="8"/>
      <c r="G1016" s="11"/>
      <c r="H1016" s="9"/>
      <c r="I1016" s="4"/>
      <c r="J1016" s="4"/>
      <c r="K1016" s="6"/>
      <c r="L1016" s="8"/>
      <c r="M1016" s="2"/>
      <c r="N1016" s="6">
        <f t="shared" si="166"/>
        <v>0</v>
      </c>
      <c r="O1016" s="8">
        <f t="shared" si="166"/>
        <v>0</v>
      </c>
      <c r="S1016" s="37" t="str">
        <f ca="1">IFERROR(IF(C1016="","",A1016+C1016-INDIRECT("A"&amp;MATCH(9^9,C$1:C1015,1))-MAX(INDIRECT("D"&amp;MATCH(9^9,C$1:C1015,1))+(INDIRECT("C"&amp;MATCH(9^9,C$1:C1015,1))&gt;INDIRECT("D"&amp;MATCH(9^9,C$1:C1015,1))),INDIRECT("J"&amp;MATCH(9^9,C$1:C1015,1))+(INDIRECT("I"&amp;MATCH(9^9,C$1:C1015,1))&gt;INDIRECT("J"&amp;MATCH(9^9,C$1:C1015,1))))),"")</f>
        <v/>
      </c>
      <c r="T1016" s="44" t="str">
        <f t="shared" si="163"/>
        <v/>
      </c>
    </row>
    <row r="1017" spans="1:21" customFormat="1" x14ac:dyDescent="0.25">
      <c r="A1017" s="10">
        <f t="shared" si="164"/>
        <v>43020</v>
      </c>
      <c r="B1017" s="9"/>
      <c r="C1017" s="4"/>
      <c r="D1017" s="4"/>
      <c r="E1017" s="6"/>
      <c r="F1017" s="8"/>
      <c r="G1017" s="3"/>
      <c r="H1017" s="9"/>
      <c r="I1017" s="4"/>
      <c r="J1017" s="4"/>
      <c r="K1017" s="6"/>
      <c r="L1017" s="8"/>
      <c r="M1017" s="2"/>
      <c r="N1017" s="6">
        <f t="shared" si="166"/>
        <v>0</v>
      </c>
      <c r="O1017" s="8">
        <f>F1017+L1017</f>
        <v>0</v>
      </c>
      <c r="S1017" s="37" t="str">
        <f ca="1">IFERROR(IF(C1017="","",A1017+C1017-INDIRECT("A"&amp;MATCH(9^9,C$1:C1016,1))-MAX(INDIRECT("D"&amp;MATCH(9^9,C$1:C1016,1))+(INDIRECT("C"&amp;MATCH(9^9,C$1:C1016,1))&gt;INDIRECT("D"&amp;MATCH(9^9,C$1:C1016,1))),INDIRECT("J"&amp;MATCH(9^9,C$1:C1016,1))+(INDIRECT("I"&amp;MATCH(9^9,C$1:C1016,1))&gt;INDIRECT("J"&amp;MATCH(9^9,C$1:C1016,1))))),"")</f>
        <v/>
      </c>
      <c r="T1017" s="44" t="str">
        <f t="shared" si="163"/>
        <v/>
      </c>
    </row>
    <row r="1018" spans="1:21" customFormat="1" x14ac:dyDescent="0.25">
      <c r="A1018" s="10">
        <f t="shared" si="164"/>
        <v>43021</v>
      </c>
      <c r="B1018" s="9"/>
      <c r="C1018" s="4"/>
      <c r="D1018" s="4"/>
      <c r="E1018" s="6"/>
      <c r="F1018" s="8"/>
      <c r="G1018" s="3"/>
      <c r="H1018" s="9"/>
      <c r="I1018" s="4"/>
      <c r="J1018" s="4"/>
      <c r="K1018" s="6"/>
      <c r="L1018" s="8"/>
      <c r="M1018" s="2"/>
      <c r="N1018" s="6">
        <f t="shared" si="166"/>
        <v>0</v>
      </c>
      <c r="O1018" s="8">
        <f>F1018+L1018</f>
        <v>0</v>
      </c>
      <c r="S1018" s="37" t="str">
        <f ca="1">IFERROR(IF(C1018="","",A1018+C1018-INDIRECT("A"&amp;MATCH(9^9,C$1:C1017,1))-MAX(INDIRECT("D"&amp;MATCH(9^9,C$1:C1017,1))+(INDIRECT("C"&amp;MATCH(9^9,C$1:C1017,1))&gt;INDIRECT("D"&amp;MATCH(9^9,C$1:C1017,1))),INDIRECT("J"&amp;MATCH(9^9,C$1:C1017,1))+(INDIRECT("I"&amp;MATCH(9^9,C$1:C1017,1))&gt;INDIRECT("J"&amp;MATCH(9^9,C$1:C1017,1))))),"")</f>
        <v/>
      </c>
      <c r="T1018" s="44" t="str">
        <f t="shared" si="163"/>
        <v/>
      </c>
    </row>
    <row r="1019" spans="1:21" customFormat="1" x14ac:dyDescent="0.25">
      <c r="A1019" s="10">
        <f t="shared" si="164"/>
        <v>43022</v>
      </c>
      <c r="B1019" s="9"/>
      <c r="C1019" s="4"/>
      <c r="D1019" s="4"/>
      <c r="E1019" s="6"/>
      <c r="F1019" s="8"/>
      <c r="G1019" s="3"/>
      <c r="H1019" s="9"/>
      <c r="I1019" s="4"/>
      <c r="J1019" s="4"/>
      <c r="K1019" s="6"/>
      <c r="L1019" s="8"/>
      <c r="M1019" s="2"/>
      <c r="N1019" s="6">
        <f t="shared" si="166"/>
        <v>0</v>
      </c>
      <c r="O1019" s="8">
        <f>F1019+L1019</f>
        <v>0</v>
      </c>
      <c r="S1019" s="37" t="str">
        <f ca="1">IFERROR(IF(C1019="","",A1019+C1019-INDIRECT("A"&amp;MATCH(9^9,C$1:C1018,1))-MAX(INDIRECT("D"&amp;MATCH(9^9,C$1:C1018,1))+(INDIRECT("C"&amp;MATCH(9^9,C$1:C1018,1))&gt;INDIRECT("D"&amp;MATCH(9^9,C$1:C1018,1))),INDIRECT("J"&amp;MATCH(9^9,C$1:C1018,1))+(INDIRECT("I"&amp;MATCH(9^9,C$1:C1018,1))&gt;INDIRECT("J"&amp;MATCH(9^9,C$1:C1018,1))))),"")</f>
        <v/>
      </c>
      <c r="T1019" s="44" t="str">
        <f t="shared" si="163"/>
        <v/>
      </c>
    </row>
    <row r="1020" spans="1:21" customFormat="1" x14ac:dyDescent="0.25">
      <c r="A1020" s="10">
        <f t="shared" si="164"/>
        <v>43023</v>
      </c>
      <c r="B1020" s="9"/>
      <c r="C1020" s="4"/>
      <c r="D1020" s="4"/>
      <c r="E1020" s="6"/>
      <c r="F1020" s="8"/>
      <c r="G1020" s="3"/>
      <c r="H1020" s="9"/>
      <c r="I1020" s="4"/>
      <c r="J1020" s="4"/>
      <c r="K1020" s="5"/>
      <c r="L1020" s="8"/>
      <c r="M1020" s="2"/>
      <c r="N1020" s="6">
        <f t="shared" si="166"/>
        <v>0</v>
      </c>
      <c r="O1020" s="8">
        <f t="shared" si="166"/>
        <v>0</v>
      </c>
      <c r="S1020" s="37" t="str">
        <f ca="1">IFERROR(IF(C1020="","",A1020+C1020-INDIRECT("A"&amp;MATCH(9^9,C$1:C1019,1))-MAX(INDIRECT("D"&amp;MATCH(9^9,C$1:C1019,1))+(INDIRECT("C"&amp;MATCH(9^9,C$1:C1019,1))&gt;INDIRECT("D"&amp;MATCH(9^9,C$1:C1019,1))),INDIRECT("J"&amp;MATCH(9^9,C$1:C1019,1))+(INDIRECT("I"&amp;MATCH(9^9,C$1:C1019,1))&gt;INDIRECT("J"&amp;MATCH(9^9,C$1:C1019,1))))),"")</f>
        <v/>
      </c>
      <c r="T1020" s="44" t="str">
        <f t="shared" si="163"/>
        <v/>
      </c>
    </row>
    <row r="1021" spans="1:21" customFormat="1" x14ac:dyDescent="0.25">
      <c r="A1021" s="10">
        <f t="shared" si="164"/>
        <v>43024</v>
      </c>
      <c r="B1021" s="9"/>
      <c r="C1021" s="4"/>
      <c r="D1021" s="4"/>
      <c r="E1021" s="6"/>
      <c r="F1021" s="8"/>
      <c r="G1021" s="3"/>
      <c r="H1021" s="9"/>
      <c r="I1021" s="4"/>
      <c r="J1021" s="4"/>
      <c r="K1021" s="6"/>
      <c r="L1021" s="8"/>
      <c r="M1021" s="2"/>
      <c r="N1021" s="6">
        <f t="shared" si="166"/>
        <v>0</v>
      </c>
      <c r="O1021" s="8">
        <f t="shared" si="166"/>
        <v>0</v>
      </c>
      <c r="S1021" s="37" t="str">
        <f ca="1">IFERROR(IF(C1021="","",A1021+C1021-INDIRECT("A"&amp;MATCH(9^9,C$1:C1020,1))-MAX(INDIRECT("D"&amp;MATCH(9^9,C$1:C1020,1))+(INDIRECT("C"&amp;MATCH(9^9,C$1:C1020,1))&gt;INDIRECT("D"&amp;MATCH(9^9,C$1:C1020,1))),INDIRECT("J"&amp;MATCH(9^9,C$1:C1020,1))+(INDIRECT("I"&amp;MATCH(9^9,C$1:C1020,1))&gt;INDIRECT("J"&amp;MATCH(9^9,C$1:C1020,1))))),"")</f>
        <v/>
      </c>
      <c r="T1021" s="44" t="str">
        <f t="shared" si="163"/>
        <v/>
      </c>
    </row>
    <row r="1022" spans="1:21" customFormat="1" x14ac:dyDescent="0.25">
      <c r="A1022" s="10">
        <f t="shared" si="164"/>
        <v>43025</v>
      </c>
      <c r="B1022" s="9"/>
      <c r="C1022" s="4"/>
      <c r="D1022" s="4"/>
      <c r="E1022" s="6"/>
      <c r="F1022" s="8"/>
      <c r="G1022" s="3"/>
      <c r="H1022" s="9"/>
      <c r="I1022" s="4"/>
      <c r="J1022" s="4"/>
      <c r="K1022" s="6"/>
      <c r="L1022" s="8"/>
      <c r="M1022" s="2"/>
      <c r="N1022" s="6">
        <f t="shared" si="166"/>
        <v>0</v>
      </c>
      <c r="O1022" s="8">
        <f t="shared" si="166"/>
        <v>0</v>
      </c>
      <c r="S1022" s="37" t="str">
        <f ca="1">IFERROR(IF(C1022="","",A1022+C1022-INDIRECT("A"&amp;MATCH(9^9,C$1:C1021,1))-MAX(INDIRECT("D"&amp;MATCH(9^9,C$1:C1021,1))+(INDIRECT("C"&amp;MATCH(9^9,C$1:C1021,1))&gt;INDIRECT("D"&amp;MATCH(9^9,C$1:C1021,1))),INDIRECT("J"&amp;MATCH(9^9,C$1:C1021,1))+(INDIRECT("I"&amp;MATCH(9^9,C$1:C1021,1))&gt;INDIRECT("J"&amp;MATCH(9^9,C$1:C1021,1))))),"")</f>
        <v/>
      </c>
      <c r="T1022" s="44" t="str">
        <f t="shared" si="163"/>
        <v/>
      </c>
    </row>
    <row r="1023" spans="1:21" customFormat="1" x14ac:dyDescent="0.25">
      <c r="A1023" s="10">
        <f t="shared" si="164"/>
        <v>43026</v>
      </c>
      <c r="B1023" s="9"/>
      <c r="C1023" s="4"/>
      <c r="D1023" s="4"/>
      <c r="E1023" s="6"/>
      <c r="F1023" s="8"/>
      <c r="G1023" s="3"/>
      <c r="H1023" s="9"/>
      <c r="I1023" s="4"/>
      <c r="J1023" s="4"/>
      <c r="K1023" s="5"/>
      <c r="L1023" s="8"/>
      <c r="M1023" s="2"/>
      <c r="N1023" s="6">
        <f t="shared" si="166"/>
        <v>0</v>
      </c>
      <c r="O1023" s="8">
        <f t="shared" si="166"/>
        <v>0</v>
      </c>
      <c r="S1023" s="37" t="str">
        <f ca="1">IFERROR(IF(C1023="","",A1023+C1023-INDIRECT("A"&amp;MATCH(9^9,C$1:C1022,1))-MAX(INDIRECT("D"&amp;MATCH(9^9,C$1:C1022,1))+(INDIRECT("C"&amp;MATCH(9^9,C$1:C1022,1))&gt;INDIRECT("D"&amp;MATCH(9^9,C$1:C1022,1))),INDIRECT("J"&amp;MATCH(9^9,C$1:C1022,1))+(INDIRECT("I"&amp;MATCH(9^9,C$1:C1022,1))&gt;INDIRECT("J"&amp;MATCH(9^9,C$1:C1022,1))))),"")</f>
        <v/>
      </c>
      <c r="T1023" s="44" t="str">
        <f t="shared" si="163"/>
        <v/>
      </c>
    </row>
    <row r="1024" spans="1:21" customFormat="1" x14ac:dyDescent="0.25">
      <c r="A1024" s="10">
        <f t="shared" si="164"/>
        <v>43027</v>
      </c>
      <c r="B1024" s="9"/>
      <c r="C1024" s="4"/>
      <c r="D1024" s="4"/>
      <c r="E1024" s="6"/>
      <c r="F1024" s="8"/>
      <c r="G1024" s="3"/>
      <c r="H1024" s="9"/>
      <c r="I1024" s="4"/>
      <c r="J1024" s="4"/>
      <c r="K1024" s="6"/>
      <c r="L1024" s="8"/>
      <c r="M1024" s="2"/>
      <c r="N1024" s="6">
        <f t="shared" si="166"/>
        <v>0</v>
      </c>
      <c r="O1024" s="8">
        <f t="shared" si="166"/>
        <v>0</v>
      </c>
      <c r="S1024" s="37" t="str">
        <f ca="1">IFERROR(IF(C1024="","",A1024+C1024-INDIRECT("A"&amp;MATCH(9^9,C$1:C1023,1))-MAX(INDIRECT("D"&amp;MATCH(9^9,C$1:C1023,1))+(INDIRECT("C"&amp;MATCH(9^9,C$1:C1023,1))&gt;INDIRECT("D"&amp;MATCH(9^9,C$1:C1023,1))),INDIRECT("J"&amp;MATCH(9^9,C$1:C1023,1))+(INDIRECT("I"&amp;MATCH(9^9,C$1:C1023,1))&gt;INDIRECT("J"&amp;MATCH(9^9,C$1:C1023,1))))),"")</f>
        <v/>
      </c>
      <c r="T1024" s="44" t="str">
        <f t="shared" si="163"/>
        <v/>
      </c>
    </row>
    <row r="1025" spans="1:21" customFormat="1" x14ac:dyDescent="0.25">
      <c r="A1025" s="10">
        <f t="shared" si="164"/>
        <v>43028</v>
      </c>
      <c r="B1025" s="9"/>
      <c r="C1025" s="4"/>
      <c r="D1025" s="4"/>
      <c r="E1025" s="6"/>
      <c r="F1025" s="8"/>
      <c r="G1025" s="3"/>
      <c r="H1025" s="9"/>
      <c r="I1025" s="4"/>
      <c r="J1025" s="4"/>
      <c r="K1025" s="6"/>
      <c r="L1025" s="8"/>
      <c r="M1025" s="2"/>
      <c r="N1025" s="6">
        <f t="shared" si="166"/>
        <v>0</v>
      </c>
      <c r="O1025" s="8">
        <f t="shared" si="166"/>
        <v>0</v>
      </c>
      <c r="S1025" s="37" t="str">
        <f ca="1">IFERROR(IF(C1025="","",A1025+C1025-INDIRECT("A"&amp;MATCH(9^9,C$1:C1024,1))-MAX(INDIRECT("D"&amp;MATCH(9^9,C$1:C1024,1))+(INDIRECT("C"&amp;MATCH(9^9,C$1:C1024,1))&gt;INDIRECT("D"&amp;MATCH(9^9,C$1:C1024,1))),INDIRECT("J"&amp;MATCH(9^9,C$1:C1024,1))+(INDIRECT("I"&amp;MATCH(9^9,C$1:C1024,1))&gt;INDIRECT("J"&amp;MATCH(9^9,C$1:C1024,1))))),"")</f>
        <v/>
      </c>
      <c r="T1025" s="44" t="str">
        <f t="shared" si="163"/>
        <v/>
      </c>
    </row>
    <row r="1026" spans="1:21" customFormat="1" x14ac:dyDescent="0.25">
      <c r="A1026" s="10">
        <f t="shared" si="164"/>
        <v>43029</v>
      </c>
      <c r="B1026" s="9"/>
      <c r="C1026" s="4"/>
      <c r="D1026" s="4"/>
      <c r="E1026" s="6"/>
      <c r="F1026" s="8"/>
      <c r="G1026" s="3"/>
      <c r="H1026" s="9"/>
      <c r="I1026" s="4"/>
      <c r="J1026" s="4"/>
      <c r="K1026" s="6"/>
      <c r="L1026" s="8"/>
      <c r="M1026" s="2"/>
      <c r="N1026" s="6">
        <f t="shared" si="166"/>
        <v>0</v>
      </c>
      <c r="O1026" s="8">
        <f t="shared" si="166"/>
        <v>0</v>
      </c>
      <c r="S1026" s="37" t="str">
        <f ca="1">IFERROR(IF(C1026="","",A1026+C1026-INDIRECT("A"&amp;MATCH(9^9,C$1:C1025,1))-MAX(INDIRECT("D"&amp;MATCH(9^9,C$1:C1025,1))+(INDIRECT("C"&amp;MATCH(9^9,C$1:C1025,1))&gt;INDIRECT("D"&amp;MATCH(9^9,C$1:C1025,1))),INDIRECT("J"&amp;MATCH(9^9,C$1:C1025,1))+(INDIRECT("I"&amp;MATCH(9^9,C$1:C1025,1))&gt;INDIRECT("J"&amp;MATCH(9^9,C$1:C1025,1))))),"")</f>
        <v/>
      </c>
      <c r="T1026" s="44" t="str">
        <f t="shared" si="163"/>
        <v/>
      </c>
    </row>
    <row r="1027" spans="1:21" customFormat="1" x14ac:dyDescent="0.25">
      <c r="A1027" s="10">
        <f t="shared" si="164"/>
        <v>43030</v>
      </c>
      <c r="B1027" s="9"/>
      <c r="C1027" s="4"/>
      <c r="D1027" s="4"/>
      <c r="E1027" s="6"/>
      <c r="F1027" s="8"/>
      <c r="G1027" s="3"/>
      <c r="H1027" s="9"/>
      <c r="I1027" s="4"/>
      <c r="J1027" s="4"/>
      <c r="K1027" s="6"/>
      <c r="L1027" s="8"/>
      <c r="M1027" s="2"/>
      <c r="N1027" s="13">
        <f t="shared" si="166"/>
        <v>0</v>
      </c>
      <c r="O1027" s="8">
        <f t="shared" si="166"/>
        <v>0</v>
      </c>
      <c r="S1027" s="37" t="str">
        <f ca="1">IFERROR(IF(C1027="","",A1027+C1027-INDIRECT("A"&amp;MATCH(9^9,C$1:C1026,1))-MAX(INDIRECT("D"&amp;MATCH(9^9,C$1:C1026,1))+(INDIRECT("C"&amp;MATCH(9^9,C$1:C1026,1))&gt;INDIRECT("D"&amp;MATCH(9^9,C$1:C1026,1))),INDIRECT("J"&amp;MATCH(9^9,C$1:C1026,1))+(INDIRECT("I"&amp;MATCH(9^9,C$1:C1026,1))&gt;INDIRECT("J"&amp;MATCH(9^9,C$1:C1026,1))))),"")</f>
        <v/>
      </c>
      <c r="T1027" s="44" t="str">
        <f t="shared" si="163"/>
        <v/>
      </c>
    </row>
    <row r="1028" spans="1:21" customFormat="1" x14ac:dyDescent="0.25">
      <c r="A1028" s="10">
        <f t="shared" si="164"/>
        <v>43031</v>
      </c>
      <c r="B1028" s="9" t="s">
        <v>12</v>
      </c>
      <c r="C1028" s="4">
        <v>0.58333333333333337</v>
      </c>
      <c r="D1028" s="4">
        <v>0.70833333333333337</v>
      </c>
      <c r="E1028" s="6">
        <f t="shared" ref="E1028:E1032" si="167">D1028-C1028+IF(C1028&gt;D1028,1)</f>
        <v>0.125</v>
      </c>
      <c r="F1028" s="8">
        <v>0.125</v>
      </c>
      <c r="G1028" s="3"/>
      <c r="H1028" s="9"/>
      <c r="I1028" s="4"/>
      <c r="J1028" s="4"/>
      <c r="K1028" s="5"/>
      <c r="L1028" s="8"/>
      <c r="M1028" s="2"/>
      <c r="N1028" s="6">
        <f t="shared" si="166"/>
        <v>0.125</v>
      </c>
      <c r="O1028" s="8">
        <f t="shared" si="166"/>
        <v>0.125</v>
      </c>
      <c r="Q1028">
        <v>1</v>
      </c>
      <c r="S1028" s="37">
        <f ca="1">IFERROR(IF(C1028="","",A1028+C1028-INDIRECT("A"&amp;MATCH(9^9,C$1:C1027,1))-MAX(INDIRECT("D"&amp;MATCH(9^9,C$1:C1027,1))+(INDIRECT("C"&amp;MATCH(9^9,C$1:C1027,1))&gt;INDIRECT("D"&amp;MATCH(9^9,C$1:C1027,1))),INDIRECT("J"&amp;MATCH(9^9,C$1:C1027,1))+(INDIRECT("I"&amp;MATCH(9^9,C$1:C1027,1))&gt;INDIRECT("J"&amp;MATCH(9^9,C$1:C1027,1))))),"")</f>
        <v>203.25000000000242</v>
      </c>
      <c r="T1028" s="44">
        <f t="shared" si="163"/>
        <v>1.5833333333357587</v>
      </c>
      <c r="U1028" s="36"/>
    </row>
    <row r="1029" spans="1:21" customFormat="1" x14ac:dyDescent="0.25">
      <c r="A1029" s="10">
        <f t="shared" si="164"/>
        <v>43032</v>
      </c>
      <c r="B1029" s="16" t="s">
        <v>13</v>
      </c>
      <c r="C1029" s="4">
        <v>0.375</v>
      </c>
      <c r="D1029" s="4">
        <v>0.58333333333333337</v>
      </c>
      <c r="E1029" s="6">
        <f t="shared" si="167"/>
        <v>0.20833333333333337</v>
      </c>
      <c r="F1029" s="8">
        <v>0.20833333333333334</v>
      </c>
      <c r="G1029" s="3" t="s">
        <v>14</v>
      </c>
      <c r="H1029" s="9" t="s">
        <v>112</v>
      </c>
      <c r="I1029" s="4">
        <v>0.58333333333333337</v>
      </c>
      <c r="J1029" s="4">
        <v>0.70833333333333337</v>
      </c>
      <c r="K1029" s="6">
        <f>J1029-I1029+IF(I1029&gt;J1029,1)</f>
        <v>0.125</v>
      </c>
      <c r="L1029" s="8">
        <v>0.125</v>
      </c>
      <c r="M1029" s="2"/>
      <c r="N1029" s="6">
        <f t="shared" si="166"/>
        <v>0.33333333333333337</v>
      </c>
      <c r="O1029" s="8">
        <f t="shared" si="166"/>
        <v>0.33333333333333337</v>
      </c>
      <c r="Q1029">
        <v>1</v>
      </c>
      <c r="S1029" s="37">
        <f ca="1">IFERROR(IF(C1029="","",A1029+C1029-INDIRECT("A"&amp;MATCH(9^9,C$1:C1028,1))-MAX(INDIRECT("D"&amp;MATCH(9^9,C$1:C1028,1))+(INDIRECT("C"&amp;MATCH(9^9,C$1:C1028,1))&gt;INDIRECT("D"&amp;MATCH(9^9,C$1:C1028,1))),INDIRECT("J"&amp;MATCH(9^9,C$1:C1028,1))+(INDIRECT("I"&amp;MATCH(9^9,C$1:C1028,1))&gt;INDIRECT("J"&amp;MATCH(9^9,C$1:C1028,1))))),"")</f>
        <v>0.66666666666666663</v>
      </c>
      <c r="T1029" s="44">
        <f t="shared" si="163"/>
        <v>0.66666666666666663</v>
      </c>
      <c r="U1029" s="36"/>
    </row>
    <row r="1030" spans="1:21" customFormat="1" x14ac:dyDescent="0.25">
      <c r="A1030" s="10">
        <f t="shared" si="164"/>
        <v>43033</v>
      </c>
      <c r="B1030" s="18" t="s">
        <v>17</v>
      </c>
      <c r="C1030" s="4">
        <v>0.58333333333333337</v>
      </c>
      <c r="D1030" s="4">
        <v>0.70833333333333337</v>
      </c>
      <c r="E1030" s="6">
        <f t="shared" si="167"/>
        <v>0.125</v>
      </c>
      <c r="F1030" s="8">
        <v>0.125</v>
      </c>
      <c r="G1030" s="3"/>
      <c r="H1030" s="9"/>
      <c r="I1030" s="4"/>
      <c r="J1030" s="4"/>
      <c r="K1030" s="6"/>
      <c r="L1030" s="8"/>
      <c r="M1030" s="2"/>
      <c r="N1030" s="6">
        <f t="shared" si="166"/>
        <v>0.125</v>
      </c>
      <c r="O1030" s="8">
        <f t="shared" si="166"/>
        <v>0.125</v>
      </c>
      <c r="Q1030">
        <v>1</v>
      </c>
      <c r="S1030" s="37">
        <f ca="1">IFERROR(IF(C1030="","",A1030+C1030-INDIRECT("A"&amp;MATCH(9^9,C$1:C1029,1))-MAX(INDIRECT("D"&amp;MATCH(9^9,C$1:C1029,1))+(INDIRECT("C"&amp;MATCH(9^9,C$1:C1029,1))&gt;INDIRECT("D"&amp;MATCH(9^9,C$1:C1029,1))),INDIRECT("J"&amp;MATCH(9^9,C$1:C1029,1))+(INDIRECT("I"&amp;MATCH(9^9,C$1:C1029,1))&gt;INDIRECT("J"&amp;MATCH(9^9,C$1:C1029,1))))),"")</f>
        <v>0.87500000000242528</v>
      </c>
      <c r="T1030" s="44">
        <f t="shared" si="163"/>
        <v>0.87500000000242528</v>
      </c>
    </row>
    <row r="1031" spans="1:21" customFormat="1" x14ac:dyDescent="0.25">
      <c r="A1031" s="10">
        <f t="shared" si="164"/>
        <v>43034</v>
      </c>
      <c r="B1031" s="16" t="s">
        <v>13</v>
      </c>
      <c r="C1031" s="4">
        <v>0.375</v>
      </c>
      <c r="D1031" s="4">
        <v>0.58333333333333337</v>
      </c>
      <c r="E1031" s="6">
        <f t="shared" si="167"/>
        <v>0.20833333333333337</v>
      </c>
      <c r="F1031" s="8">
        <v>0.20833333333333334</v>
      </c>
      <c r="G1031" s="3" t="s">
        <v>14</v>
      </c>
      <c r="H1031" s="9" t="s">
        <v>106</v>
      </c>
      <c r="I1031" s="4">
        <v>0.58333333333333337</v>
      </c>
      <c r="J1031" s="4">
        <v>0.70833333333333337</v>
      </c>
      <c r="K1031" s="6">
        <f>J1031-I1031+IF(I1031&gt;J1031,1)</f>
        <v>0.125</v>
      </c>
      <c r="L1031" s="8">
        <v>0.125</v>
      </c>
      <c r="M1031" s="2"/>
      <c r="N1031" s="6">
        <f t="shared" si="166"/>
        <v>0.33333333333333337</v>
      </c>
      <c r="O1031" s="8">
        <f t="shared" si="166"/>
        <v>0.33333333333333337</v>
      </c>
      <c r="Q1031">
        <v>1</v>
      </c>
      <c r="S1031" s="37">
        <f ca="1">IFERROR(IF(C1031="","",A1031+C1031-INDIRECT("A"&amp;MATCH(9^9,C$1:C1030,1))-MAX(INDIRECT("D"&amp;MATCH(9^9,C$1:C1030,1))+(INDIRECT("C"&amp;MATCH(9^9,C$1:C1030,1))&gt;INDIRECT("D"&amp;MATCH(9^9,C$1:C1030,1))),INDIRECT("J"&amp;MATCH(9^9,C$1:C1030,1))+(INDIRECT("I"&amp;MATCH(9^9,C$1:C1030,1))&gt;INDIRECT("J"&amp;MATCH(9^9,C$1:C1030,1))))),"")</f>
        <v>0.66666666666666663</v>
      </c>
      <c r="T1031" s="44">
        <f t="shared" si="163"/>
        <v>0.66666666666666663</v>
      </c>
    </row>
    <row r="1032" spans="1:21" customFormat="1" x14ac:dyDescent="0.25">
      <c r="A1032" s="10">
        <f t="shared" si="164"/>
        <v>43035</v>
      </c>
      <c r="B1032" s="16" t="s">
        <v>13</v>
      </c>
      <c r="C1032" s="4">
        <v>0.375</v>
      </c>
      <c r="D1032" s="4">
        <v>0.58333333333333337</v>
      </c>
      <c r="E1032" s="6">
        <f t="shared" si="167"/>
        <v>0.20833333333333337</v>
      </c>
      <c r="F1032" s="8">
        <v>0.20833333333333334</v>
      </c>
      <c r="G1032" s="3" t="s">
        <v>14</v>
      </c>
      <c r="H1032" s="9" t="s">
        <v>10</v>
      </c>
      <c r="I1032" s="4">
        <v>0.70833333333333337</v>
      </c>
      <c r="J1032" s="4">
        <v>0.83333333333333337</v>
      </c>
      <c r="K1032" s="6">
        <f>J1032-I1032+IF(I1032&gt;J1032,1)</f>
        <v>0.125</v>
      </c>
      <c r="L1032" s="8">
        <v>0.125</v>
      </c>
      <c r="M1032" s="2"/>
      <c r="N1032" s="6">
        <f t="shared" si="166"/>
        <v>0.33333333333333337</v>
      </c>
      <c r="O1032" s="8">
        <f t="shared" si="166"/>
        <v>0.33333333333333337</v>
      </c>
      <c r="Q1032">
        <v>1</v>
      </c>
      <c r="S1032" s="37">
        <f ca="1">IFERROR(IF(C1032="","",A1032+C1032-INDIRECT("A"&amp;MATCH(9^9,C$1:C1031,1))-MAX(INDIRECT("D"&amp;MATCH(9^9,C$1:C1031,1))+(INDIRECT("C"&amp;MATCH(9^9,C$1:C1031,1))&gt;INDIRECT("D"&amp;MATCH(9^9,C$1:C1031,1))),INDIRECT("J"&amp;MATCH(9^9,C$1:C1031,1))+(INDIRECT("I"&amp;MATCH(9^9,C$1:C1031,1))&gt;INDIRECT("J"&amp;MATCH(9^9,C$1:C1031,1))))),"")</f>
        <v>0.66666666666666663</v>
      </c>
      <c r="T1032" s="44">
        <f t="shared" si="163"/>
        <v>0.66666666666666663</v>
      </c>
    </row>
    <row r="1033" spans="1:21" customFormat="1" x14ac:dyDescent="0.25">
      <c r="A1033" s="10">
        <f t="shared" si="164"/>
        <v>43036</v>
      </c>
      <c r="B1033" s="9" t="s">
        <v>0</v>
      </c>
      <c r="C1033" s="4"/>
      <c r="D1033" s="4"/>
      <c r="E1033" s="6"/>
      <c r="F1033" s="8"/>
      <c r="G1033" s="3"/>
      <c r="H1033" s="9"/>
      <c r="I1033" s="4"/>
      <c r="J1033" s="4"/>
      <c r="K1033" s="6"/>
      <c r="L1033" s="8"/>
      <c r="M1033" s="2"/>
      <c r="N1033" s="6">
        <f t="shared" si="166"/>
        <v>0</v>
      </c>
      <c r="O1033" s="8">
        <f t="shared" si="166"/>
        <v>0</v>
      </c>
      <c r="S1033" s="37" t="str">
        <f ca="1">IFERROR(IF(C1033="","",A1033+C1033-INDIRECT("A"&amp;MATCH(9^9,C$1:C1032,1))-MAX(INDIRECT("D"&amp;MATCH(9^9,C$1:C1032,1))+(INDIRECT("C"&amp;MATCH(9^9,C$1:C1032,1))&gt;INDIRECT("D"&amp;MATCH(9^9,C$1:C1032,1))),INDIRECT("J"&amp;MATCH(9^9,C$1:C1032,1))+(INDIRECT("I"&amp;MATCH(9^9,C$1:C1032,1))&gt;INDIRECT("J"&amp;MATCH(9^9,C$1:C1032,1))))),"")</f>
        <v/>
      </c>
      <c r="T1033" s="44" t="str">
        <f t="shared" si="163"/>
        <v/>
      </c>
    </row>
    <row r="1034" spans="1:21" customFormat="1" x14ac:dyDescent="0.25">
      <c r="A1034" s="10">
        <f t="shared" si="164"/>
        <v>43037</v>
      </c>
      <c r="B1034" s="9" t="s">
        <v>0</v>
      </c>
      <c r="C1034" s="4"/>
      <c r="D1034" s="4"/>
      <c r="E1034" s="6"/>
      <c r="F1034" s="8"/>
      <c r="G1034" s="3"/>
      <c r="H1034" s="9"/>
      <c r="I1034" s="4"/>
      <c r="J1034" s="4"/>
      <c r="K1034" s="6"/>
      <c r="L1034" s="8"/>
      <c r="M1034" s="2"/>
      <c r="N1034" s="6">
        <f t="shared" si="166"/>
        <v>0</v>
      </c>
      <c r="O1034" s="8">
        <f t="shared" si="166"/>
        <v>0</v>
      </c>
      <c r="S1034" s="37" t="str">
        <f ca="1">IFERROR(IF(C1034="","",A1034+C1034-INDIRECT("A"&amp;MATCH(9^9,C$1:C1033,1))-MAX(INDIRECT("D"&amp;MATCH(9^9,C$1:C1033,1))+(INDIRECT("C"&amp;MATCH(9^9,C$1:C1033,1))&gt;INDIRECT("D"&amp;MATCH(9^9,C$1:C1033,1))),INDIRECT("J"&amp;MATCH(9^9,C$1:C1033,1))+(INDIRECT("I"&amp;MATCH(9^9,C$1:C1033,1))&gt;INDIRECT("J"&amp;MATCH(9^9,C$1:C1033,1))))),"")</f>
        <v/>
      </c>
      <c r="T1034" s="44" t="str">
        <f t="shared" si="163"/>
        <v/>
      </c>
    </row>
    <row r="1035" spans="1:21" customFormat="1" x14ac:dyDescent="0.25">
      <c r="A1035" s="10">
        <f t="shared" si="164"/>
        <v>43038</v>
      </c>
      <c r="B1035" s="18" t="s">
        <v>5</v>
      </c>
      <c r="C1035" s="4">
        <v>0.83333333333333337</v>
      </c>
      <c r="D1035" s="4">
        <v>0.33333333333333331</v>
      </c>
      <c r="E1035" s="6">
        <f t="shared" ref="E1035:E1041" si="168">D1035-C1035+IF(C1035&gt;D1035,1)</f>
        <v>0.5</v>
      </c>
      <c r="F1035" s="8">
        <v>0.10416666666666667</v>
      </c>
      <c r="G1035" s="3"/>
      <c r="H1035" s="9"/>
      <c r="I1035" s="4"/>
      <c r="J1035" s="4"/>
      <c r="K1035" s="6"/>
      <c r="L1035" s="8"/>
      <c r="M1035" s="2"/>
      <c r="N1035" s="6">
        <f t="shared" si="166"/>
        <v>0.5</v>
      </c>
      <c r="O1035" s="8">
        <f t="shared" si="166"/>
        <v>0.10416666666666667</v>
      </c>
      <c r="Q1035">
        <v>1</v>
      </c>
      <c r="S1035" s="37">
        <f ca="1">IFERROR(IF(C1035="","",A1035+C1035-INDIRECT("A"&amp;MATCH(9^9,C$1:C1034,1))-MAX(INDIRECT("D"&amp;MATCH(9^9,C$1:C1034,1))+(INDIRECT("C"&amp;MATCH(9^9,C$1:C1034,1))&gt;INDIRECT("D"&amp;MATCH(9^9,C$1:C1034,1))),INDIRECT("J"&amp;MATCH(9^9,C$1:C1034,1))+(INDIRECT("I"&amp;MATCH(9^9,C$1:C1034,1))&gt;INDIRECT("J"&amp;MATCH(9^9,C$1:C1034,1))))),"")</f>
        <v>3.0000000000024252</v>
      </c>
      <c r="T1035" s="44">
        <f t="shared" si="163"/>
        <v>1.8333333333357587</v>
      </c>
    </row>
    <row r="1036" spans="1:21" customFormat="1" x14ac:dyDescent="0.25">
      <c r="A1036" s="10">
        <f t="shared" si="164"/>
        <v>43039</v>
      </c>
      <c r="B1036" s="18" t="s">
        <v>5</v>
      </c>
      <c r="C1036" s="4">
        <v>0.83333333333333337</v>
      </c>
      <c r="D1036" s="4">
        <v>0.33333333333333331</v>
      </c>
      <c r="E1036" s="6">
        <f t="shared" si="168"/>
        <v>0.5</v>
      </c>
      <c r="F1036" s="8">
        <v>0.14583333333333334</v>
      </c>
      <c r="G1036" s="3"/>
      <c r="H1036" s="9"/>
      <c r="I1036" s="4"/>
      <c r="J1036" s="4"/>
      <c r="K1036" s="6"/>
      <c r="L1036" s="8"/>
      <c r="M1036" s="2"/>
      <c r="N1036" s="6">
        <f t="shared" si="166"/>
        <v>0.5</v>
      </c>
      <c r="O1036" s="8">
        <f t="shared" si="166"/>
        <v>0.14583333333333334</v>
      </c>
      <c r="Q1036">
        <v>1</v>
      </c>
      <c r="S1036" s="37">
        <f ca="1">IFERROR(IF(C1036="","",A1036+C1036-INDIRECT("A"&amp;MATCH(9^9,C$1:C1035,1))-MAX(INDIRECT("D"&amp;MATCH(9^9,C$1:C1035,1))+(INDIRECT("C"&amp;MATCH(9^9,C$1:C1035,1))&gt;INDIRECT("D"&amp;MATCH(9^9,C$1:C1035,1))),INDIRECT("J"&amp;MATCH(9^9,C$1:C1035,1))+(INDIRECT("I"&amp;MATCH(9^9,C$1:C1035,1))&gt;INDIRECT("J"&amp;MATCH(9^9,C$1:C1035,1))))),"")</f>
        <v>0.50000000000242539</v>
      </c>
      <c r="T1036" s="44">
        <f t="shared" si="163"/>
        <v>0.50000000000242539</v>
      </c>
    </row>
    <row r="1037" spans="1:21" customFormat="1" x14ac:dyDescent="0.25">
      <c r="A1037" s="10">
        <f t="shared" si="164"/>
        <v>43040</v>
      </c>
      <c r="B1037" s="9" t="s">
        <v>5</v>
      </c>
      <c r="C1037" s="4">
        <v>0.58333333333333337</v>
      </c>
      <c r="D1037" s="4">
        <v>0.33333333333333331</v>
      </c>
      <c r="E1037" s="6">
        <f t="shared" si="168"/>
        <v>0.75</v>
      </c>
      <c r="F1037" s="8">
        <v>0.41666666666666669</v>
      </c>
      <c r="G1037" s="11"/>
      <c r="H1037" s="9"/>
      <c r="I1037" s="4"/>
      <c r="J1037" s="4"/>
      <c r="K1037" s="6"/>
      <c r="L1037" s="8"/>
      <c r="M1037" s="2"/>
      <c r="N1037" s="13">
        <f>E1037+K1037</f>
        <v>0.75</v>
      </c>
      <c r="O1037" s="8">
        <f>F1037+L1037</f>
        <v>0.41666666666666669</v>
      </c>
      <c r="P1037" t="s">
        <v>38</v>
      </c>
      <c r="Q1037">
        <v>1</v>
      </c>
      <c r="S1037" s="37">
        <f ca="1">IFERROR(IF(C1037="","",A1037+C1037-INDIRECT("A"&amp;MATCH(9^9,C$1:C1036,1))-MAX(INDIRECT("D"&amp;MATCH(9^9,C$1:C1036,1))+(INDIRECT("C"&amp;MATCH(9^9,C$1:C1036,1))&gt;INDIRECT("D"&amp;MATCH(9^9,C$1:C1036,1))),INDIRECT("J"&amp;MATCH(9^9,C$1:C1036,1))+(INDIRECT("I"&amp;MATCH(9^9,C$1:C1036,1))&gt;INDIRECT("J"&amp;MATCH(9^9,C$1:C1036,1))))),"")</f>
        <v>0.25000000000242539</v>
      </c>
      <c r="T1037" s="44">
        <f t="shared" si="163"/>
        <v>0.25000000000242539</v>
      </c>
    </row>
    <row r="1038" spans="1:21" customFormat="1" x14ac:dyDescent="0.25">
      <c r="A1038" s="10">
        <f t="shared" si="164"/>
        <v>43041</v>
      </c>
      <c r="B1038" s="9" t="s">
        <v>5</v>
      </c>
      <c r="C1038" s="4">
        <v>0.83333333333333337</v>
      </c>
      <c r="D1038" s="4">
        <v>0.33333333333333331</v>
      </c>
      <c r="E1038" s="6">
        <f t="shared" si="168"/>
        <v>0.5</v>
      </c>
      <c r="F1038" s="8">
        <v>0.14583333333333334</v>
      </c>
      <c r="G1038" s="3"/>
      <c r="H1038" s="9"/>
      <c r="I1038" s="4"/>
      <c r="J1038" s="4"/>
      <c r="K1038" s="6"/>
      <c r="L1038" s="8"/>
      <c r="M1038" s="2"/>
      <c r="N1038" s="6">
        <f t="shared" ref="N1038:O1066" si="169">E1038+K1038</f>
        <v>0.5</v>
      </c>
      <c r="O1038" s="8">
        <f t="shared" si="169"/>
        <v>0.14583333333333334</v>
      </c>
      <c r="Q1038">
        <v>1</v>
      </c>
      <c r="S1038" s="37">
        <f ca="1">IFERROR(IF(C1038="","",A1038+C1038-INDIRECT("A"&amp;MATCH(9^9,C$1:C1037,1))-MAX(INDIRECT("D"&amp;MATCH(9^9,C$1:C1037,1))+(INDIRECT("C"&amp;MATCH(9^9,C$1:C1037,1))&gt;INDIRECT("D"&amp;MATCH(9^9,C$1:C1037,1))),INDIRECT("J"&amp;MATCH(9^9,C$1:C1037,1))+(INDIRECT("I"&amp;MATCH(9^9,C$1:C1037,1))&gt;INDIRECT("J"&amp;MATCH(9^9,C$1:C1037,1))))),"")</f>
        <v>0.50000000000242539</v>
      </c>
      <c r="T1038" s="44">
        <f t="shared" si="163"/>
        <v>0.50000000000242539</v>
      </c>
    </row>
    <row r="1039" spans="1:21" customFormat="1" x14ac:dyDescent="0.25">
      <c r="A1039" s="10">
        <f t="shared" si="164"/>
        <v>43042</v>
      </c>
      <c r="B1039" s="9" t="s">
        <v>5</v>
      </c>
      <c r="C1039" s="4">
        <v>0.83333333333333337</v>
      </c>
      <c r="D1039" s="4">
        <v>0.33333333333333331</v>
      </c>
      <c r="E1039" s="6">
        <f t="shared" si="168"/>
        <v>0.5</v>
      </c>
      <c r="F1039" s="8">
        <v>0.14583333333333334</v>
      </c>
      <c r="G1039" s="3"/>
      <c r="H1039" s="9"/>
      <c r="I1039" s="4"/>
      <c r="J1039" s="4"/>
      <c r="K1039" s="5"/>
      <c r="L1039" s="8"/>
      <c r="M1039" s="2"/>
      <c r="N1039" s="13">
        <f t="shared" si="169"/>
        <v>0.5</v>
      </c>
      <c r="O1039" s="8">
        <f t="shared" si="169"/>
        <v>0.14583333333333334</v>
      </c>
      <c r="Q1039">
        <v>1</v>
      </c>
      <c r="S1039" s="37">
        <f ca="1">IFERROR(IF(C1039="","",A1039+C1039-INDIRECT("A"&amp;MATCH(9^9,C$1:C1038,1))-MAX(INDIRECT("D"&amp;MATCH(9^9,C$1:C1038,1))+(INDIRECT("C"&amp;MATCH(9^9,C$1:C1038,1))&gt;INDIRECT("D"&amp;MATCH(9^9,C$1:C1038,1))),INDIRECT("J"&amp;MATCH(9^9,C$1:C1038,1))+(INDIRECT("I"&amp;MATCH(9^9,C$1:C1038,1))&gt;INDIRECT("J"&amp;MATCH(9^9,C$1:C1038,1))))),"")</f>
        <v>0.50000000000242539</v>
      </c>
      <c r="T1039" s="44">
        <f t="shared" si="163"/>
        <v>0.50000000000242539</v>
      </c>
    </row>
    <row r="1040" spans="1:21" customFormat="1" x14ac:dyDescent="0.25">
      <c r="A1040" s="10">
        <f t="shared" si="164"/>
        <v>43043</v>
      </c>
      <c r="B1040" s="9" t="s">
        <v>5</v>
      </c>
      <c r="C1040" s="4">
        <v>0.58333333333333337</v>
      </c>
      <c r="D1040" s="4">
        <v>0.33333333333333331</v>
      </c>
      <c r="E1040" s="6">
        <f t="shared" si="168"/>
        <v>0.75</v>
      </c>
      <c r="F1040" s="8">
        <v>0.41666666666666669</v>
      </c>
      <c r="G1040" s="3"/>
      <c r="H1040" s="9"/>
      <c r="I1040" s="4"/>
      <c r="J1040" s="4"/>
      <c r="K1040" s="6"/>
      <c r="L1040" s="8"/>
      <c r="M1040" s="2"/>
      <c r="N1040" s="13">
        <f t="shared" si="169"/>
        <v>0.75</v>
      </c>
      <c r="O1040" s="8">
        <f t="shared" si="169"/>
        <v>0.41666666666666669</v>
      </c>
      <c r="Q1040">
        <v>1</v>
      </c>
      <c r="S1040" s="37">
        <f ca="1">IFERROR(IF(C1040="","",A1040+C1040-INDIRECT("A"&amp;MATCH(9^9,C$1:C1039,1))-MAX(INDIRECT("D"&amp;MATCH(9^9,C$1:C1039,1))+(INDIRECT("C"&amp;MATCH(9^9,C$1:C1039,1))&gt;INDIRECT("D"&amp;MATCH(9^9,C$1:C1039,1))),INDIRECT("J"&amp;MATCH(9^9,C$1:C1039,1))+(INDIRECT("I"&amp;MATCH(9^9,C$1:C1039,1))&gt;INDIRECT("J"&amp;MATCH(9^9,C$1:C1039,1))))),"")</f>
        <v>0.25000000000242539</v>
      </c>
      <c r="T1040" s="44">
        <f t="shared" si="163"/>
        <v>0.25000000000242539</v>
      </c>
    </row>
    <row r="1041" spans="1:21" customFormat="1" x14ac:dyDescent="0.25">
      <c r="A1041" s="10">
        <f t="shared" si="164"/>
        <v>43044</v>
      </c>
      <c r="B1041" s="9" t="s">
        <v>5</v>
      </c>
      <c r="C1041" s="4">
        <v>0.58333333333333337</v>
      </c>
      <c r="D1041" s="4">
        <v>0.33333333333333331</v>
      </c>
      <c r="E1041" s="6">
        <f t="shared" si="168"/>
        <v>0.75</v>
      </c>
      <c r="F1041" s="8">
        <v>0.41666666666666669</v>
      </c>
      <c r="G1041" s="3"/>
      <c r="H1041" s="9"/>
      <c r="I1041" s="4"/>
      <c r="J1041" s="4"/>
      <c r="K1041" s="6"/>
      <c r="L1041" s="8"/>
      <c r="M1041" s="2"/>
      <c r="N1041" s="6">
        <f t="shared" si="169"/>
        <v>0.75</v>
      </c>
      <c r="O1041" s="8">
        <f t="shared" si="169"/>
        <v>0.41666666666666669</v>
      </c>
      <c r="Q1041">
        <v>1</v>
      </c>
      <c r="S1041" s="37">
        <f ca="1">IFERROR(IF(C1041="","",A1041+C1041-INDIRECT("A"&amp;MATCH(9^9,C$1:C1040,1))-MAX(INDIRECT("D"&amp;MATCH(9^9,C$1:C1040,1))+(INDIRECT("C"&amp;MATCH(9^9,C$1:C1040,1))&gt;INDIRECT("D"&amp;MATCH(9^9,C$1:C1040,1))),INDIRECT("J"&amp;MATCH(9^9,C$1:C1040,1))+(INDIRECT("I"&amp;MATCH(9^9,C$1:C1040,1))&gt;INDIRECT("J"&amp;MATCH(9^9,C$1:C1040,1))))),"")</f>
        <v>0.25000000000242539</v>
      </c>
      <c r="T1041" s="44">
        <f t="shared" ref="T1041:T1104" si="170">IF(C1041="","",A1041+C1041-A1040-MAX(D1040+(C1040&gt;D1040),J1040+(I1040&gt;J1040)))</f>
        <v>0.25000000000242539</v>
      </c>
      <c r="U1041" s="36"/>
    </row>
    <row r="1042" spans="1:21" customFormat="1" x14ac:dyDescent="0.25">
      <c r="A1042" s="10">
        <f t="shared" ref="A1042:A1105" si="171">A1041+1</f>
        <v>43045</v>
      </c>
      <c r="B1042" s="9" t="s">
        <v>99</v>
      </c>
      <c r="C1042" s="4"/>
      <c r="D1042" s="4"/>
      <c r="E1042" s="6"/>
      <c r="F1042" s="8"/>
      <c r="G1042" s="3"/>
      <c r="H1042" s="9"/>
      <c r="I1042" s="4"/>
      <c r="J1042" s="4"/>
      <c r="K1042" s="6"/>
      <c r="L1042" s="8"/>
      <c r="M1042" s="2"/>
      <c r="N1042" s="6">
        <f t="shared" si="169"/>
        <v>0</v>
      </c>
      <c r="O1042" s="8">
        <f t="shared" si="169"/>
        <v>0</v>
      </c>
      <c r="P1042" t="s">
        <v>113</v>
      </c>
      <c r="Q1042">
        <v>1</v>
      </c>
      <c r="S1042" s="37" t="str">
        <f ca="1">IFERROR(IF(C1042="","",A1042+C1042-INDIRECT("A"&amp;MATCH(9^9,C$1:C1041,1))-MAX(INDIRECT("D"&amp;MATCH(9^9,C$1:C1041,1))+(INDIRECT("C"&amp;MATCH(9^9,C$1:C1041,1))&gt;INDIRECT("D"&amp;MATCH(9^9,C$1:C1041,1))),INDIRECT("J"&amp;MATCH(9^9,C$1:C1041,1))+(INDIRECT("I"&amp;MATCH(9^9,C$1:C1041,1))&gt;INDIRECT("J"&amp;MATCH(9^9,C$1:C1041,1))))),"")</f>
        <v/>
      </c>
      <c r="T1042" s="44" t="str">
        <f t="shared" si="170"/>
        <v/>
      </c>
      <c r="U1042" s="36"/>
    </row>
    <row r="1043" spans="1:21" customFormat="1" x14ac:dyDescent="0.25">
      <c r="A1043" s="10">
        <f t="shared" si="171"/>
        <v>43046</v>
      </c>
      <c r="B1043" s="9" t="s">
        <v>99</v>
      </c>
      <c r="C1043" s="4"/>
      <c r="D1043" s="4"/>
      <c r="E1043" s="6"/>
      <c r="F1043" s="8"/>
      <c r="G1043" s="3"/>
      <c r="H1043" s="9"/>
      <c r="I1043" s="4"/>
      <c r="J1043" s="4"/>
      <c r="K1043" s="6"/>
      <c r="L1043" s="8"/>
      <c r="M1043" s="2"/>
      <c r="N1043" s="6">
        <f t="shared" si="169"/>
        <v>0</v>
      </c>
      <c r="O1043" s="8">
        <f t="shared" si="169"/>
        <v>0</v>
      </c>
      <c r="S1043" s="37" t="str">
        <f ca="1">IFERROR(IF(C1043="","",A1043+C1043-INDIRECT("A"&amp;MATCH(9^9,C$1:C1042,1))-MAX(INDIRECT("D"&amp;MATCH(9^9,C$1:C1042,1))+(INDIRECT("C"&amp;MATCH(9^9,C$1:C1042,1))&gt;INDIRECT("D"&amp;MATCH(9^9,C$1:C1042,1))),INDIRECT("J"&amp;MATCH(9^9,C$1:C1042,1))+(INDIRECT("I"&amp;MATCH(9^9,C$1:C1042,1))&gt;INDIRECT("J"&amp;MATCH(9^9,C$1:C1042,1))))),"")</f>
        <v/>
      </c>
      <c r="T1043" s="44" t="str">
        <f t="shared" si="170"/>
        <v/>
      </c>
      <c r="U1043" s="36"/>
    </row>
    <row r="1044" spans="1:21" customFormat="1" x14ac:dyDescent="0.25">
      <c r="A1044" s="10">
        <f t="shared" si="171"/>
        <v>43047</v>
      </c>
      <c r="B1044" s="9" t="s">
        <v>99</v>
      </c>
      <c r="C1044" s="4"/>
      <c r="D1044" s="4"/>
      <c r="E1044" s="6"/>
      <c r="F1044" s="8"/>
      <c r="G1044" s="3"/>
      <c r="H1044" s="9"/>
      <c r="I1044" s="4"/>
      <c r="J1044" s="4"/>
      <c r="K1044" s="6"/>
      <c r="L1044" s="8"/>
      <c r="M1044" s="2"/>
      <c r="N1044" s="6">
        <f t="shared" si="169"/>
        <v>0</v>
      </c>
      <c r="O1044" s="8">
        <f t="shared" si="169"/>
        <v>0</v>
      </c>
      <c r="S1044" s="37" t="str">
        <f ca="1">IFERROR(IF(C1044="","",A1044+C1044-INDIRECT("A"&amp;MATCH(9^9,C$1:C1043,1))-MAX(INDIRECT("D"&amp;MATCH(9^9,C$1:C1043,1))+(INDIRECT("C"&amp;MATCH(9^9,C$1:C1043,1))&gt;INDIRECT("D"&amp;MATCH(9^9,C$1:C1043,1))),INDIRECT("J"&amp;MATCH(9^9,C$1:C1043,1))+(INDIRECT("I"&amp;MATCH(9^9,C$1:C1043,1))&gt;INDIRECT("J"&amp;MATCH(9^9,C$1:C1043,1))))),"")</f>
        <v/>
      </c>
      <c r="T1044" s="44" t="str">
        <f t="shared" si="170"/>
        <v/>
      </c>
      <c r="U1044" s="36"/>
    </row>
    <row r="1045" spans="1:21" customFormat="1" x14ac:dyDescent="0.25">
      <c r="A1045" s="10">
        <f t="shared" si="171"/>
        <v>43048</v>
      </c>
      <c r="B1045" s="9" t="s">
        <v>99</v>
      </c>
      <c r="C1045" s="4"/>
      <c r="D1045" s="4"/>
      <c r="E1045" s="6"/>
      <c r="F1045" s="8"/>
      <c r="G1045" s="3"/>
      <c r="H1045" s="9"/>
      <c r="I1045" s="4"/>
      <c r="J1045" s="4"/>
      <c r="K1045" s="6"/>
      <c r="L1045" s="8"/>
      <c r="M1045" s="2"/>
      <c r="N1045" s="6">
        <f t="shared" si="169"/>
        <v>0</v>
      </c>
      <c r="O1045" s="8">
        <f t="shared" si="169"/>
        <v>0</v>
      </c>
      <c r="S1045" s="37" t="str">
        <f ca="1">IFERROR(IF(C1045="","",A1045+C1045-INDIRECT("A"&amp;MATCH(9^9,C$1:C1044,1))-MAX(INDIRECT("D"&amp;MATCH(9^9,C$1:C1044,1))+(INDIRECT("C"&amp;MATCH(9^9,C$1:C1044,1))&gt;INDIRECT("D"&amp;MATCH(9^9,C$1:C1044,1))),INDIRECT("J"&amp;MATCH(9^9,C$1:C1044,1))+(INDIRECT("I"&amp;MATCH(9^9,C$1:C1044,1))&gt;INDIRECT("J"&amp;MATCH(9^9,C$1:C1044,1))))),"")</f>
        <v/>
      </c>
      <c r="T1045" s="44" t="str">
        <f t="shared" si="170"/>
        <v/>
      </c>
    </row>
    <row r="1046" spans="1:21" customFormat="1" x14ac:dyDescent="0.25">
      <c r="A1046" s="10">
        <f t="shared" si="171"/>
        <v>43049</v>
      </c>
      <c r="B1046" s="9" t="s">
        <v>99</v>
      </c>
      <c r="C1046" s="4"/>
      <c r="D1046" s="4"/>
      <c r="E1046" s="6"/>
      <c r="F1046" s="8"/>
      <c r="G1046" s="3"/>
      <c r="H1046" s="9"/>
      <c r="I1046" s="4"/>
      <c r="J1046" s="4"/>
      <c r="K1046" s="6"/>
      <c r="L1046" s="8"/>
      <c r="M1046" s="2"/>
      <c r="N1046" s="6">
        <f t="shared" si="169"/>
        <v>0</v>
      </c>
      <c r="O1046" s="8">
        <f t="shared" si="169"/>
        <v>0</v>
      </c>
      <c r="S1046" s="37" t="str">
        <f ca="1">IFERROR(IF(C1046="","",A1046+C1046-INDIRECT("A"&amp;MATCH(9^9,C$1:C1045,1))-MAX(INDIRECT("D"&amp;MATCH(9^9,C$1:C1045,1))+(INDIRECT("C"&amp;MATCH(9^9,C$1:C1045,1))&gt;INDIRECT("D"&amp;MATCH(9^9,C$1:C1045,1))),INDIRECT("J"&amp;MATCH(9^9,C$1:C1045,1))+(INDIRECT("I"&amp;MATCH(9^9,C$1:C1045,1))&gt;INDIRECT("J"&amp;MATCH(9^9,C$1:C1045,1))))),"")</f>
        <v/>
      </c>
      <c r="T1046" s="44" t="str">
        <f t="shared" si="170"/>
        <v/>
      </c>
    </row>
    <row r="1047" spans="1:21" customFormat="1" x14ac:dyDescent="0.25">
      <c r="A1047" s="10">
        <f t="shared" si="171"/>
        <v>43050</v>
      </c>
      <c r="B1047" s="18" t="s">
        <v>0</v>
      </c>
      <c r="C1047" s="4"/>
      <c r="D1047" s="4"/>
      <c r="E1047" s="6"/>
      <c r="F1047" s="8"/>
      <c r="G1047" s="3"/>
      <c r="H1047" s="9"/>
      <c r="I1047" s="4"/>
      <c r="J1047" s="4"/>
      <c r="K1047" s="6"/>
      <c r="L1047" s="8"/>
      <c r="M1047" s="2"/>
      <c r="N1047" s="6">
        <f t="shared" si="169"/>
        <v>0</v>
      </c>
      <c r="O1047" s="8">
        <f t="shared" si="169"/>
        <v>0</v>
      </c>
      <c r="S1047" s="37" t="str">
        <f ca="1">IFERROR(IF(C1047="","",A1047+C1047-INDIRECT("A"&amp;MATCH(9^9,C$1:C1046,1))-MAX(INDIRECT("D"&amp;MATCH(9^9,C$1:C1046,1))+(INDIRECT("C"&amp;MATCH(9^9,C$1:C1046,1))&gt;INDIRECT("D"&amp;MATCH(9^9,C$1:C1046,1))),INDIRECT("J"&amp;MATCH(9^9,C$1:C1046,1))+(INDIRECT("I"&amp;MATCH(9^9,C$1:C1046,1))&gt;INDIRECT("J"&amp;MATCH(9^9,C$1:C1046,1))))),"")</f>
        <v/>
      </c>
      <c r="T1047" s="44" t="str">
        <f t="shared" si="170"/>
        <v/>
      </c>
    </row>
    <row r="1048" spans="1:21" customFormat="1" x14ac:dyDescent="0.25">
      <c r="A1048" s="10">
        <f t="shared" si="171"/>
        <v>43051</v>
      </c>
      <c r="B1048" s="18" t="s">
        <v>0</v>
      </c>
      <c r="C1048" s="4"/>
      <c r="D1048" s="4"/>
      <c r="E1048" s="6"/>
      <c r="F1048" s="8"/>
      <c r="G1048" s="3"/>
      <c r="H1048" s="9"/>
      <c r="I1048" s="4"/>
      <c r="J1048" s="4"/>
      <c r="K1048" s="6"/>
      <c r="L1048" s="8"/>
      <c r="M1048" s="2"/>
      <c r="N1048" s="6">
        <f t="shared" si="169"/>
        <v>0</v>
      </c>
      <c r="O1048" s="8">
        <f>F1048+L1048</f>
        <v>0</v>
      </c>
      <c r="S1048" s="37" t="str">
        <f ca="1">IFERROR(IF(C1048="","",A1048+C1048-INDIRECT("A"&amp;MATCH(9^9,C$1:C1047,1))-MAX(INDIRECT("D"&amp;MATCH(9^9,C$1:C1047,1))+(INDIRECT("C"&amp;MATCH(9^9,C$1:C1047,1))&gt;INDIRECT("D"&amp;MATCH(9^9,C$1:C1047,1))),INDIRECT("J"&amp;MATCH(9^9,C$1:C1047,1))+(INDIRECT("I"&amp;MATCH(9^9,C$1:C1047,1))&gt;INDIRECT("J"&amp;MATCH(9^9,C$1:C1047,1))))),"")</f>
        <v/>
      </c>
      <c r="T1048" s="44" t="str">
        <f t="shared" si="170"/>
        <v/>
      </c>
    </row>
    <row r="1049" spans="1:21" customFormat="1" x14ac:dyDescent="0.25">
      <c r="A1049" s="10">
        <f t="shared" si="171"/>
        <v>43052</v>
      </c>
      <c r="B1049" s="9" t="s">
        <v>99</v>
      </c>
      <c r="C1049" s="4"/>
      <c r="D1049" s="4"/>
      <c r="E1049" s="6"/>
      <c r="F1049" s="8"/>
      <c r="G1049" s="3"/>
      <c r="H1049" s="9"/>
      <c r="I1049" s="4"/>
      <c r="J1049" s="4"/>
      <c r="K1049" s="6"/>
      <c r="L1049" s="8"/>
      <c r="M1049" s="2"/>
      <c r="N1049" s="6">
        <f t="shared" si="169"/>
        <v>0</v>
      </c>
      <c r="O1049" s="8">
        <f>F1049+L1049</f>
        <v>0</v>
      </c>
      <c r="S1049" s="37" t="str">
        <f ca="1">IFERROR(IF(C1049="","",A1049+C1049-INDIRECT("A"&amp;MATCH(9^9,C$1:C1048,1))-MAX(INDIRECT("D"&amp;MATCH(9^9,C$1:C1048,1))+(INDIRECT("C"&amp;MATCH(9^9,C$1:C1048,1))&gt;INDIRECT("D"&amp;MATCH(9^9,C$1:C1048,1))),INDIRECT("J"&amp;MATCH(9^9,C$1:C1048,1))+(INDIRECT("I"&amp;MATCH(9^9,C$1:C1048,1))&gt;INDIRECT("J"&amp;MATCH(9^9,C$1:C1048,1))))),"")</f>
        <v/>
      </c>
      <c r="T1049" s="44" t="str">
        <f t="shared" si="170"/>
        <v/>
      </c>
    </row>
    <row r="1050" spans="1:21" customFormat="1" x14ac:dyDescent="0.25">
      <c r="A1050" s="10">
        <f t="shared" si="171"/>
        <v>43053</v>
      </c>
      <c r="B1050" s="9" t="s">
        <v>99</v>
      </c>
      <c r="C1050" s="4"/>
      <c r="D1050" s="4"/>
      <c r="E1050" s="6"/>
      <c r="F1050" s="8"/>
      <c r="G1050" s="3"/>
      <c r="H1050" s="9"/>
      <c r="I1050" s="4"/>
      <c r="J1050" s="4"/>
      <c r="K1050" s="6"/>
      <c r="L1050" s="8"/>
      <c r="M1050" s="2"/>
      <c r="N1050" s="6">
        <f t="shared" si="169"/>
        <v>0</v>
      </c>
      <c r="O1050" s="8">
        <f>F1050+L1050</f>
        <v>0</v>
      </c>
      <c r="S1050" s="37" t="str">
        <f ca="1">IFERROR(IF(C1050="","",A1050+C1050-INDIRECT("A"&amp;MATCH(9^9,C$1:C1049,1))-MAX(INDIRECT("D"&amp;MATCH(9^9,C$1:C1049,1))+(INDIRECT("C"&amp;MATCH(9^9,C$1:C1049,1))&gt;INDIRECT("D"&amp;MATCH(9^9,C$1:C1049,1))),INDIRECT("J"&amp;MATCH(9^9,C$1:C1049,1))+(INDIRECT("I"&amp;MATCH(9^9,C$1:C1049,1))&gt;INDIRECT("J"&amp;MATCH(9^9,C$1:C1049,1))))),"")</f>
        <v/>
      </c>
      <c r="T1050" s="44" t="str">
        <f t="shared" si="170"/>
        <v/>
      </c>
    </row>
    <row r="1051" spans="1:21" customFormat="1" x14ac:dyDescent="0.25">
      <c r="A1051" s="10">
        <f t="shared" si="171"/>
        <v>43054</v>
      </c>
      <c r="B1051" s="9" t="s">
        <v>99</v>
      </c>
      <c r="C1051" s="4"/>
      <c r="D1051" s="4"/>
      <c r="E1051" s="6"/>
      <c r="F1051" s="8"/>
      <c r="G1051" s="3"/>
      <c r="H1051" s="9"/>
      <c r="I1051" s="4"/>
      <c r="J1051" s="4"/>
      <c r="K1051" s="5"/>
      <c r="L1051" s="8"/>
      <c r="M1051" s="2"/>
      <c r="N1051" s="6">
        <f t="shared" si="169"/>
        <v>0</v>
      </c>
      <c r="O1051" s="8">
        <f t="shared" si="169"/>
        <v>0</v>
      </c>
      <c r="S1051" s="37" t="str">
        <f ca="1">IFERROR(IF(C1051="","",A1051+C1051-INDIRECT("A"&amp;MATCH(9^9,C$1:C1050,1))-MAX(INDIRECT("D"&amp;MATCH(9^9,C$1:C1050,1))+(INDIRECT("C"&amp;MATCH(9^9,C$1:C1050,1))&gt;INDIRECT("D"&amp;MATCH(9^9,C$1:C1050,1))),INDIRECT("J"&amp;MATCH(9^9,C$1:C1050,1))+(INDIRECT("I"&amp;MATCH(9^9,C$1:C1050,1))&gt;INDIRECT("J"&amp;MATCH(9^9,C$1:C1050,1))))),"")</f>
        <v/>
      </c>
      <c r="T1051" s="44" t="str">
        <f t="shared" si="170"/>
        <v/>
      </c>
    </row>
    <row r="1052" spans="1:21" customFormat="1" x14ac:dyDescent="0.25">
      <c r="A1052" s="10">
        <f t="shared" si="171"/>
        <v>43055</v>
      </c>
      <c r="B1052" s="9" t="s">
        <v>99</v>
      </c>
      <c r="C1052" s="4"/>
      <c r="D1052" s="4"/>
      <c r="E1052" s="6"/>
      <c r="F1052" s="8"/>
      <c r="G1052" s="3"/>
      <c r="H1052" s="9"/>
      <c r="I1052" s="4"/>
      <c r="J1052" s="4"/>
      <c r="K1052" s="6"/>
      <c r="L1052" s="8"/>
      <c r="M1052" s="2"/>
      <c r="N1052" s="13">
        <f t="shared" si="169"/>
        <v>0</v>
      </c>
      <c r="O1052" s="8">
        <f t="shared" si="169"/>
        <v>0</v>
      </c>
      <c r="S1052" s="37" t="str">
        <f ca="1">IFERROR(IF(C1052="","",A1052+C1052-INDIRECT("A"&amp;MATCH(9^9,C$1:C1051,1))-MAX(INDIRECT("D"&amp;MATCH(9^9,C$1:C1051,1))+(INDIRECT("C"&amp;MATCH(9^9,C$1:C1051,1))&gt;INDIRECT("D"&amp;MATCH(9^9,C$1:C1051,1))),INDIRECT("J"&amp;MATCH(9^9,C$1:C1051,1))+(INDIRECT("I"&amp;MATCH(9^9,C$1:C1051,1))&gt;INDIRECT("J"&amp;MATCH(9^9,C$1:C1051,1))))),"")</f>
        <v/>
      </c>
      <c r="T1052" s="44" t="str">
        <f t="shared" si="170"/>
        <v/>
      </c>
    </row>
    <row r="1053" spans="1:21" customFormat="1" x14ac:dyDescent="0.25">
      <c r="A1053" s="10">
        <f t="shared" si="171"/>
        <v>43056</v>
      </c>
      <c r="B1053" s="9" t="s">
        <v>99</v>
      </c>
      <c r="C1053" s="4"/>
      <c r="D1053" s="4"/>
      <c r="E1053" s="6"/>
      <c r="F1053" s="8"/>
      <c r="G1053" s="3"/>
      <c r="H1053" s="9"/>
      <c r="I1053" s="4"/>
      <c r="J1053" s="4"/>
      <c r="K1053" s="6"/>
      <c r="L1053" s="8"/>
      <c r="M1053" s="2"/>
      <c r="N1053" s="6">
        <f t="shared" si="169"/>
        <v>0</v>
      </c>
      <c r="O1053" s="8">
        <f t="shared" si="169"/>
        <v>0</v>
      </c>
      <c r="S1053" s="37" t="str">
        <f ca="1">IFERROR(IF(C1053="","",A1053+C1053-INDIRECT("A"&amp;MATCH(9^9,C$1:C1052,1))-MAX(INDIRECT("D"&amp;MATCH(9^9,C$1:C1052,1))+(INDIRECT("C"&amp;MATCH(9^9,C$1:C1052,1))&gt;INDIRECT("D"&amp;MATCH(9^9,C$1:C1052,1))),INDIRECT("J"&amp;MATCH(9^9,C$1:C1052,1))+(INDIRECT("I"&amp;MATCH(9^9,C$1:C1052,1))&gt;INDIRECT("J"&amp;MATCH(9^9,C$1:C1052,1))))),"")</f>
        <v/>
      </c>
      <c r="T1053" s="44" t="str">
        <f t="shared" si="170"/>
        <v/>
      </c>
    </row>
    <row r="1054" spans="1:21" customFormat="1" x14ac:dyDescent="0.25">
      <c r="A1054" s="10">
        <f t="shared" si="171"/>
        <v>43057</v>
      </c>
      <c r="B1054" s="18" t="s">
        <v>0</v>
      </c>
      <c r="C1054" s="4"/>
      <c r="D1054" s="4"/>
      <c r="E1054" s="6"/>
      <c r="F1054" s="8"/>
      <c r="G1054" s="3"/>
      <c r="H1054" s="9"/>
      <c r="I1054" s="4"/>
      <c r="J1054" s="4"/>
      <c r="K1054" s="5"/>
      <c r="L1054" s="8"/>
      <c r="M1054" s="2"/>
      <c r="N1054" s="6">
        <f t="shared" si="169"/>
        <v>0</v>
      </c>
      <c r="O1054" s="8">
        <f t="shared" si="169"/>
        <v>0</v>
      </c>
      <c r="S1054" s="37" t="str">
        <f ca="1">IFERROR(IF(C1054="","",A1054+C1054-INDIRECT("A"&amp;MATCH(9^9,C$1:C1053,1))-MAX(INDIRECT("D"&amp;MATCH(9^9,C$1:C1053,1))+(INDIRECT("C"&amp;MATCH(9^9,C$1:C1053,1))&gt;INDIRECT("D"&amp;MATCH(9^9,C$1:C1053,1))),INDIRECT("J"&amp;MATCH(9^9,C$1:C1053,1))+(INDIRECT("I"&amp;MATCH(9^9,C$1:C1053,1))&gt;INDIRECT("J"&amp;MATCH(9^9,C$1:C1053,1))))),"")</f>
        <v/>
      </c>
      <c r="T1054" s="44" t="str">
        <f t="shared" si="170"/>
        <v/>
      </c>
    </row>
    <row r="1055" spans="1:21" customFormat="1" x14ac:dyDescent="0.25">
      <c r="A1055" s="10">
        <f t="shared" si="171"/>
        <v>43058</v>
      </c>
      <c r="B1055" s="18" t="s">
        <v>0</v>
      </c>
      <c r="C1055" s="4"/>
      <c r="D1055" s="4"/>
      <c r="E1055" s="6"/>
      <c r="F1055" s="8"/>
      <c r="G1055" s="3"/>
      <c r="H1055" s="9"/>
      <c r="I1055" s="4"/>
      <c r="J1055" s="4"/>
      <c r="K1055" s="6"/>
      <c r="L1055" s="8"/>
      <c r="M1055" s="2"/>
      <c r="N1055" s="6">
        <f t="shared" si="169"/>
        <v>0</v>
      </c>
      <c r="O1055" s="8">
        <f t="shared" si="169"/>
        <v>0</v>
      </c>
      <c r="S1055" s="37" t="str">
        <f ca="1">IFERROR(IF(C1055="","",A1055+C1055-INDIRECT("A"&amp;MATCH(9^9,C$1:C1054,1))-MAX(INDIRECT("D"&amp;MATCH(9^9,C$1:C1054,1))+(INDIRECT("C"&amp;MATCH(9^9,C$1:C1054,1))&gt;INDIRECT("D"&amp;MATCH(9^9,C$1:C1054,1))),INDIRECT("J"&amp;MATCH(9^9,C$1:C1054,1))+(INDIRECT("I"&amp;MATCH(9^9,C$1:C1054,1))&gt;INDIRECT("J"&amp;MATCH(9^9,C$1:C1054,1))))),"")</f>
        <v/>
      </c>
      <c r="T1055" s="44" t="str">
        <f t="shared" si="170"/>
        <v/>
      </c>
    </row>
    <row r="1056" spans="1:21" customFormat="1" x14ac:dyDescent="0.25">
      <c r="A1056" s="10">
        <f t="shared" si="171"/>
        <v>43059</v>
      </c>
      <c r="B1056" s="9" t="s">
        <v>99</v>
      </c>
      <c r="C1056" s="4"/>
      <c r="D1056" s="4"/>
      <c r="E1056" s="6"/>
      <c r="F1056" s="8"/>
      <c r="G1056" s="11"/>
      <c r="H1056" s="9"/>
      <c r="I1056" s="4"/>
      <c r="J1056" s="4"/>
      <c r="K1056" s="6"/>
      <c r="L1056" s="8"/>
      <c r="M1056" s="2"/>
      <c r="N1056" s="13">
        <f t="shared" si="169"/>
        <v>0</v>
      </c>
      <c r="O1056" s="8">
        <f t="shared" si="169"/>
        <v>0</v>
      </c>
      <c r="S1056" s="37" t="str">
        <f ca="1">IFERROR(IF(C1056="","",A1056+C1056-INDIRECT("A"&amp;MATCH(9^9,C$1:C1055,1))-MAX(INDIRECT("D"&amp;MATCH(9^9,C$1:C1055,1))+(INDIRECT("C"&amp;MATCH(9^9,C$1:C1055,1))&gt;INDIRECT("D"&amp;MATCH(9^9,C$1:C1055,1))),INDIRECT("J"&amp;MATCH(9^9,C$1:C1055,1))+(INDIRECT("I"&amp;MATCH(9^9,C$1:C1055,1))&gt;INDIRECT("J"&amp;MATCH(9^9,C$1:C1055,1))))),"")</f>
        <v/>
      </c>
      <c r="T1056" s="44" t="str">
        <f t="shared" si="170"/>
        <v/>
      </c>
    </row>
    <row r="1057" spans="1:20" customFormat="1" x14ac:dyDescent="0.25">
      <c r="A1057" s="10">
        <f t="shared" si="171"/>
        <v>43060</v>
      </c>
      <c r="B1057" s="9" t="s">
        <v>99</v>
      </c>
      <c r="C1057" s="4"/>
      <c r="D1057" s="4"/>
      <c r="E1057" s="6"/>
      <c r="F1057" s="8"/>
      <c r="G1057" s="11"/>
      <c r="H1057" s="9"/>
      <c r="I1057" s="4"/>
      <c r="J1057" s="4"/>
      <c r="K1057" s="6"/>
      <c r="L1057" s="8"/>
      <c r="M1057" s="2"/>
      <c r="N1057" s="6">
        <f t="shared" si="169"/>
        <v>0</v>
      </c>
      <c r="O1057" s="8">
        <f t="shared" si="169"/>
        <v>0</v>
      </c>
      <c r="S1057" s="37" t="str">
        <f ca="1">IFERROR(IF(C1057="","",A1057+C1057-INDIRECT("A"&amp;MATCH(9^9,C$1:C1056,1))-MAX(INDIRECT("D"&amp;MATCH(9^9,C$1:C1056,1))+(INDIRECT("C"&amp;MATCH(9^9,C$1:C1056,1))&gt;INDIRECT("D"&amp;MATCH(9^9,C$1:C1056,1))),INDIRECT("J"&amp;MATCH(9^9,C$1:C1056,1))+(INDIRECT("I"&amp;MATCH(9^9,C$1:C1056,1))&gt;INDIRECT("J"&amp;MATCH(9^9,C$1:C1056,1))))),"")</f>
        <v/>
      </c>
      <c r="T1057" s="44" t="str">
        <f t="shared" si="170"/>
        <v/>
      </c>
    </row>
    <row r="1058" spans="1:20" customFormat="1" x14ac:dyDescent="0.25">
      <c r="A1058" s="10">
        <f t="shared" si="171"/>
        <v>43061</v>
      </c>
      <c r="B1058" s="9" t="s">
        <v>99</v>
      </c>
      <c r="C1058" s="4"/>
      <c r="D1058" s="4"/>
      <c r="E1058" s="6"/>
      <c r="F1058" s="8"/>
      <c r="G1058" s="11"/>
      <c r="H1058" s="9"/>
      <c r="I1058" s="4"/>
      <c r="J1058" s="4"/>
      <c r="K1058" s="6"/>
      <c r="L1058" s="8"/>
      <c r="M1058" s="2"/>
      <c r="N1058" s="6">
        <f t="shared" si="169"/>
        <v>0</v>
      </c>
      <c r="O1058" s="8">
        <f t="shared" si="169"/>
        <v>0</v>
      </c>
      <c r="S1058" s="37" t="str">
        <f ca="1">IFERROR(IF(C1058="","",A1058+C1058-INDIRECT("A"&amp;MATCH(9^9,C$1:C1057,1))-MAX(INDIRECT("D"&amp;MATCH(9^9,C$1:C1057,1))+(INDIRECT("C"&amp;MATCH(9^9,C$1:C1057,1))&gt;INDIRECT("D"&amp;MATCH(9^9,C$1:C1057,1))),INDIRECT("J"&amp;MATCH(9^9,C$1:C1057,1))+(INDIRECT("I"&amp;MATCH(9^9,C$1:C1057,1))&gt;INDIRECT("J"&amp;MATCH(9^9,C$1:C1057,1))))),"")</f>
        <v/>
      </c>
      <c r="T1058" s="44" t="str">
        <f t="shared" si="170"/>
        <v/>
      </c>
    </row>
    <row r="1059" spans="1:20" customFormat="1" x14ac:dyDescent="0.25">
      <c r="A1059" s="10">
        <f t="shared" si="171"/>
        <v>43062</v>
      </c>
      <c r="B1059" s="9" t="s">
        <v>99</v>
      </c>
      <c r="C1059" s="4"/>
      <c r="D1059" s="4"/>
      <c r="E1059" s="6"/>
      <c r="F1059" s="8"/>
      <c r="G1059" s="3"/>
      <c r="H1059" s="9"/>
      <c r="I1059" s="4"/>
      <c r="J1059" s="4"/>
      <c r="K1059" s="6"/>
      <c r="L1059" s="8"/>
      <c r="M1059" s="2"/>
      <c r="N1059" s="6">
        <f t="shared" si="169"/>
        <v>0</v>
      </c>
      <c r="O1059" s="8">
        <f t="shared" si="169"/>
        <v>0</v>
      </c>
      <c r="S1059" s="37" t="str">
        <f ca="1">IFERROR(IF(C1059="","",A1059+C1059-INDIRECT("A"&amp;MATCH(9^9,C$1:C1058,1))-MAX(INDIRECT("D"&amp;MATCH(9^9,C$1:C1058,1))+(INDIRECT("C"&amp;MATCH(9^9,C$1:C1058,1))&gt;INDIRECT("D"&amp;MATCH(9^9,C$1:C1058,1))),INDIRECT("J"&amp;MATCH(9^9,C$1:C1058,1))+(INDIRECT("I"&amp;MATCH(9^9,C$1:C1058,1))&gt;INDIRECT("J"&amp;MATCH(9^9,C$1:C1058,1))))),"")</f>
        <v/>
      </c>
      <c r="T1059" s="44" t="str">
        <f t="shared" si="170"/>
        <v/>
      </c>
    </row>
    <row r="1060" spans="1:20" customFormat="1" x14ac:dyDescent="0.25">
      <c r="A1060" s="10">
        <f t="shared" si="171"/>
        <v>43063</v>
      </c>
      <c r="B1060" s="9" t="s">
        <v>99</v>
      </c>
      <c r="C1060" s="4"/>
      <c r="D1060" s="4"/>
      <c r="E1060" s="6"/>
      <c r="F1060" s="8"/>
      <c r="G1060" s="3"/>
      <c r="H1060" s="9"/>
      <c r="I1060" s="4"/>
      <c r="J1060" s="4"/>
      <c r="K1060" s="5"/>
      <c r="L1060" s="8"/>
      <c r="M1060" s="2"/>
      <c r="N1060" s="6">
        <f t="shared" si="169"/>
        <v>0</v>
      </c>
      <c r="O1060" s="8">
        <f t="shared" si="169"/>
        <v>0</v>
      </c>
      <c r="S1060" s="37" t="str">
        <f ca="1">IFERROR(IF(C1060="","",A1060+C1060-INDIRECT("A"&amp;MATCH(9^9,C$1:C1059,1))-MAX(INDIRECT("D"&amp;MATCH(9^9,C$1:C1059,1))+(INDIRECT("C"&amp;MATCH(9^9,C$1:C1059,1))&gt;INDIRECT("D"&amp;MATCH(9^9,C$1:C1059,1))),INDIRECT("J"&amp;MATCH(9^9,C$1:C1059,1))+(INDIRECT("I"&amp;MATCH(9^9,C$1:C1059,1))&gt;INDIRECT("J"&amp;MATCH(9^9,C$1:C1059,1))))),"")</f>
        <v/>
      </c>
      <c r="T1060" s="44" t="str">
        <f t="shared" si="170"/>
        <v/>
      </c>
    </row>
    <row r="1061" spans="1:20" customFormat="1" x14ac:dyDescent="0.25">
      <c r="A1061" s="10">
        <f t="shared" si="171"/>
        <v>43064</v>
      </c>
      <c r="B1061" s="18" t="s">
        <v>0</v>
      </c>
      <c r="C1061" s="4"/>
      <c r="D1061" s="4"/>
      <c r="E1061" s="6"/>
      <c r="F1061" s="8"/>
      <c r="G1061" s="11"/>
      <c r="H1061" s="9"/>
      <c r="I1061" s="4"/>
      <c r="J1061" s="4"/>
      <c r="K1061" s="6"/>
      <c r="L1061" s="8"/>
      <c r="M1061" s="2"/>
      <c r="N1061" s="6">
        <f t="shared" si="169"/>
        <v>0</v>
      </c>
      <c r="O1061" s="8">
        <f t="shared" si="169"/>
        <v>0</v>
      </c>
      <c r="S1061" s="37" t="str">
        <f ca="1">IFERROR(IF(C1061="","",A1061+C1061-INDIRECT("A"&amp;MATCH(9^9,C$1:C1060,1))-MAX(INDIRECT("D"&amp;MATCH(9^9,C$1:C1060,1))+(INDIRECT("C"&amp;MATCH(9^9,C$1:C1060,1))&gt;INDIRECT("D"&amp;MATCH(9^9,C$1:C1060,1))),INDIRECT("J"&amp;MATCH(9^9,C$1:C1060,1))+(INDIRECT("I"&amp;MATCH(9^9,C$1:C1060,1))&gt;INDIRECT("J"&amp;MATCH(9^9,C$1:C1060,1))))),"")</f>
        <v/>
      </c>
      <c r="T1061" s="44" t="str">
        <f t="shared" si="170"/>
        <v/>
      </c>
    </row>
    <row r="1062" spans="1:20" customFormat="1" x14ac:dyDescent="0.25">
      <c r="A1062" s="10">
        <f t="shared" si="171"/>
        <v>43065</v>
      </c>
      <c r="B1062" s="18" t="s">
        <v>0</v>
      </c>
      <c r="C1062" s="4"/>
      <c r="D1062" s="4"/>
      <c r="E1062" s="6"/>
      <c r="F1062" s="8"/>
      <c r="G1062" s="3"/>
      <c r="H1062" s="9"/>
      <c r="I1062" s="4"/>
      <c r="J1062" s="4"/>
      <c r="K1062" s="6"/>
      <c r="L1062" s="8"/>
      <c r="M1062" s="2"/>
      <c r="N1062" s="6">
        <f t="shared" si="169"/>
        <v>0</v>
      </c>
      <c r="O1062" s="8">
        <f>F1062+L1062</f>
        <v>0</v>
      </c>
      <c r="S1062" s="37" t="str">
        <f ca="1">IFERROR(IF(C1062="","",A1062+C1062-INDIRECT("A"&amp;MATCH(9^9,C$1:C1061,1))-MAX(INDIRECT("D"&amp;MATCH(9^9,C$1:C1061,1))+(INDIRECT("C"&amp;MATCH(9^9,C$1:C1061,1))&gt;INDIRECT("D"&amp;MATCH(9^9,C$1:C1061,1))),INDIRECT("J"&amp;MATCH(9^9,C$1:C1061,1))+(INDIRECT("I"&amp;MATCH(9^9,C$1:C1061,1))&gt;INDIRECT("J"&amp;MATCH(9^9,C$1:C1061,1))))),"")</f>
        <v/>
      </c>
      <c r="T1062" s="44" t="str">
        <f t="shared" si="170"/>
        <v/>
      </c>
    </row>
    <row r="1063" spans="1:20" customFormat="1" x14ac:dyDescent="0.25">
      <c r="A1063" s="10">
        <f t="shared" si="171"/>
        <v>43066</v>
      </c>
      <c r="B1063" s="18" t="s">
        <v>0</v>
      </c>
      <c r="C1063" s="4"/>
      <c r="D1063" s="4"/>
      <c r="E1063" s="6"/>
      <c r="F1063" s="8"/>
      <c r="G1063" s="3"/>
      <c r="H1063" s="9"/>
      <c r="I1063" s="4"/>
      <c r="J1063" s="4"/>
      <c r="K1063" s="5"/>
      <c r="L1063" s="8"/>
      <c r="M1063" s="2"/>
      <c r="N1063" s="6">
        <f t="shared" si="169"/>
        <v>0</v>
      </c>
      <c r="O1063" s="8">
        <f>F1063+L1063</f>
        <v>0</v>
      </c>
      <c r="S1063" s="37" t="str">
        <f ca="1">IFERROR(IF(C1063="","",A1063+C1063-INDIRECT("A"&amp;MATCH(9^9,C$1:C1062,1))-MAX(INDIRECT("D"&amp;MATCH(9^9,C$1:C1062,1))+(INDIRECT("C"&amp;MATCH(9^9,C$1:C1062,1))&gt;INDIRECT("D"&amp;MATCH(9^9,C$1:C1062,1))),INDIRECT("J"&amp;MATCH(9^9,C$1:C1062,1))+(INDIRECT("I"&amp;MATCH(9^9,C$1:C1062,1))&gt;INDIRECT("J"&amp;MATCH(9^9,C$1:C1062,1))))),"")</f>
        <v/>
      </c>
      <c r="T1063" s="44" t="str">
        <f t="shared" si="170"/>
        <v/>
      </c>
    </row>
    <row r="1064" spans="1:20" customFormat="1" x14ac:dyDescent="0.25">
      <c r="A1064" s="10">
        <f t="shared" si="171"/>
        <v>43067</v>
      </c>
      <c r="B1064" s="9" t="s">
        <v>114</v>
      </c>
      <c r="C1064" s="4"/>
      <c r="D1064" s="4"/>
      <c r="E1064" s="6"/>
      <c r="F1064" s="8"/>
      <c r="G1064" s="3"/>
      <c r="H1064" s="9"/>
      <c r="I1064" s="4"/>
      <c r="J1064" s="4"/>
      <c r="K1064" s="5"/>
      <c r="L1064" s="8"/>
      <c r="M1064" s="2"/>
      <c r="N1064" s="6">
        <f t="shared" si="169"/>
        <v>0</v>
      </c>
      <c r="O1064" s="8">
        <f>F1064+L1064</f>
        <v>0</v>
      </c>
      <c r="S1064" s="37" t="str">
        <f ca="1">IFERROR(IF(C1064="","",A1064+C1064-INDIRECT("A"&amp;MATCH(9^9,C$1:C1063,1))-MAX(INDIRECT("D"&amp;MATCH(9^9,C$1:C1063,1))+(INDIRECT("C"&amp;MATCH(9^9,C$1:C1063,1))&gt;INDIRECT("D"&amp;MATCH(9^9,C$1:C1063,1))),INDIRECT("J"&amp;MATCH(9^9,C$1:C1063,1))+(INDIRECT("I"&amp;MATCH(9^9,C$1:C1063,1))&gt;INDIRECT("J"&amp;MATCH(9^9,C$1:C1063,1))))),"")</f>
        <v/>
      </c>
      <c r="T1064" s="44" t="str">
        <f t="shared" si="170"/>
        <v/>
      </c>
    </row>
    <row r="1065" spans="1:20" customFormat="1" x14ac:dyDescent="0.25">
      <c r="A1065" s="10">
        <f t="shared" si="171"/>
        <v>43068</v>
      </c>
      <c r="B1065" s="9" t="s">
        <v>114</v>
      </c>
      <c r="C1065" s="4"/>
      <c r="D1065" s="4"/>
      <c r="E1065" s="6"/>
      <c r="F1065" s="8"/>
      <c r="G1065" s="3"/>
      <c r="H1065" s="9"/>
      <c r="I1065" s="4"/>
      <c r="J1065" s="4"/>
      <c r="K1065" s="6"/>
      <c r="L1065" s="8"/>
      <c r="M1065" s="2"/>
      <c r="N1065" s="6">
        <f t="shared" si="169"/>
        <v>0</v>
      </c>
      <c r="O1065" s="8">
        <f>F1065+L1065</f>
        <v>0</v>
      </c>
      <c r="S1065" s="37" t="str">
        <f ca="1">IFERROR(IF(C1065="","",A1065+C1065-INDIRECT("A"&amp;MATCH(9^9,C$1:C1064,1))-MAX(INDIRECT("D"&amp;MATCH(9^9,C$1:C1064,1))+(INDIRECT("C"&amp;MATCH(9^9,C$1:C1064,1))&gt;INDIRECT("D"&amp;MATCH(9^9,C$1:C1064,1))),INDIRECT("J"&amp;MATCH(9^9,C$1:C1064,1))+(INDIRECT("I"&amp;MATCH(9^9,C$1:C1064,1))&gt;INDIRECT("J"&amp;MATCH(9^9,C$1:C1064,1))))),"")</f>
        <v/>
      </c>
      <c r="T1065" s="44" t="str">
        <f t="shared" si="170"/>
        <v/>
      </c>
    </row>
    <row r="1066" spans="1:20" customFormat="1" x14ac:dyDescent="0.25">
      <c r="A1066" s="10">
        <f t="shared" si="171"/>
        <v>43069</v>
      </c>
      <c r="B1066" s="9" t="s">
        <v>0</v>
      </c>
      <c r="C1066" s="4"/>
      <c r="D1066" s="4"/>
      <c r="E1066" s="6"/>
      <c r="F1066" s="8"/>
      <c r="G1066" s="3"/>
      <c r="H1066" s="9"/>
      <c r="I1066" s="4"/>
      <c r="J1066" s="4"/>
      <c r="K1066" s="6"/>
      <c r="L1066" s="8"/>
      <c r="M1066" s="2"/>
      <c r="N1066" s="6">
        <f t="shared" si="169"/>
        <v>0</v>
      </c>
      <c r="O1066" s="8">
        <f>F1066+L1066</f>
        <v>0</v>
      </c>
      <c r="S1066" s="37" t="str">
        <f ca="1">IFERROR(IF(C1066="","",A1066+C1066-INDIRECT("A"&amp;MATCH(9^9,C$1:C1065,1))-MAX(INDIRECT("D"&amp;MATCH(9^9,C$1:C1065,1))+(INDIRECT("C"&amp;MATCH(9^9,C$1:C1065,1))&gt;INDIRECT("D"&amp;MATCH(9^9,C$1:C1065,1))),INDIRECT("J"&amp;MATCH(9^9,C$1:C1065,1))+(INDIRECT("I"&amp;MATCH(9^9,C$1:C1065,1))&gt;INDIRECT("J"&amp;MATCH(9^9,C$1:C1065,1))))),"")</f>
        <v/>
      </c>
      <c r="T1066" s="44" t="str">
        <f t="shared" si="170"/>
        <v/>
      </c>
    </row>
    <row r="1067" spans="1:20" customFormat="1" x14ac:dyDescent="0.25">
      <c r="A1067" s="10">
        <f t="shared" si="171"/>
        <v>43070</v>
      </c>
      <c r="B1067" s="9"/>
      <c r="C1067" s="4"/>
      <c r="D1067" s="4"/>
      <c r="E1067" s="6"/>
      <c r="F1067" s="8"/>
      <c r="G1067" s="3"/>
      <c r="H1067" s="9"/>
      <c r="I1067" s="4"/>
      <c r="J1067" s="4"/>
      <c r="K1067" s="6"/>
      <c r="L1067" s="8"/>
      <c r="M1067" s="2"/>
      <c r="N1067" s="6"/>
      <c r="O1067" s="8"/>
      <c r="S1067" s="37" t="str">
        <f ca="1">IFERROR(IF(C1067="","",A1067+C1067-INDIRECT("A"&amp;MATCH(9^9,C$1:C1066,1))-MAX(INDIRECT("D"&amp;MATCH(9^9,C$1:C1066,1))+(INDIRECT("C"&amp;MATCH(9^9,C$1:C1066,1))&gt;INDIRECT("D"&amp;MATCH(9^9,C$1:C1066,1))),INDIRECT("J"&amp;MATCH(9^9,C$1:C1066,1))+(INDIRECT("I"&amp;MATCH(9^9,C$1:C1066,1))&gt;INDIRECT("J"&amp;MATCH(9^9,C$1:C1066,1))))),"")</f>
        <v/>
      </c>
      <c r="T1067" s="44" t="str">
        <f t="shared" si="170"/>
        <v/>
      </c>
    </row>
    <row r="1068" spans="1:20" customFormat="1" x14ac:dyDescent="0.25">
      <c r="A1068" s="10">
        <f t="shared" si="171"/>
        <v>43071</v>
      </c>
      <c r="B1068" s="9"/>
      <c r="C1068" s="4"/>
      <c r="D1068" s="4"/>
      <c r="E1068" s="6"/>
      <c r="F1068" s="8"/>
      <c r="G1068" s="3"/>
      <c r="H1068" s="9"/>
      <c r="I1068" s="4"/>
      <c r="J1068" s="4"/>
      <c r="K1068" s="6"/>
      <c r="L1068" s="8"/>
      <c r="M1068" s="2"/>
      <c r="N1068" s="6"/>
      <c r="O1068" s="8"/>
      <c r="S1068" s="37" t="str">
        <f ca="1">IFERROR(IF(C1068="","",A1068+C1068-INDIRECT("A"&amp;MATCH(9^9,C$1:C1067,1))-MAX(INDIRECT("D"&amp;MATCH(9^9,C$1:C1067,1))+(INDIRECT("C"&amp;MATCH(9^9,C$1:C1067,1))&gt;INDIRECT("D"&amp;MATCH(9^9,C$1:C1067,1))),INDIRECT("J"&amp;MATCH(9^9,C$1:C1067,1))+(INDIRECT("I"&amp;MATCH(9^9,C$1:C1067,1))&gt;INDIRECT("J"&amp;MATCH(9^9,C$1:C1067,1))))),"")</f>
        <v/>
      </c>
      <c r="T1068" s="44" t="str">
        <f t="shared" si="170"/>
        <v/>
      </c>
    </row>
    <row r="1069" spans="1:20" customFormat="1" x14ac:dyDescent="0.25">
      <c r="A1069" s="10">
        <f t="shared" si="171"/>
        <v>43072</v>
      </c>
      <c r="B1069" s="9"/>
      <c r="C1069" s="4"/>
      <c r="D1069" s="4"/>
      <c r="E1069" s="6"/>
      <c r="F1069" s="8"/>
      <c r="G1069" s="3"/>
      <c r="H1069" s="9"/>
      <c r="I1069" s="4"/>
      <c r="J1069" s="4"/>
      <c r="K1069" s="6"/>
      <c r="L1069" s="8"/>
      <c r="M1069" s="2"/>
      <c r="N1069" s="6"/>
      <c r="O1069" s="8"/>
      <c r="S1069" s="37" t="str">
        <f ca="1">IFERROR(IF(C1069="","",A1069+C1069-INDIRECT("A"&amp;MATCH(9^9,C$1:C1068,1))-MAX(INDIRECT("D"&amp;MATCH(9^9,C$1:C1068,1))+(INDIRECT("C"&amp;MATCH(9^9,C$1:C1068,1))&gt;INDIRECT("D"&amp;MATCH(9^9,C$1:C1068,1))),INDIRECT("J"&amp;MATCH(9^9,C$1:C1068,1))+(INDIRECT("I"&amp;MATCH(9^9,C$1:C1068,1))&gt;INDIRECT("J"&amp;MATCH(9^9,C$1:C1068,1))))),"")</f>
        <v/>
      </c>
      <c r="T1069" s="44" t="str">
        <f t="shared" si="170"/>
        <v/>
      </c>
    </row>
    <row r="1070" spans="1:20" customFormat="1" x14ac:dyDescent="0.25">
      <c r="A1070" s="10">
        <f t="shared" si="171"/>
        <v>43073</v>
      </c>
      <c r="B1070" s="9"/>
      <c r="C1070" s="4"/>
      <c r="D1070" s="4"/>
      <c r="E1070" s="6"/>
      <c r="F1070" s="8"/>
      <c r="G1070" s="3"/>
      <c r="H1070" s="9"/>
      <c r="I1070" s="4"/>
      <c r="J1070" s="4"/>
      <c r="K1070" s="6"/>
      <c r="L1070" s="8"/>
      <c r="M1070" s="2"/>
      <c r="N1070" s="6"/>
      <c r="O1070" s="8"/>
      <c r="S1070" s="37" t="str">
        <f ca="1">IFERROR(IF(C1070="","",A1070+C1070-INDIRECT("A"&amp;MATCH(9^9,C$1:C1069,1))-MAX(INDIRECT("D"&amp;MATCH(9^9,C$1:C1069,1))+(INDIRECT("C"&amp;MATCH(9^9,C$1:C1069,1))&gt;INDIRECT("D"&amp;MATCH(9^9,C$1:C1069,1))),INDIRECT("J"&amp;MATCH(9^9,C$1:C1069,1))+(INDIRECT("I"&amp;MATCH(9^9,C$1:C1069,1))&gt;INDIRECT("J"&amp;MATCH(9^9,C$1:C1069,1))))),"")</f>
        <v/>
      </c>
      <c r="T1070" s="44" t="str">
        <f t="shared" si="170"/>
        <v/>
      </c>
    </row>
    <row r="1071" spans="1:20" customFormat="1" x14ac:dyDescent="0.25">
      <c r="A1071" s="10">
        <f t="shared" si="171"/>
        <v>43074</v>
      </c>
      <c r="B1071" s="9"/>
      <c r="C1071" s="4"/>
      <c r="D1071" s="4"/>
      <c r="E1071" s="6"/>
      <c r="F1071" s="8"/>
      <c r="G1071" s="3"/>
      <c r="H1071" s="9"/>
      <c r="I1071" s="4"/>
      <c r="J1071" s="4"/>
      <c r="K1071" s="6"/>
      <c r="L1071" s="8"/>
      <c r="M1071" s="2"/>
      <c r="N1071" s="6"/>
      <c r="O1071" s="8"/>
      <c r="S1071" s="37" t="str">
        <f ca="1">IFERROR(IF(C1071="","",A1071+C1071-INDIRECT("A"&amp;MATCH(9^9,C$1:C1070,1))-MAX(INDIRECT("D"&amp;MATCH(9^9,C$1:C1070,1))+(INDIRECT("C"&amp;MATCH(9^9,C$1:C1070,1))&gt;INDIRECT("D"&amp;MATCH(9^9,C$1:C1070,1))),INDIRECT("J"&amp;MATCH(9^9,C$1:C1070,1))+(INDIRECT("I"&amp;MATCH(9^9,C$1:C1070,1))&gt;INDIRECT("J"&amp;MATCH(9^9,C$1:C1070,1))))),"")</f>
        <v/>
      </c>
      <c r="T1071" s="44" t="str">
        <f t="shared" si="170"/>
        <v/>
      </c>
    </row>
    <row r="1072" spans="1:20" customFormat="1" x14ac:dyDescent="0.25">
      <c r="A1072" s="10">
        <f t="shared" si="171"/>
        <v>43075</v>
      </c>
      <c r="B1072" s="9"/>
      <c r="C1072" s="4"/>
      <c r="D1072" s="4"/>
      <c r="E1072" s="6"/>
      <c r="F1072" s="8"/>
      <c r="G1072" s="3"/>
      <c r="H1072" s="9"/>
      <c r="I1072" s="4"/>
      <c r="J1072" s="4"/>
      <c r="K1072" s="6"/>
      <c r="L1072" s="8"/>
      <c r="M1072" s="2"/>
      <c r="N1072" s="6"/>
      <c r="O1072" s="8"/>
      <c r="S1072" s="37" t="str">
        <f ca="1">IFERROR(IF(C1072="","",A1072+C1072-INDIRECT("A"&amp;MATCH(9^9,C$1:C1071,1))-MAX(INDIRECT("D"&amp;MATCH(9^9,C$1:C1071,1))+(INDIRECT("C"&amp;MATCH(9^9,C$1:C1071,1))&gt;INDIRECT("D"&amp;MATCH(9^9,C$1:C1071,1))),INDIRECT("J"&amp;MATCH(9^9,C$1:C1071,1))+(INDIRECT("I"&amp;MATCH(9^9,C$1:C1071,1))&gt;INDIRECT("J"&amp;MATCH(9^9,C$1:C1071,1))))),"")</f>
        <v/>
      </c>
      <c r="T1072" s="44" t="str">
        <f t="shared" si="170"/>
        <v/>
      </c>
    </row>
    <row r="1073" spans="1:21" customFormat="1" x14ac:dyDescent="0.25">
      <c r="A1073" s="10">
        <f t="shared" si="171"/>
        <v>43076</v>
      </c>
      <c r="B1073" s="9" t="s">
        <v>115</v>
      </c>
      <c r="C1073" s="4">
        <v>0.58333333333333337</v>
      </c>
      <c r="D1073" s="4">
        <v>0.70833333333333337</v>
      </c>
      <c r="E1073" s="6">
        <f t="shared" ref="E1073:E1074" si="172">D1073-C1073+IF(C1073&gt;D1073,1)</f>
        <v>0.125</v>
      </c>
      <c r="F1073" s="8">
        <v>0.125</v>
      </c>
      <c r="G1073" s="3"/>
      <c r="H1073" s="9"/>
      <c r="I1073" s="4"/>
      <c r="J1073" s="4"/>
      <c r="K1073" s="6"/>
      <c r="L1073" s="8"/>
      <c r="M1073" s="2"/>
      <c r="N1073" s="6">
        <f t="shared" ref="N1073:O1074" si="173">E1073+K1073</f>
        <v>0.125</v>
      </c>
      <c r="O1073" s="8">
        <f t="shared" si="173"/>
        <v>0.125</v>
      </c>
      <c r="Q1073">
        <v>1</v>
      </c>
      <c r="S1073" s="37">
        <f ca="1">IFERROR(IF(C1073="","",A1073+C1073-INDIRECT("A"&amp;MATCH(9^9,C$1:C1072,1))-MAX(INDIRECT("D"&amp;MATCH(9^9,C$1:C1072,1))+(INDIRECT("C"&amp;MATCH(9^9,C$1:C1072,1))&gt;INDIRECT("D"&amp;MATCH(9^9,C$1:C1072,1))),INDIRECT("J"&amp;MATCH(9^9,C$1:C1072,1))+(INDIRECT("I"&amp;MATCH(9^9,C$1:C1072,1))&gt;INDIRECT("J"&amp;MATCH(9^9,C$1:C1072,1))))),"")</f>
        <v>31.250000000002427</v>
      </c>
      <c r="T1073" s="44">
        <f t="shared" si="170"/>
        <v>1.5833333333357587</v>
      </c>
    </row>
    <row r="1074" spans="1:21" customFormat="1" x14ac:dyDescent="0.25">
      <c r="A1074" s="10">
        <f t="shared" si="171"/>
        <v>43077</v>
      </c>
      <c r="B1074" s="9" t="s">
        <v>116</v>
      </c>
      <c r="C1074" s="4">
        <v>0.375</v>
      </c>
      <c r="D1074" s="4">
        <v>0.75</v>
      </c>
      <c r="E1074" s="6">
        <f t="shared" si="172"/>
        <v>0.375</v>
      </c>
      <c r="F1074" s="8">
        <v>0.375</v>
      </c>
      <c r="G1074" s="3"/>
      <c r="H1074" s="9"/>
      <c r="I1074" s="4"/>
      <c r="J1074" s="4"/>
      <c r="K1074" s="5"/>
      <c r="L1074" s="8"/>
      <c r="M1074" s="2"/>
      <c r="N1074" s="6">
        <f t="shared" si="173"/>
        <v>0.375</v>
      </c>
      <c r="O1074" s="8">
        <f t="shared" si="173"/>
        <v>0.375</v>
      </c>
      <c r="Q1074">
        <v>1</v>
      </c>
      <c r="S1074" s="37">
        <f ca="1">IFERROR(IF(C1074="","",A1074+C1074-INDIRECT("A"&amp;MATCH(9^9,C$1:C1073,1))-MAX(INDIRECT("D"&amp;MATCH(9^9,C$1:C1073,1))+(INDIRECT("C"&amp;MATCH(9^9,C$1:C1073,1))&gt;INDIRECT("D"&amp;MATCH(9^9,C$1:C1073,1))),INDIRECT("J"&amp;MATCH(9^9,C$1:C1073,1))+(INDIRECT("I"&amp;MATCH(9^9,C$1:C1073,1))&gt;INDIRECT("J"&amp;MATCH(9^9,C$1:C1073,1))))),"")</f>
        <v>0.66666666666666663</v>
      </c>
      <c r="T1074" s="44">
        <f t="shared" si="170"/>
        <v>0.66666666666666663</v>
      </c>
      <c r="U1074" s="41"/>
    </row>
    <row r="1075" spans="1:21" customFormat="1" x14ac:dyDescent="0.25">
      <c r="A1075" s="10">
        <f t="shared" si="171"/>
        <v>43078</v>
      </c>
      <c r="B1075" s="9"/>
      <c r="C1075" s="4"/>
      <c r="D1075" s="4"/>
      <c r="E1075" s="6"/>
      <c r="F1075" s="8"/>
      <c r="G1075" s="3"/>
      <c r="H1075" s="9"/>
      <c r="I1075" s="4"/>
      <c r="J1075" s="4"/>
      <c r="K1075" s="6"/>
      <c r="L1075" s="8"/>
      <c r="M1075" s="2"/>
      <c r="N1075" s="6"/>
      <c r="O1075" s="8"/>
      <c r="S1075" s="37" t="str">
        <f ca="1">IFERROR(IF(C1075="","",A1075+C1075-INDIRECT("A"&amp;MATCH(9^9,C$1:C1074,1))-MAX(INDIRECT("D"&amp;MATCH(9^9,C$1:C1074,1))+(INDIRECT("C"&amp;MATCH(9^9,C$1:C1074,1))&gt;INDIRECT("D"&amp;MATCH(9^9,C$1:C1074,1))),INDIRECT("J"&amp;MATCH(9^9,C$1:C1074,1))+(INDIRECT("I"&amp;MATCH(9^9,C$1:C1074,1))&gt;INDIRECT("J"&amp;MATCH(9^9,C$1:C1074,1))))),"")</f>
        <v/>
      </c>
      <c r="T1075" s="44" t="str">
        <f t="shared" si="170"/>
        <v/>
      </c>
      <c r="U1075" s="41"/>
    </row>
    <row r="1076" spans="1:21" customFormat="1" x14ac:dyDescent="0.25">
      <c r="A1076" s="10">
        <f t="shared" si="171"/>
        <v>43079</v>
      </c>
      <c r="B1076" s="9"/>
      <c r="C1076" s="4"/>
      <c r="D1076" s="4"/>
      <c r="E1076" s="6"/>
      <c r="F1076" s="8"/>
      <c r="G1076" s="3"/>
      <c r="H1076" s="9"/>
      <c r="I1076" s="4"/>
      <c r="J1076" s="4"/>
      <c r="K1076" s="5"/>
      <c r="L1076" s="8"/>
      <c r="M1076" s="2"/>
      <c r="N1076" s="6"/>
      <c r="O1076" s="8"/>
      <c r="S1076" s="37" t="str">
        <f ca="1">IFERROR(IF(C1076="","",A1076+C1076-INDIRECT("A"&amp;MATCH(9^9,C$1:C1075,1))-MAX(INDIRECT("D"&amp;MATCH(9^9,C$1:C1075,1))+(INDIRECT("C"&amp;MATCH(9^9,C$1:C1075,1))&gt;INDIRECT("D"&amp;MATCH(9^9,C$1:C1075,1))),INDIRECT("J"&amp;MATCH(9^9,C$1:C1075,1))+(INDIRECT("I"&amp;MATCH(9^9,C$1:C1075,1))&gt;INDIRECT("J"&amp;MATCH(9^9,C$1:C1075,1))))),"")</f>
        <v/>
      </c>
      <c r="T1076" s="44" t="str">
        <f t="shared" si="170"/>
        <v/>
      </c>
    </row>
    <row r="1077" spans="1:21" customFormat="1" x14ac:dyDescent="0.25">
      <c r="A1077" s="10">
        <f t="shared" si="171"/>
        <v>43080</v>
      </c>
      <c r="B1077" s="9"/>
      <c r="C1077" s="4"/>
      <c r="D1077" s="4"/>
      <c r="E1077" s="6"/>
      <c r="F1077" s="8"/>
      <c r="G1077" s="11"/>
      <c r="H1077" s="9"/>
      <c r="I1077" s="4"/>
      <c r="J1077" s="4"/>
      <c r="K1077" s="6"/>
      <c r="L1077" s="8"/>
      <c r="M1077" s="2"/>
      <c r="N1077" s="6"/>
      <c r="O1077" s="8"/>
      <c r="S1077" s="37" t="str">
        <f ca="1">IFERROR(IF(C1077="","",A1077+C1077-INDIRECT("A"&amp;MATCH(9^9,C$1:C1076,1))-MAX(INDIRECT("D"&amp;MATCH(9^9,C$1:C1076,1))+(INDIRECT("C"&amp;MATCH(9^9,C$1:C1076,1))&gt;INDIRECT("D"&amp;MATCH(9^9,C$1:C1076,1))),INDIRECT("J"&amp;MATCH(9^9,C$1:C1076,1))+(INDIRECT("I"&amp;MATCH(9^9,C$1:C1076,1))&gt;INDIRECT("J"&amp;MATCH(9^9,C$1:C1076,1))))),"")</f>
        <v/>
      </c>
      <c r="T1077" s="44" t="str">
        <f t="shared" si="170"/>
        <v/>
      </c>
    </row>
    <row r="1078" spans="1:21" customFormat="1" x14ac:dyDescent="0.25">
      <c r="A1078" s="10">
        <f t="shared" si="171"/>
        <v>43081</v>
      </c>
      <c r="B1078" s="9"/>
      <c r="C1078" s="4"/>
      <c r="D1078" s="4"/>
      <c r="E1078" s="6"/>
      <c r="F1078" s="8"/>
      <c r="G1078" s="3"/>
      <c r="H1078" s="9"/>
      <c r="I1078" s="4"/>
      <c r="J1078" s="4"/>
      <c r="K1078" s="6"/>
      <c r="L1078" s="8"/>
      <c r="M1078" s="2"/>
      <c r="N1078" s="6"/>
      <c r="O1078" s="8"/>
      <c r="S1078" s="37" t="str">
        <f ca="1">IFERROR(IF(C1078="","",A1078+C1078-INDIRECT("A"&amp;MATCH(9^9,C$1:C1077,1))-MAX(INDIRECT("D"&amp;MATCH(9^9,C$1:C1077,1))+(INDIRECT("C"&amp;MATCH(9^9,C$1:C1077,1))&gt;INDIRECT("D"&amp;MATCH(9^9,C$1:C1077,1))),INDIRECT("J"&amp;MATCH(9^9,C$1:C1077,1))+(INDIRECT("I"&amp;MATCH(9^9,C$1:C1077,1))&gt;INDIRECT("J"&amp;MATCH(9^9,C$1:C1077,1))))),"")</f>
        <v/>
      </c>
      <c r="T1078" s="44" t="str">
        <f t="shared" si="170"/>
        <v/>
      </c>
    </row>
    <row r="1079" spans="1:21" customFormat="1" x14ac:dyDescent="0.25">
      <c r="A1079" s="10">
        <f t="shared" si="171"/>
        <v>43082</v>
      </c>
      <c r="B1079" s="9"/>
      <c r="C1079" s="4"/>
      <c r="D1079" s="4"/>
      <c r="E1079" s="6"/>
      <c r="F1079" s="8"/>
      <c r="G1079" s="3"/>
      <c r="H1079" s="9"/>
      <c r="I1079" s="4"/>
      <c r="J1079" s="4"/>
      <c r="K1079" s="6"/>
      <c r="L1079" s="8"/>
      <c r="M1079" s="2"/>
      <c r="N1079" s="6"/>
      <c r="O1079" s="8"/>
      <c r="S1079" s="37" t="str">
        <f ca="1">IFERROR(IF(C1079="","",A1079+C1079-INDIRECT("A"&amp;MATCH(9^9,C$1:C1078,1))-MAX(INDIRECT("D"&amp;MATCH(9^9,C$1:C1078,1))+(INDIRECT("C"&amp;MATCH(9^9,C$1:C1078,1))&gt;INDIRECT("D"&amp;MATCH(9^9,C$1:C1078,1))),INDIRECT("J"&amp;MATCH(9^9,C$1:C1078,1))+(INDIRECT("I"&amp;MATCH(9^9,C$1:C1078,1))&gt;INDIRECT("J"&amp;MATCH(9^9,C$1:C1078,1))))),"")</f>
        <v/>
      </c>
      <c r="T1079" s="44" t="str">
        <f t="shared" si="170"/>
        <v/>
      </c>
    </row>
    <row r="1080" spans="1:21" customFormat="1" x14ac:dyDescent="0.25">
      <c r="A1080" s="10">
        <f t="shared" si="171"/>
        <v>43083</v>
      </c>
      <c r="B1080" s="9"/>
      <c r="C1080" s="4"/>
      <c r="D1080" s="4"/>
      <c r="E1080" s="6"/>
      <c r="F1080" s="8"/>
      <c r="G1080" s="3"/>
      <c r="H1080" s="9"/>
      <c r="I1080" s="4"/>
      <c r="J1080" s="4"/>
      <c r="K1080" s="6"/>
      <c r="L1080" s="8"/>
      <c r="M1080" s="2"/>
      <c r="N1080" s="6"/>
      <c r="O1080" s="8"/>
      <c r="S1080" s="37" t="str">
        <f ca="1">IFERROR(IF(C1080="","",A1080+C1080-INDIRECT("A"&amp;MATCH(9^9,C$1:C1079,1))-MAX(INDIRECT("D"&amp;MATCH(9^9,C$1:C1079,1))+(INDIRECT("C"&amp;MATCH(9^9,C$1:C1079,1))&gt;INDIRECT("D"&amp;MATCH(9^9,C$1:C1079,1))),INDIRECT("J"&amp;MATCH(9^9,C$1:C1079,1))+(INDIRECT("I"&amp;MATCH(9^9,C$1:C1079,1))&gt;INDIRECT("J"&amp;MATCH(9^9,C$1:C1079,1))))),"")</f>
        <v/>
      </c>
      <c r="T1080" s="44" t="str">
        <f t="shared" si="170"/>
        <v/>
      </c>
    </row>
    <row r="1081" spans="1:21" customFormat="1" x14ac:dyDescent="0.25">
      <c r="A1081" s="10">
        <f t="shared" si="171"/>
        <v>43084</v>
      </c>
      <c r="B1081" s="9"/>
      <c r="C1081" s="4"/>
      <c r="D1081" s="4"/>
      <c r="E1081" s="6"/>
      <c r="F1081" s="8"/>
      <c r="G1081" s="3"/>
      <c r="H1081" s="9"/>
      <c r="I1081" s="4"/>
      <c r="J1081" s="4"/>
      <c r="K1081" s="6"/>
      <c r="L1081" s="8"/>
      <c r="M1081" s="2"/>
      <c r="N1081" s="6"/>
      <c r="O1081" s="8"/>
      <c r="S1081" s="37" t="str">
        <f ca="1">IFERROR(IF(C1081="","",A1081+C1081-INDIRECT("A"&amp;MATCH(9^9,C$1:C1080,1))-MAX(INDIRECT("D"&amp;MATCH(9^9,C$1:C1080,1))+(INDIRECT("C"&amp;MATCH(9^9,C$1:C1080,1))&gt;INDIRECT("D"&amp;MATCH(9^9,C$1:C1080,1))),INDIRECT("J"&amp;MATCH(9^9,C$1:C1080,1))+(INDIRECT("I"&amp;MATCH(9^9,C$1:C1080,1))&gt;INDIRECT("J"&amp;MATCH(9^9,C$1:C1080,1))))),"")</f>
        <v/>
      </c>
      <c r="T1081" s="44" t="str">
        <f t="shared" si="170"/>
        <v/>
      </c>
      <c r="U1081" s="36"/>
    </row>
    <row r="1082" spans="1:21" customFormat="1" x14ac:dyDescent="0.25">
      <c r="A1082" s="10">
        <f t="shared" si="171"/>
        <v>43085</v>
      </c>
      <c r="B1082" s="9"/>
      <c r="C1082" s="4"/>
      <c r="D1082" s="4"/>
      <c r="E1082" s="6"/>
      <c r="F1082" s="8"/>
      <c r="G1082" s="3"/>
      <c r="H1082" s="9"/>
      <c r="I1082" s="4"/>
      <c r="J1082" s="4"/>
      <c r="K1082" s="6"/>
      <c r="L1082" s="8"/>
      <c r="M1082" s="2"/>
      <c r="N1082" s="6"/>
      <c r="O1082" s="8"/>
      <c r="S1082" s="37" t="str">
        <f ca="1">IFERROR(IF(C1082="","",A1082+C1082-INDIRECT("A"&amp;MATCH(9^9,C$1:C1081,1))-MAX(INDIRECT("D"&amp;MATCH(9^9,C$1:C1081,1))+(INDIRECT("C"&amp;MATCH(9^9,C$1:C1081,1))&gt;INDIRECT("D"&amp;MATCH(9^9,C$1:C1081,1))),INDIRECT("J"&amp;MATCH(9^9,C$1:C1081,1))+(INDIRECT("I"&amp;MATCH(9^9,C$1:C1081,1))&gt;INDIRECT("J"&amp;MATCH(9^9,C$1:C1081,1))))),"")</f>
        <v/>
      </c>
      <c r="T1082" s="44" t="str">
        <f t="shared" si="170"/>
        <v/>
      </c>
      <c r="U1082" s="36"/>
    </row>
    <row r="1083" spans="1:21" customFormat="1" x14ac:dyDescent="0.25">
      <c r="A1083" s="10">
        <f t="shared" si="171"/>
        <v>43086</v>
      </c>
      <c r="B1083" s="9"/>
      <c r="C1083" s="4"/>
      <c r="D1083" s="4"/>
      <c r="E1083" s="6"/>
      <c r="F1083" s="8"/>
      <c r="G1083" s="3"/>
      <c r="H1083" s="9"/>
      <c r="I1083" s="4"/>
      <c r="J1083" s="4"/>
      <c r="K1083" s="6"/>
      <c r="L1083" s="8"/>
      <c r="M1083" s="2"/>
      <c r="N1083" s="6"/>
      <c r="O1083" s="8"/>
      <c r="S1083" s="37" t="str">
        <f ca="1">IFERROR(IF(C1083="","",A1083+C1083-INDIRECT("A"&amp;MATCH(9^9,C$1:C1082,1))-MAX(INDIRECT("D"&amp;MATCH(9^9,C$1:C1082,1))+(INDIRECT("C"&amp;MATCH(9^9,C$1:C1082,1))&gt;INDIRECT("D"&amp;MATCH(9^9,C$1:C1082,1))),INDIRECT("J"&amp;MATCH(9^9,C$1:C1082,1))+(INDIRECT("I"&amp;MATCH(9^9,C$1:C1082,1))&gt;INDIRECT("J"&amp;MATCH(9^9,C$1:C1082,1))))),"")</f>
        <v/>
      </c>
      <c r="T1083" s="44" t="str">
        <f t="shared" si="170"/>
        <v/>
      </c>
    </row>
    <row r="1084" spans="1:21" customFormat="1" x14ac:dyDescent="0.25">
      <c r="A1084" s="10">
        <f t="shared" si="171"/>
        <v>43087</v>
      </c>
      <c r="B1084" s="9"/>
      <c r="C1084" s="4"/>
      <c r="D1084" s="4"/>
      <c r="E1084" s="6"/>
      <c r="F1084" s="8"/>
      <c r="G1084" s="3"/>
      <c r="H1084" s="9"/>
      <c r="I1084" s="4"/>
      <c r="J1084" s="4"/>
      <c r="K1084" s="6"/>
      <c r="L1084" s="8"/>
      <c r="M1084" s="2"/>
      <c r="N1084" s="6"/>
      <c r="O1084" s="8"/>
      <c r="S1084" s="37" t="str">
        <f ca="1">IFERROR(IF(C1084="","",A1084+C1084-INDIRECT("A"&amp;MATCH(9^9,C$1:C1083,1))-MAX(INDIRECT("D"&amp;MATCH(9^9,C$1:C1083,1))+(INDIRECT("C"&amp;MATCH(9^9,C$1:C1083,1))&gt;INDIRECT("D"&amp;MATCH(9^9,C$1:C1083,1))),INDIRECT("J"&amp;MATCH(9^9,C$1:C1083,1))+(INDIRECT("I"&amp;MATCH(9^9,C$1:C1083,1))&gt;INDIRECT("J"&amp;MATCH(9^9,C$1:C1083,1))))),"")</f>
        <v/>
      </c>
      <c r="T1084" s="44" t="str">
        <f t="shared" si="170"/>
        <v/>
      </c>
    </row>
    <row r="1085" spans="1:21" customFormat="1" x14ac:dyDescent="0.25">
      <c r="A1085" s="10">
        <f t="shared" si="171"/>
        <v>43088</v>
      </c>
      <c r="B1085" s="9"/>
      <c r="C1085" s="4"/>
      <c r="D1085" s="4"/>
      <c r="E1085" s="6"/>
      <c r="F1085" s="8"/>
      <c r="G1085" s="3"/>
      <c r="H1085" s="9"/>
      <c r="I1085" s="4"/>
      <c r="J1085" s="4"/>
      <c r="K1085" s="6"/>
      <c r="L1085" s="8"/>
      <c r="M1085" s="2"/>
      <c r="N1085" s="6"/>
      <c r="O1085" s="8"/>
      <c r="S1085" s="37" t="str">
        <f ca="1">IFERROR(IF(C1085="","",A1085+C1085-INDIRECT("A"&amp;MATCH(9^9,C$1:C1084,1))-MAX(INDIRECT("D"&amp;MATCH(9^9,C$1:C1084,1))+(INDIRECT("C"&amp;MATCH(9^9,C$1:C1084,1))&gt;INDIRECT("D"&amp;MATCH(9^9,C$1:C1084,1))),INDIRECT("J"&amp;MATCH(9^9,C$1:C1084,1))+(INDIRECT("I"&amp;MATCH(9^9,C$1:C1084,1))&gt;INDIRECT("J"&amp;MATCH(9^9,C$1:C1084,1))))),"")</f>
        <v/>
      </c>
      <c r="T1085" s="44" t="str">
        <f t="shared" si="170"/>
        <v/>
      </c>
    </row>
    <row r="1086" spans="1:21" customFormat="1" x14ac:dyDescent="0.25">
      <c r="A1086" s="10">
        <f t="shared" si="171"/>
        <v>43089</v>
      </c>
      <c r="B1086" s="9"/>
      <c r="C1086" s="4"/>
      <c r="D1086" s="4"/>
      <c r="E1086" s="6"/>
      <c r="F1086" s="8"/>
      <c r="G1086" s="3"/>
      <c r="H1086" s="9"/>
      <c r="I1086" s="4"/>
      <c r="J1086" s="4"/>
      <c r="K1086" s="6"/>
      <c r="L1086" s="8"/>
      <c r="M1086" s="2"/>
      <c r="N1086" s="6"/>
      <c r="O1086" s="8"/>
      <c r="S1086" s="37" t="str">
        <f ca="1">IFERROR(IF(C1086="","",A1086+C1086-INDIRECT("A"&amp;MATCH(9^9,C$1:C1085,1))-MAX(INDIRECT("D"&amp;MATCH(9^9,C$1:C1085,1))+(INDIRECT("C"&amp;MATCH(9^9,C$1:C1085,1))&gt;INDIRECT("D"&amp;MATCH(9^9,C$1:C1085,1))),INDIRECT("J"&amp;MATCH(9^9,C$1:C1085,1))+(INDIRECT("I"&amp;MATCH(9^9,C$1:C1085,1))&gt;INDIRECT("J"&amp;MATCH(9^9,C$1:C1085,1))))),"")</f>
        <v/>
      </c>
      <c r="T1086" s="44" t="str">
        <f t="shared" si="170"/>
        <v/>
      </c>
    </row>
    <row r="1087" spans="1:21" customFormat="1" x14ac:dyDescent="0.25">
      <c r="A1087" s="10">
        <f t="shared" si="171"/>
        <v>43090</v>
      </c>
      <c r="B1087" s="9"/>
      <c r="C1087" s="4"/>
      <c r="D1087" s="4"/>
      <c r="E1087" s="6"/>
      <c r="F1087" s="8"/>
      <c r="G1087" s="3"/>
      <c r="H1087" s="9"/>
      <c r="I1087" s="4"/>
      <c r="J1087" s="4"/>
      <c r="K1087" s="6"/>
      <c r="L1087" s="8"/>
      <c r="M1087" s="2"/>
      <c r="N1087" s="6"/>
      <c r="O1087" s="8"/>
      <c r="S1087" s="37" t="str">
        <f ca="1">IFERROR(IF(C1087="","",A1087+C1087-INDIRECT("A"&amp;MATCH(9^9,C$1:C1086,1))-MAX(INDIRECT("D"&amp;MATCH(9^9,C$1:C1086,1))+(INDIRECT("C"&amp;MATCH(9^9,C$1:C1086,1))&gt;INDIRECT("D"&amp;MATCH(9^9,C$1:C1086,1))),INDIRECT("J"&amp;MATCH(9^9,C$1:C1086,1))+(INDIRECT("I"&amp;MATCH(9^9,C$1:C1086,1))&gt;INDIRECT("J"&amp;MATCH(9^9,C$1:C1086,1))))),"")</f>
        <v/>
      </c>
      <c r="T1087" s="44" t="str">
        <f t="shared" si="170"/>
        <v/>
      </c>
    </row>
    <row r="1088" spans="1:21" customFormat="1" x14ac:dyDescent="0.25">
      <c r="A1088" s="10">
        <f t="shared" si="171"/>
        <v>43091</v>
      </c>
      <c r="B1088" s="9"/>
      <c r="C1088" s="4"/>
      <c r="D1088" s="4"/>
      <c r="E1088" s="6"/>
      <c r="F1088" s="8"/>
      <c r="G1088" s="3"/>
      <c r="H1088" s="9"/>
      <c r="I1088" s="4"/>
      <c r="J1088" s="4"/>
      <c r="K1088" s="5"/>
      <c r="L1088" s="8"/>
      <c r="M1088" s="2"/>
      <c r="N1088" s="6"/>
      <c r="O1088" s="8"/>
      <c r="S1088" s="37" t="str">
        <f ca="1">IFERROR(IF(C1088="","",A1088+C1088-INDIRECT("A"&amp;MATCH(9^9,C$1:C1087,1))-MAX(INDIRECT("D"&amp;MATCH(9^9,C$1:C1087,1))+(INDIRECT("C"&amp;MATCH(9^9,C$1:C1087,1))&gt;INDIRECT("D"&amp;MATCH(9^9,C$1:C1087,1))),INDIRECT("J"&amp;MATCH(9^9,C$1:C1087,1))+(INDIRECT("I"&amp;MATCH(9^9,C$1:C1087,1))&gt;INDIRECT("J"&amp;MATCH(9^9,C$1:C1087,1))))),"")</f>
        <v/>
      </c>
      <c r="T1088" s="44" t="str">
        <f t="shared" si="170"/>
        <v/>
      </c>
    </row>
    <row r="1089" spans="1:20" customFormat="1" x14ac:dyDescent="0.25">
      <c r="A1089" s="10">
        <f t="shared" si="171"/>
        <v>43092</v>
      </c>
      <c r="B1089" s="9"/>
      <c r="C1089" s="4"/>
      <c r="D1089" s="4"/>
      <c r="E1089" s="6"/>
      <c r="F1089" s="8"/>
      <c r="G1089" s="3"/>
      <c r="H1089" s="9"/>
      <c r="I1089" s="4"/>
      <c r="J1089" s="4"/>
      <c r="K1089" s="5"/>
      <c r="L1089" s="8"/>
      <c r="M1089" s="2"/>
      <c r="N1089" s="6"/>
      <c r="O1089" s="8"/>
      <c r="S1089" s="37" t="str">
        <f ca="1">IFERROR(IF(C1089="","",A1089+C1089-INDIRECT("A"&amp;MATCH(9^9,C$1:C1088,1))-MAX(INDIRECT("D"&amp;MATCH(9^9,C$1:C1088,1))+(INDIRECT("C"&amp;MATCH(9^9,C$1:C1088,1))&gt;INDIRECT("D"&amp;MATCH(9^9,C$1:C1088,1))),INDIRECT("J"&amp;MATCH(9^9,C$1:C1088,1))+(INDIRECT("I"&amp;MATCH(9^9,C$1:C1088,1))&gt;INDIRECT("J"&amp;MATCH(9^9,C$1:C1088,1))))),"")</f>
        <v/>
      </c>
      <c r="T1089" s="44" t="str">
        <f t="shared" si="170"/>
        <v/>
      </c>
    </row>
    <row r="1090" spans="1:20" customFormat="1" x14ac:dyDescent="0.25">
      <c r="A1090" s="10">
        <f t="shared" si="171"/>
        <v>43093</v>
      </c>
      <c r="B1090" s="9"/>
      <c r="C1090" s="4"/>
      <c r="D1090" s="4"/>
      <c r="E1090" s="6"/>
      <c r="F1090" s="8"/>
      <c r="G1090" s="3"/>
      <c r="H1090" s="9"/>
      <c r="I1090" s="4"/>
      <c r="J1090" s="4"/>
      <c r="K1090" s="5"/>
      <c r="L1090" s="8"/>
      <c r="M1090" s="2"/>
      <c r="N1090" s="6"/>
      <c r="O1090" s="8"/>
      <c r="S1090" s="37" t="str">
        <f ca="1">IFERROR(IF(C1090="","",A1090+C1090-INDIRECT("A"&amp;MATCH(9^9,C$1:C1089,1))-MAX(INDIRECT("D"&amp;MATCH(9^9,C$1:C1089,1))+(INDIRECT("C"&amp;MATCH(9^9,C$1:C1089,1))&gt;INDIRECT("D"&amp;MATCH(9^9,C$1:C1089,1))),INDIRECT("J"&amp;MATCH(9^9,C$1:C1089,1))+(INDIRECT("I"&amp;MATCH(9^9,C$1:C1089,1))&gt;INDIRECT("J"&amp;MATCH(9^9,C$1:C1089,1))))),"")</f>
        <v/>
      </c>
      <c r="T1090" s="44" t="str">
        <f t="shared" si="170"/>
        <v/>
      </c>
    </row>
    <row r="1091" spans="1:20" customFormat="1" x14ac:dyDescent="0.25">
      <c r="A1091" s="10">
        <f t="shared" si="171"/>
        <v>43094</v>
      </c>
      <c r="B1091" s="16"/>
      <c r="C1091" s="4"/>
      <c r="D1091" s="4"/>
      <c r="E1091" s="38"/>
      <c r="F1091" s="8"/>
      <c r="G1091" s="11"/>
      <c r="H1091" s="9"/>
      <c r="I1091" s="4"/>
      <c r="J1091" s="4"/>
      <c r="K1091" s="6"/>
      <c r="L1091" s="8"/>
      <c r="M1091" s="2"/>
      <c r="N1091" s="6"/>
      <c r="O1091" s="8"/>
      <c r="S1091" s="37" t="str">
        <f ca="1">IFERROR(IF(C1091="","",A1091+C1091-INDIRECT("A"&amp;MATCH(9^9,C$1:C1090,1))-MAX(INDIRECT("D"&amp;MATCH(9^9,C$1:C1090,1))+(INDIRECT("C"&amp;MATCH(9^9,C$1:C1090,1))&gt;INDIRECT("D"&amp;MATCH(9^9,C$1:C1090,1))),INDIRECT("J"&amp;MATCH(9^9,C$1:C1090,1))+(INDIRECT("I"&amp;MATCH(9^9,C$1:C1090,1))&gt;INDIRECT("J"&amp;MATCH(9^9,C$1:C1090,1))))),"")</f>
        <v/>
      </c>
      <c r="T1091" s="44" t="str">
        <f t="shared" si="170"/>
        <v/>
      </c>
    </row>
    <row r="1092" spans="1:20" customFormat="1" x14ac:dyDescent="0.25">
      <c r="A1092" s="10">
        <f t="shared" si="171"/>
        <v>43095</v>
      </c>
      <c r="B1092" s="16"/>
      <c r="C1092" s="4"/>
      <c r="D1092" s="4"/>
      <c r="E1092" s="6"/>
      <c r="F1092" s="8"/>
      <c r="G1092" s="3"/>
      <c r="H1092" s="9"/>
      <c r="I1092" s="4"/>
      <c r="J1092" s="4"/>
      <c r="K1092" s="6"/>
      <c r="L1092" s="8"/>
      <c r="M1092" s="2"/>
      <c r="N1092" s="6"/>
      <c r="O1092" s="8"/>
      <c r="S1092" s="37" t="str">
        <f ca="1">IFERROR(IF(C1092="","",A1092+C1092-INDIRECT("A"&amp;MATCH(9^9,C$1:C1091,1))-MAX(INDIRECT("D"&amp;MATCH(9^9,C$1:C1091,1))+(INDIRECT("C"&amp;MATCH(9^9,C$1:C1091,1))&gt;INDIRECT("D"&amp;MATCH(9^9,C$1:C1091,1))),INDIRECT("J"&amp;MATCH(9^9,C$1:C1091,1))+(INDIRECT("I"&amp;MATCH(9^9,C$1:C1091,1))&gt;INDIRECT("J"&amp;MATCH(9^9,C$1:C1091,1))))),"")</f>
        <v/>
      </c>
      <c r="T1092" s="44" t="str">
        <f t="shared" si="170"/>
        <v/>
      </c>
    </row>
    <row r="1093" spans="1:20" customFormat="1" x14ac:dyDescent="0.25">
      <c r="A1093" s="10">
        <f t="shared" si="171"/>
        <v>43096</v>
      </c>
      <c r="B1093" s="16"/>
      <c r="C1093" s="4"/>
      <c r="D1093" s="4"/>
      <c r="E1093" s="6"/>
      <c r="F1093" s="8"/>
      <c r="G1093" s="3"/>
      <c r="H1093" s="9"/>
      <c r="I1093" s="4"/>
      <c r="J1093" s="4"/>
      <c r="K1093" s="5"/>
      <c r="L1093" s="8"/>
      <c r="M1093" s="2"/>
      <c r="N1093" s="6"/>
      <c r="O1093" s="8"/>
      <c r="S1093" s="37" t="str">
        <f ca="1">IFERROR(IF(C1093="","",A1093+C1093-INDIRECT("A"&amp;MATCH(9^9,C$1:C1092,1))-MAX(INDIRECT("D"&amp;MATCH(9^9,C$1:C1092,1))+(INDIRECT("C"&amp;MATCH(9^9,C$1:C1092,1))&gt;INDIRECT("D"&amp;MATCH(9^9,C$1:C1092,1))),INDIRECT("J"&amp;MATCH(9^9,C$1:C1092,1))+(INDIRECT("I"&amp;MATCH(9^9,C$1:C1092,1))&gt;INDIRECT("J"&amp;MATCH(9^9,C$1:C1092,1))))),"")</f>
        <v/>
      </c>
      <c r="T1093" s="44" t="str">
        <f t="shared" si="170"/>
        <v/>
      </c>
    </row>
    <row r="1094" spans="1:20" customFormat="1" x14ac:dyDescent="0.25">
      <c r="A1094" s="10">
        <f t="shared" si="171"/>
        <v>43097</v>
      </c>
      <c r="B1094" s="9"/>
      <c r="C1094" s="4"/>
      <c r="D1094" s="4"/>
      <c r="E1094" s="6"/>
      <c r="F1094" s="8"/>
      <c r="G1094" s="3"/>
      <c r="H1094" s="9"/>
      <c r="I1094" s="4"/>
      <c r="J1094" s="4"/>
      <c r="K1094" s="6"/>
      <c r="L1094" s="8"/>
      <c r="M1094" s="2"/>
      <c r="N1094" s="6"/>
      <c r="O1094" s="8"/>
      <c r="S1094" s="37" t="str">
        <f ca="1">IFERROR(IF(C1094="","",A1094+C1094-INDIRECT("A"&amp;MATCH(9^9,C$1:C1093,1))-MAX(INDIRECT("D"&amp;MATCH(9^9,C$1:C1093,1))+(INDIRECT("C"&amp;MATCH(9^9,C$1:C1093,1))&gt;INDIRECT("D"&amp;MATCH(9^9,C$1:C1093,1))),INDIRECT("J"&amp;MATCH(9^9,C$1:C1093,1))+(INDIRECT("I"&amp;MATCH(9^9,C$1:C1093,1))&gt;INDIRECT("J"&amp;MATCH(9^9,C$1:C1093,1))))),"")</f>
        <v/>
      </c>
      <c r="T1094" s="44" t="str">
        <f t="shared" si="170"/>
        <v/>
      </c>
    </row>
    <row r="1095" spans="1:20" customFormat="1" x14ac:dyDescent="0.25">
      <c r="A1095" s="10">
        <f t="shared" si="171"/>
        <v>43098</v>
      </c>
      <c r="B1095" s="9"/>
      <c r="C1095" s="4"/>
      <c r="D1095" s="4"/>
      <c r="E1095" s="6"/>
      <c r="F1095" s="8"/>
      <c r="G1095" s="3"/>
      <c r="H1095" s="9"/>
      <c r="I1095" s="4"/>
      <c r="J1095" s="4"/>
      <c r="K1095" s="6"/>
      <c r="L1095" s="8"/>
      <c r="M1095" s="2"/>
      <c r="N1095" s="6"/>
      <c r="O1095" s="8"/>
      <c r="S1095" s="37" t="str">
        <f ca="1">IFERROR(IF(C1095="","",A1095+C1095-INDIRECT("A"&amp;MATCH(9^9,C$1:C1094,1))-MAX(INDIRECT("D"&amp;MATCH(9^9,C$1:C1094,1))+(INDIRECT("C"&amp;MATCH(9^9,C$1:C1094,1))&gt;INDIRECT("D"&amp;MATCH(9^9,C$1:C1094,1))),INDIRECT("J"&amp;MATCH(9^9,C$1:C1094,1))+(INDIRECT("I"&amp;MATCH(9^9,C$1:C1094,1))&gt;INDIRECT("J"&amp;MATCH(9^9,C$1:C1094,1))))),"")</f>
        <v/>
      </c>
      <c r="T1095" s="44" t="str">
        <f t="shared" si="170"/>
        <v/>
      </c>
    </row>
    <row r="1096" spans="1:20" customFormat="1" x14ac:dyDescent="0.25">
      <c r="A1096" s="10">
        <f t="shared" si="171"/>
        <v>43099</v>
      </c>
      <c r="B1096" s="9"/>
      <c r="C1096" s="4"/>
      <c r="D1096" s="4"/>
      <c r="E1096" s="6"/>
      <c r="F1096" s="8"/>
      <c r="G1096" s="3"/>
      <c r="H1096" s="9"/>
      <c r="I1096" s="4"/>
      <c r="J1096" s="4"/>
      <c r="K1096" s="6"/>
      <c r="L1096" s="8"/>
      <c r="M1096" s="2"/>
      <c r="N1096" s="6"/>
      <c r="O1096" s="8"/>
      <c r="S1096" s="37" t="str">
        <f ca="1">IFERROR(IF(C1096="","",A1096+C1096-INDIRECT("A"&amp;MATCH(9^9,C$1:C1095,1))-MAX(INDIRECT("D"&amp;MATCH(9^9,C$1:C1095,1))+(INDIRECT("C"&amp;MATCH(9^9,C$1:C1095,1))&gt;INDIRECT("D"&amp;MATCH(9^9,C$1:C1095,1))),INDIRECT("J"&amp;MATCH(9^9,C$1:C1095,1))+(INDIRECT("I"&amp;MATCH(9^9,C$1:C1095,1))&gt;INDIRECT("J"&amp;MATCH(9^9,C$1:C1095,1))))),"")</f>
        <v/>
      </c>
      <c r="T1096" s="44" t="str">
        <f t="shared" si="170"/>
        <v/>
      </c>
    </row>
    <row r="1097" spans="1:20" customFormat="1" x14ac:dyDescent="0.25">
      <c r="A1097" s="10">
        <f t="shared" si="171"/>
        <v>43100</v>
      </c>
      <c r="B1097" s="9"/>
      <c r="C1097" s="4"/>
      <c r="D1097" s="4"/>
      <c r="E1097" s="6"/>
      <c r="F1097" s="8"/>
      <c r="G1097" s="3"/>
      <c r="H1097" s="9"/>
      <c r="I1097" s="4"/>
      <c r="J1097" s="4"/>
      <c r="K1097" s="6"/>
      <c r="L1097" s="8"/>
      <c r="M1097" s="2"/>
      <c r="N1097" s="6"/>
      <c r="O1097" s="8"/>
      <c r="S1097" s="37" t="str">
        <f ca="1">IFERROR(IF(C1097="","",A1097+C1097-INDIRECT("A"&amp;MATCH(9^9,C$1:C1096,1))-MAX(INDIRECT("D"&amp;MATCH(9^9,C$1:C1096,1))+(INDIRECT("C"&amp;MATCH(9^9,C$1:C1096,1))&gt;INDIRECT("D"&amp;MATCH(9^9,C$1:C1096,1))),INDIRECT("J"&amp;MATCH(9^9,C$1:C1096,1))+(INDIRECT("I"&amp;MATCH(9^9,C$1:C1096,1))&gt;INDIRECT("J"&amp;MATCH(9^9,C$1:C1096,1))))),"")</f>
        <v/>
      </c>
      <c r="T1097" s="44" t="str">
        <f t="shared" si="170"/>
        <v/>
      </c>
    </row>
    <row r="1098" spans="1:20" customFormat="1" x14ac:dyDescent="0.25">
      <c r="A1098" s="10">
        <f t="shared" si="171"/>
        <v>43101</v>
      </c>
      <c r="B1098" s="9" t="s">
        <v>86</v>
      </c>
      <c r="C1098" s="4"/>
      <c r="D1098" s="4"/>
      <c r="E1098" s="5"/>
      <c r="F1098" s="8"/>
      <c r="G1098" s="3"/>
      <c r="H1098" s="9"/>
      <c r="I1098" s="4"/>
      <c r="J1098" s="4"/>
      <c r="K1098" s="5"/>
      <c r="L1098" s="8"/>
      <c r="M1098" s="2"/>
      <c r="N1098" s="6">
        <f t="shared" ref="N1098:N1128" si="174">K1098+E1098</f>
        <v>0</v>
      </c>
      <c r="O1098" s="8">
        <f t="shared" ref="O1098:O1128" si="175">F1098+L1098</f>
        <v>0</v>
      </c>
      <c r="S1098" s="37" t="str">
        <f ca="1">IFERROR(IF(C1098="","",A1098+C1098-INDIRECT("A"&amp;MATCH(9^9,C$1:C1097,1))-MAX(INDIRECT("D"&amp;MATCH(9^9,C$1:C1097,1))+(INDIRECT("C"&amp;MATCH(9^9,C$1:C1097,1))&gt;INDIRECT("D"&amp;MATCH(9^9,C$1:C1097,1))),INDIRECT("J"&amp;MATCH(9^9,C$1:C1097,1))+(INDIRECT("I"&amp;MATCH(9^9,C$1:C1097,1))&gt;INDIRECT("J"&amp;MATCH(9^9,C$1:C1097,1))))),"")</f>
        <v/>
      </c>
      <c r="T1098" s="44" t="str">
        <f t="shared" si="170"/>
        <v/>
      </c>
    </row>
    <row r="1099" spans="1:20" customFormat="1" x14ac:dyDescent="0.25">
      <c r="A1099" s="10">
        <f t="shared" si="171"/>
        <v>43102</v>
      </c>
      <c r="B1099" s="9" t="s">
        <v>13</v>
      </c>
      <c r="C1099" s="4">
        <v>0.375</v>
      </c>
      <c r="D1099" s="4">
        <v>0.58333333333333337</v>
      </c>
      <c r="E1099" s="6">
        <f t="shared" ref="E1099:E1103" si="176">D1099-C1099+IF(C1099&gt;D1099,1)</f>
        <v>0.20833333333333337</v>
      </c>
      <c r="F1099" s="8">
        <v>0.20833333333333334</v>
      </c>
      <c r="G1099" s="3" t="s">
        <v>14</v>
      </c>
      <c r="H1099" s="9" t="s">
        <v>16</v>
      </c>
      <c r="I1099" s="4">
        <v>0.70833333333333337</v>
      </c>
      <c r="J1099" s="4">
        <v>0.83333333333333337</v>
      </c>
      <c r="K1099" s="6">
        <f>J1099-I1099+IF(I1099&gt;J1099,1)</f>
        <v>0.125</v>
      </c>
      <c r="L1099" s="8">
        <v>0.125</v>
      </c>
      <c r="M1099" s="2"/>
      <c r="N1099" s="6">
        <f t="shared" si="174"/>
        <v>0.33333333333333337</v>
      </c>
      <c r="O1099" s="8">
        <f t="shared" si="175"/>
        <v>0.33333333333333337</v>
      </c>
      <c r="Q1099">
        <v>1</v>
      </c>
      <c r="S1099" s="37">
        <f ca="1">IFERROR(IF(C1099="","",A1099+C1099-INDIRECT("A"&amp;MATCH(9^9,C$1:C1098,1))-MAX(INDIRECT("D"&amp;MATCH(9^9,C$1:C1098,1))+(INDIRECT("C"&amp;MATCH(9^9,C$1:C1098,1))&gt;INDIRECT("D"&amp;MATCH(9^9,C$1:C1098,1))),INDIRECT("J"&amp;MATCH(9^9,C$1:C1098,1))+(INDIRECT("I"&amp;MATCH(9^9,C$1:C1098,1))&gt;INDIRECT("J"&amp;MATCH(9^9,C$1:C1098,1))))),"")</f>
        <v>24.625</v>
      </c>
      <c r="T1099" s="44">
        <f t="shared" si="170"/>
        <v>1.375</v>
      </c>
    </row>
    <row r="1100" spans="1:20" customFormat="1" x14ac:dyDescent="0.25">
      <c r="A1100" s="10">
        <f t="shared" si="171"/>
        <v>43103</v>
      </c>
      <c r="B1100" s="9" t="s">
        <v>16</v>
      </c>
      <c r="C1100" s="4">
        <v>0.70833333333333337</v>
      </c>
      <c r="D1100" s="4">
        <v>0.83333333333333337</v>
      </c>
      <c r="E1100" s="6">
        <f t="shared" si="176"/>
        <v>0.125</v>
      </c>
      <c r="F1100" s="8">
        <v>0.125</v>
      </c>
      <c r="G1100" s="3"/>
      <c r="H1100" s="9"/>
      <c r="I1100" s="4"/>
      <c r="J1100" s="4"/>
      <c r="K1100" s="6"/>
      <c r="L1100" s="8"/>
      <c r="M1100" s="2"/>
      <c r="N1100" s="6">
        <f t="shared" si="174"/>
        <v>0.125</v>
      </c>
      <c r="O1100" s="8">
        <f t="shared" si="175"/>
        <v>0.125</v>
      </c>
      <c r="Q1100">
        <v>1</v>
      </c>
      <c r="S1100" s="37">
        <f ca="1">IFERROR(IF(C1100="","",A1100+C1100-INDIRECT("A"&amp;MATCH(9^9,C$1:C1099,1))-MAX(INDIRECT("D"&amp;MATCH(9^9,C$1:C1099,1))+(INDIRECT("C"&amp;MATCH(9^9,C$1:C1099,1))&gt;INDIRECT("D"&amp;MATCH(9^9,C$1:C1099,1))),INDIRECT("J"&amp;MATCH(9^9,C$1:C1099,1))+(INDIRECT("I"&amp;MATCH(9^9,C$1:C1099,1))&gt;INDIRECT("J"&amp;MATCH(9^9,C$1:C1099,1))))),"")</f>
        <v>0.87500000000242528</v>
      </c>
      <c r="T1100" s="44">
        <f t="shared" si="170"/>
        <v>0.87500000000242528</v>
      </c>
    </row>
    <row r="1101" spans="1:20" customFormat="1" x14ac:dyDescent="0.25">
      <c r="A1101" s="10">
        <f t="shared" si="171"/>
        <v>43104</v>
      </c>
      <c r="B1101" s="9" t="s">
        <v>17</v>
      </c>
      <c r="C1101" s="4">
        <v>0.58333333333333337</v>
      </c>
      <c r="D1101" s="4">
        <v>0.70833333333333337</v>
      </c>
      <c r="E1101" s="6">
        <f t="shared" si="176"/>
        <v>0.125</v>
      </c>
      <c r="F1101" s="8">
        <v>0.125</v>
      </c>
      <c r="G1101" s="3" t="s">
        <v>14</v>
      </c>
      <c r="H1101" s="9" t="s">
        <v>16</v>
      </c>
      <c r="I1101" s="4">
        <v>0.70833333333333337</v>
      </c>
      <c r="J1101" s="4">
        <v>0.83333333333333337</v>
      </c>
      <c r="K1101" s="6">
        <f>J1101-I1101+IF(I1101&gt;J1101,1)</f>
        <v>0.125</v>
      </c>
      <c r="L1101" s="8">
        <v>0.125</v>
      </c>
      <c r="M1101" s="2"/>
      <c r="N1101" s="6">
        <f t="shared" si="174"/>
        <v>0.25</v>
      </c>
      <c r="O1101" s="8">
        <f t="shared" si="175"/>
        <v>0.25</v>
      </c>
      <c r="Q1101">
        <v>1</v>
      </c>
      <c r="S1101" s="37">
        <f ca="1">IFERROR(IF(C1101="","",A1101+C1101-INDIRECT("A"&amp;MATCH(9^9,C$1:C1100,1))-MAX(INDIRECT("D"&amp;MATCH(9^9,C$1:C1100,1))+(INDIRECT("C"&amp;MATCH(9^9,C$1:C1100,1))&gt;INDIRECT("D"&amp;MATCH(9^9,C$1:C1100,1))),INDIRECT("J"&amp;MATCH(9^9,C$1:C1100,1))+(INDIRECT("I"&amp;MATCH(9^9,C$1:C1100,1))&gt;INDIRECT("J"&amp;MATCH(9^9,C$1:C1100,1))))),"")</f>
        <v>0.75000000000242528</v>
      </c>
      <c r="T1101" s="44">
        <f t="shared" si="170"/>
        <v>0.75000000000242528</v>
      </c>
    </row>
    <row r="1102" spans="1:20" customFormat="1" x14ac:dyDescent="0.25">
      <c r="A1102" s="10">
        <f t="shared" si="171"/>
        <v>43105</v>
      </c>
      <c r="B1102" s="18" t="s">
        <v>13</v>
      </c>
      <c r="C1102" s="4">
        <v>0.375</v>
      </c>
      <c r="D1102" s="4">
        <v>0.58333333333333337</v>
      </c>
      <c r="E1102" s="6">
        <f t="shared" si="176"/>
        <v>0.20833333333333337</v>
      </c>
      <c r="F1102" s="8">
        <v>0.20833333333333334</v>
      </c>
      <c r="G1102" s="3"/>
      <c r="H1102" s="9"/>
      <c r="I1102" s="4"/>
      <c r="J1102" s="4"/>
      <c r="K1102" s="5"/>
      <c r="L1102" s="8"/>
      <c r="M1102" s="2"/>
      <c r="N1102" s="6">
        <f t="shared" si="174"/>
        <v>0.20833333333333337</v>
      </c>
      <c r="O1102" s="8">
        <f t="shared" si="175"/>
        <v>0.20833333333333334</v>
      </c>
      <c r="Q1102">
        <v>1</v>
      </c>
      <c r="S1102" s="37">
        <f ca="1">IFERROR(IF(C1102="","",A1102+C1102-INDIRECT("A"&amp;MATCH(9^9,C$1:C1101,1))-MAX(INDIRECT("D"&amp;MATCH(9^9,C$1:C1101,1))+(INDIRECT("C"&amp;MATCH(9^9,C$1:C1101,1))&gt;INDIRECT("D"&amp;MATCH(9^9,C$1:C1101,1))),INDIRECT("J"&amp;MATCH(9^9,C$1:C1101,1))+(INDIRECT("I"&amp;MATCH(9^9,C$1:C1101,1))&gt;INDIRECT("J"&amp;MATCH(9^9,C$1:C1101,1))))),"")</f>
        <v>0.54166666666666663</v>
      </c>
      <c r="T1102" s="44">
        <f t="shared" si="170"/>
        <v>0.54166666666666663</v>
      </c>
    </row>
    <row r="1103" spans="1:20" customFormat="1" x14ac:dyDescent="0.25">
      <c r="A1103" s="10">
        <f t="shared" si="171"/>
        <v>43106</v>
      </c>
      <c r="B1103" s="18" t="s">
        <v>13</v>
      </c>
      <c r="C1103" s="4">
        <v>0.375</v>
      </c>
      <c r="D1103" s="4">
        <v>0.58333333333333337</v>
      </c>
      <c r="E1103" s="6">
        <f t="shared" si="176"/>
        <v>0.20833333333333337</v>
      </c>
      <c r="F1103" s="8">
        <v>0.20833333333333334</v>
      </c>
      <c r="G1103" s="3" t="s">
        <v>14</v>
      </c>
      <c r="H1103" s="9" t="s">
        <v>5</v>
      </c>
      <c r="I1103" s="4">
        <v>0.60416666666666663</v>
      </c>
      <c r="J1103" s="4">
        <v>0.8125</v>
      </c>
      <c r="K1103" s="6">
        <f>J1103-I1103+IF(I1103&gt;J1103,1)</f>
        <v>0.20833333333333337</v>
      </c>
      <c r="L1103" s="8">
        <v>0.20833333333333334</v>
      </c>
      <c r="M1103" s="2"/>
      <c r="N1103" s="6">
        <f t="shared" si="174"/>
        <v>0.41666666666666674</v>
      </c>
      <c r="O1103" s="8">
        <f t="shared" si="175"/>
        <v>0.41666666666666669</v>
      </c>
      <c r="Q1103">
        <v>1</v>
      </c>
      <c r="S1103" s="37">
        <f ca="1">IFERROR(IF(C1103="","",A1103+C1103-INDIRECT("A"&amp;MATCH(9^9,C$1:C1102,1))-MAX(INDIRECT("D"&amp;MATCH(9^9,C$1:C1102,1))+(INDIRECT("C"&amp;MATCH(9^9,C$1:C1102,1))&gt;INDIRECT("D"&amp;MATCH(9^9,C$1:C1102,1))),INDIRECT("J"&amp;MATCH(9^9,C$1:C1102,1))+(INDIRECT("I"&amp;MATCH(9^9,C$1:C1102,1))&gt;INDIRECT("J"&amp;MATCH(9^9,C$1:C1102,1))))),"")</f>
        <v>0.79166666666666663</v>
      </c>
      <c r="T1103" s="44">
        <f t="shared" si="170"/>
        <v>0.79166666666666663</v>
      </c>
    </row>
    <row r="1104" spans="1:20" customFormat="1" x14ac:dyDescent="0.25">
      <c r="A1104" s="10">
        <f t="shared" si="171"/>
        <v>43107</v>
      </c>
      <c r="B1104" s="18" t="s">
        <v>0</v>
      </c>
      <c r="C1104" s="4"/>
      <c r="D1104" s="4"/>
      <c r="E1104" s="6"/>
      <c r="F1104" s="8"/>
      <c r="G1104" s="3"/>
      <c r="H1104" s="9"/>
      <c r="I1104" s="4"/>
      <c r="J1104" s="4"/>
      <c r="K1104" s="35"/>
      <c r="L1104" s="8"/>
      <c r="M1104" s="2"/>
      <c r="N1104" s="6">
        <f t="shared" si="174"/>
        <v>0</v>
      </c>
      <c r="O1104" s="8">
        <f t="shared" si="175"/>
        <v>0</v>
      </c>
      <c r="S1104" s="37" t="str">
        <f ca="1">IFERROR(IF(C1104="","",A1104+C1104-INDIRECT("A"&amp;MATCH(9^9,C$1:C1103,1))-MAX(INDIRECT("D"&amp;MATCH(9^9,C$1:C1103,1))+(INDIRECT("C"&amp;MATCH(9^9,C$1:C1103,1))&gt;INDIRECT("D"&amp;MATCH(9^9,C$1:C1103,1))),INDIRECT("J"&amp;MATCH(9^9,C$1:C1103,1))+(INDIRECT("I"&amp;MATCH(9^9,C$1:C1103,1))&gt;INDIRECT("J"&amp;MATCH(9^9,C$1:C1103,1))))),"")</f>
        <v/>
      </c>
      <c r="T1104" s="44" t="str">
        <f t="shared" si="170"/>
        <v/>
      </c>
    </row>
    <row r="1105" spans="1:20" customFormat="1" x14ac:dyDescent="0.25">
      <c r="A1105" s="10">
        <f t="shared" si="171"/>
        <v>43108</v>
      </c>
      <c r="B1105" s="18" t="s">
        <v>16</v>
      </c>
      <c r="C1105" s="4">
        <v>0.70833333333333337</v>
      </c>
      <c r="D1105" s="4">
        <v>0.83333333333333337</v>
      </c>
      <c r="E1105" s="6">
        <f t="shared" ref="E1105:E1109" si="177">D1105-C1105+IF(C1105&gt;D1105,1)</f>
        <v>0.125</v>
      </c>
      <c r="F1105" s="8">
        <v>0.125</v>
      </c>
      <c r="G1105" s="3"/>
      <c r="H1105" s="9"/>
      <c r="I1105" s="4"/>
      <c r="J1105" s="4"/>
      <c r="K1105" s="5"/>
      <c r="L1105" s="8"/>
      <c r="M1105" s="2"/>
      <c r="N1105" s="6">
        <f t="shared" si="174"/>
        <v>0.125</v>
      </c>
      <c r="O1105" s="8">
        <f t="shared" si="175"/>
        <v>0.125</v>
      </c>
      <c r="Q1105">
        <v>1</v>
      </c>
      <c r="S1105" s="37">
        <f ca="1">IFERROR(IF(C1105="","",A1105+C1105-INDIRECT("A"&amp;MATCH(9^9,C$1:C1104,1))-MAX(INDIRECT("D"&amp;MATCH(9^9,C$1:C1104,1))+(INDIRECT("C"&amp;MATCH(9^9,C$1:C1104,1))&gt;INDIRECT("D"&amp;MATCH(9^9,C$1:C1104,1))),INDIRECT("J"&amp;MATCH(9^9,C$1:C1104,1))+(INDIRECT("I"&amp;MATCH(9^9,C$1:C1104,1))&gt;INDIRECT("J"&amp;MATCH(9^9,C$1:C1104,1))))),"")</f>
        <v>1.8958333333357587</v>
      </c>
      <c r="T1105" s="44">
        <f t="shared" ref="T1105:T1168" si="178">IF(C1105="","",A1105+C1105-A1104-MAX(D1104+(C1104&gt;D1104),J1104+(I1104&gt;J1104)))</f>
        <v>1.7083333333357587</v>
      </c>
    </row>
    <row r="1106" spans="1:20" customFormat="1" x14ac:dyDescent="0.25">
      <c r="A1106" s="10">
        <f t="shared" ref="A1106:A1169" si="179">A1105+1</f>
        <v>43109</v>
      </c>
      <c r="B1106" s="18" t="s">
        <v>13</v>
      </c>
      <c r="C1106" s="4">
        <v>0.375</v>
      </c>
      <c r="D1106" s="4">
        <v>0.58333333333333337</v>
      </c>
      <c r="E1106" s="6">
        <f t="shared" si="177"/>
        <v>0.20833333333333337</v>
      </c>
      <c r="F1106" s="8">
        <v>0.20833333333333334</v>
      </c>
      <c r="G1106" s="3" t="s">
        <v>14</v>
      </c>
      <c r="H1106" s="9" t="s">
        <v>16</v>
      </c>
      <c r="I1106" s="4">
        <v>0.70833333333333337</v>
      </c>
      <c r="J1106" s="4">
        <v>0.83333333333333337</v>
      </c>
      <c r="K1106" s="6">
        <f>J1106-I1106+IF(I1106&gt;J1106,1)</f>
        <v>0.125</v>
      </c>
      <c r="L1106" s="8">
        <v>0.125</v>
      </c>
      <c r="M1106" s="2"/>
      <c r="N1106" s="6">
        <f t="shared" si="174"/>
        <v>0.33333333333333337</v>
      </c>
      <c r="O1106" s="8">
        <f t="shared" si="175"/>
        <v>0.33333333333333337</v>
      </c>
      <c r="Q1106">
        <v>1</v>
      </c>
      <c r="S1106" s="37">
        <f ca="1">IFERROR(IF(C1106="","",A1106+C1106-INDIRECT("A"&amp;MATCH(9^9,C$1:C1105,1))-MAX(INDIRECT("D"&amp;MATCH(9^9,C$1:C1105,1))+(INDIRECT("C"&amp;MATCH(9^9,C$1:C1105,1))&gt;INDIRECT("D"&amp;MATCH(9^9,C$1:C1105,1))),INDIRECT("J"&amp;MATCH(9^9,C$1:C1105,1))+(INDIRECT("I"&amp;MATCH(9^9,C$1:C1105,1))&gt;INDIRECT("J"&amp;MATCH(9^9,C$1:C1105,1))))),"")</f>
        <v>0.54166666666666663</v>
      </c>
      <c r="T1106" s="44">
        <f t="shared" si="178"/>
        <v>0.54166666666666663</v>
      </c>
    </row>
    <row r="1107" spans="1:20" customFormat="1" x14ac:dyDescent="0.25">
      <c r="A1107" s="10">
        <f t="shared" si="179"/>
        <v>43110</v>
      </c>
      <c r="B1107" s="9" t="s">
        <v>0</v>
      </c>
      <c r="C1107" s="4"/>
      <c r="D1107" s="4"/>
      <c r="E1107" s="6"/>
      <c r="F1107" s="8"/>
      <c r="G1107" s="3"/>
      <c r="H1107" s="9"/>
      <c r="I1107" s="4"/>
      <c r="J1107" s="4"/>
      <c r="K1107" s="5"/>
      <c r="L1107" s="8"/>
      <c r="M1107" s="2"/>
      <c r="N1107" s="6">
        <f t="shared" si="174"/>
        <v>0</v>
      </c>
      <c r="O1107" s="8">
        <f t="shared" si="175"/>
        <v>0</v>
      </c>
      <c r="S1107" s="37" t="str">
        <f ca="1">IFERROR(IF(C1107="","",A1107+C1107-INDIRECT("A"&amp;MATCH(9^9,C$1:C1106,1))-MAX(INDIRECT("D"&amp;MATCH(9^9,C$1:C1106,1))+(INDIRECT("C"&amp;MATCH(9^9,C$1:C1106,1))&gt;INDIRECT("D"&amp;MATCH(9^9,C$1:C1106,1))),INDIRECT("J"&amp;MATCH(9^9,C$1:C1106,1))+(INDIRECT("I"&amp;MATCH(9^9,C$1:C1106,1))&gt;INDIRECT("J"&amp;MATCH(9^9,C$1:C1106,1))))),"")</f>
        <v/>
      </c>
      <c r="T1107" s="44" t="str">
        <f t="shared" si="178"/>
        <v/>
      </c>
    </row>
    <row r="1108" spans="1:20" customFormat="1" x14ac:dyDescent="0.25">
      <c r="A1108" s="10">
        <f t="shared" si="179"/>
        <v>43111</v>
      </c>
      <c r="B1108" s="9" t="s">
        <v>117</v>
      </c>
      <c r="C1108" s="4">
        <v>0.58333333333333337</v>
      </c>
      <c r="D1108" s="4">
        <v>0.70833333333333337</v>
      </c>
      <c r="E1108" s="6">
        <f t="shared" si="177"/>
        <v>0.125</v>
      </c>
      <c r="F1108" s="8">
        <v>0.125</v>
      </c>
      <c r="G1108" s="3" t="s">
        <v>14</v>
      </c>
      <c r="H1108" s="9" t="s">
        <v>16</v>
      </c>
      <c r="I1108" s="4">
        <v>0.70833333333333337</v>
      </c>
      <c r="J1108" s="4">
        <v>0.83333333333333337</v>
      </c>
      <c r="K1108" s="6">
        <f>J1108-I1108+IF(I1108&gt;J1108,1)</f>
        <v>0.125</v>
      </c>
      <c r="L1108" s="8">
        <v>0.125</v>
      </c>
      <c r="M1108" s="2"/>
      <c r="N1108" s="6">
        <f t="shared" si="174"/>
        <v>0.25</v>
      </c>
      <c r="O1108" s="8">
        <f t="shared" si="175"/>
        <v>0.25</v>
      </c>
      <c r="Q1108">
        <v>1</v>
      </c>
      <c r="S1108" s="37">
        <f ca="1">IFERROR(IF(C1108="","",A1108+C1108-INDIRECT("A"&amp;MATCH(9^9,C$1:C1107,1))-MAX(INDIRECT("D"&amp;MATCH(9^9,C$1:C1107,1))+(INDIRECT("C"&amp;MATCH(9^9,C$1:C1107,1))&gt;INDIRECT("D"&amp;MATCH(9^9,C$1:C1107,1))),INDIRECT("J"&amp;MATCH(9^9,C$1:C1107,1))+(INDIRECT("I"&amp;MATCH(9^9,C$1:C1107,1))&gt;INDIRECT("J"&amp;MATCH(9^9,C$1:C1107,1))))),"")</f>
        <v>1.7500000000024252</v>
      </c>
      <c r="T1108" s="44">
        <f t="shared" si="178"/>
        <v>1.5833333333357587</v>
      </c>
    </row>
    <row r="1109" spans="1:20" customFormat="1" x14ac:dyDescent="0.25">
      <c r="A1109" s="10">
        <f t="shared" si="179"/>
        <v>43112</v>
      </c>
      <c r="B1109" s="18" t="s">
        <v>13</v>
      </c>
      <c r="C1109" s="4">
        <v>0.375</v>
      </c>
      <c r="D1109" s="4">
        <v>0.58333333333333337</v>
      </c>
      <c r="E1109" s="6">
        <f t="shared" si="177"/>
        <v>0.20833333333333337</v>
      </c>
      <c r="F1109" s="8">
        <v>0.20833333333333334</v>
      </c>
      <c r="G1109" s="3" t="s">
        <v>14</v>
      </c>
      <c r="H1109" s="9" t="s">
        <v>16</v>
      </c>
      <c r="I1109" s="4">
        <v>0.70833333333333337</v>
      </c>
      <c r="J1109" s="4">
        <v>0.83333333333333337</v>
      </c>
      <c r="K1109" s="6">
        <f>J1109-I1109+IF(I1109&gt;J1109,1)</f>
        <v>0.125</v>
      </c>
      <c r="L1109" s="8">
        <v>0.125</v>
      </c>
      <c r="M1109" s="2"/>
      <c r="N1109" s="6">
        <f t="shared" si="174"/>
        <v>0.33333333333333337</v>
      </c>
      <c r="O1109" s="8">
        <f t="shared" si="175"/>
        <v>0.33333333333333337</v>
      </c>
      <c r="Q1109">
        <v>1</v>
      </c>
      <c r="S1109" s="37">
        <f ca="1">IFERROR(IF(C1109="","",A1109+C1109-INDIRECT("A"&amp;MATCH(9^9,C$1:C1108,1))-MAX(INDIRECT("D"&amp;MATCH(9^9,C$1:C1108,1))+(INDIRECT("C"&amp;MATCH(9^9,C$1:C1108,1))&gt;INDIRECT("D"&amp;MATCH(9^9,C$1:C1108,1))),INDIRECT("J"&amp;MATCH(9^9,C$1:C1108,1))+(INDIRECT("I"&amp;MATCH(9^9,C$1:C1108,1))&gt;INDIRECT("J"&amp;MATCH(9^9,C$1:C1108,1))))),"")</f>
        <v>0.54166666666666663</v>
      </c>
      <c r="T1109" s="44">
        <f t="shared" si="178"/>
        <v>0.54166666666666663</v>
      </c>
    </row>
    <row r="1110" spans="1:20" customFormat="1" x14ac:dyDescent="0.25">
      <c r="A1110" s="10">
        <f t="shared" si="179"/>
        <v>43113</v>
      </c>
      <c r="B1110" s="9" t="s">
        <v>0</v>
      </c>
      <c r="C1110" s="4"/>
      <c r="D1110" s="4"/>
      <c r="E1110" s="6"/>
      <c r="F1110" s="8"/>
      <c r="G1110" s="3"/>
      <c r="H1110" s="9"/>
      <c r="I1110" s="4"/>
      <c r="J1110" s="4"/>
      <c r="K1110" s="6"/>
      <c r="L1110" s="8"/>
      <c r="M1110" s="2"/>
      <c r="N1110" s="6">
        <f t="shared" si="174"/>
        <v>0</v>
      </c>
      <c r="O1110" s="8">
        <f t="shared" si="175"/>
        <v>0</v>
      </c>
      <c r="S1110" s="37" t="str">
        <f ca="1">IFERROR(IF(C1110="","",A1110+C1110-INDIRECT("A"&amp;MATCH(9^9,C$1:C1109,1))-MAX(INDIRECT("D"&amp;MATCH(9^9,C$1:C1109,1))+(INDIRECT("C"&amp;MATCH(9^9,C$1:C1109,1))&gt;INDIRECT("D"&amp;MATCH(9^9,C$1:C1109,1))),INDIRECT("J"&amp;MATCH(9^9,C$1:C1109,1))+(INDIRECT("I"&amp;MATCH(9^9,C$1:C1109,1))&gt;INDIRECT("J"&amp;MATCH(9^9,C$1:C1109,1))))),"")</f>
        <v/>
      </c>
      <c r="T1110" s="44" t="str">
        <f t="shared" si="178"/>
        <v/>
      </c>
    </row>
    <row r="1111" spans="1:20" customFormat="1" x14ac:dyDescent="0.25">
      <c r="A1111" s="10">
        <f t="shared" si="179"/>
        <v>43114</v>
      </c>
      <c r="B1111" s="9" t="s">
        <v>0</v>
      </c>
      <c r="C1111" s="4"/>
      <c r="D1111" s="4"/>
      <c r="E1111" s="6"/>
      <c r="F1111" s="8"/>
      <c r="G1111" s="3"/>
      <c r="H1111" s="9"/>
      <c r="I1111" s="4"/>
      <c r="J1111" s="4"/>
      <c r="K1111" s="35"/>
      <c r="L1111" s="8"/>
      <c r="M1111" s="2"/>
      <c r="N1111" s="6">
        <f t="shared" si="174"/>
        <v>0</v>
      </c>
      <c r="O1111" s="8">
        <f t="shared" si="175"/>
        <v>0</v>
      </c>
      <c r="S1111" s="37" t="str">
        <f ca="1">IFERROR(IF(C1111="","",A1111+C1111-INDIRECT("A"&amp;MATCH(9^9,C$1:C1110,1))-MAX(INDIRECT("D"&amp;MATCH(9^9,C$1:C1110,1))+(INDIRECT("C"&amp;MATCH(9^9,C$1:C1110,1))&gt;INDIRECT("D"&amp;MATCH(9^9,C$1:C1110,1))),INDIRECT("J"&amp;MATCH(9^9,C$1:C1110,1))+(INDIRECT("I"&amp;MATCH(9^9,C$1:C1110,1))&gt;INDIRECT("J"&amp;MATCH(9^9,C$1:C1110,1))))),"")</f>
        <v/>
      </c>
      <c r="T1111" s="44" t="str">
        <f t="shared" si="178"/>
        <v/>
      </c>
    </row>
    <row r="1112" spans="1:20" customFormat="1" x14ac:dyDescent="0.25">
      <c r="A1112" s="10">
        <f t="shared" si="179"/>
        <v>43115</v>
      </c>
      <c r="B1112" s="9" t="s">
        <v>5</v>
      </c>
      <c r="C1112" s="4">
        <v>0.875</v>
      </c>
      <c r="D1112" s="4">
        <v>0.33333333333333331</v>
      </c>
      <c r="E1112" s="6">
        <f t="shared" ref="E1112:E1118" si="180">D1112-C1112+IF(C1112&gt;D1112,1)</f>
        <v>0.45833333333333326</v>
      </c>
      <c r="F1112" s="8">
        <v>0.20833333333333334</v>
      </c>
      <c r="G1112" s="3"/>
      <c r="H1112" s="9"/>
      <c r="I1112" s="4"/>
      <c r="J1112" s="4"/>
      <c r="K1112" s="5"/>
      <c r="L1112" s="8"/>
      <c r="M1112" s="2"/>
      <c r="N1112" s="6">
        <f t="shared" si="174"/>
        <v>0.45833333333333326</v>
      </c>
      <c r="O1112" s="8">
        <f t="shared" si="175"/>
        <v>0.20833333333333334</v>
      </c>
      <c r="Q1112">
        <v>1</v>
      </c>
      <c r="S1112" s="37">
        <f ca="1">IFERROR(IF(C1112="","",A1112+C1112-INDIRECT("A"&amp;MATCH(9^9,C$1:C1111,1))-MAX(INDIRECT("D"&amp;MATCH(9^9,C$1:C1111,1))+(INDIRECT("C"&amp;MATCH(9^9,C$1:C1111,1))&gt;INDIRECT("D"&amp;MATCH(9^9,C$1:C1111,1))),INDIRECT("J"&amp;MATCH(9^9,C$1:C1111,1))+(INDIRECT("I"&amp;MATCH(9^9,C$1:C1111,1))&gt;INDIRECT("J"&amp;MATCH(9^9,C$1:C1111,1))))),"")</f>
        <v>3.0416666666666665</v>
      </c>
      <c r="T1112" s="44">
        <f t="shared" si="178"/>
        <v>1.875</v>
      </c>
    </row>
    <row r="1113" spans="1:20" customFormat="1" x14ac:dyDescent="0.25">
      <c r="A1113" s="10">
        <f t="shared" si="179"/>
        <v>43116</v>
      </c>
      <c r="B1113" s="9" t="s">
        <v>5</v>
      </c>
      <c r="C1113" s="4">
        <v>0.875</v>
      </c>
      <c r="D1113" s="4">
        <v>0.33333333333333331</v>
      </c>
      <c r="E1113" s="6">
        <f t="shared" si="180"/>
        <v>0.45833333333333326</v>
      </c>
      <c r="F1113" s="8">
        <v>0.20833333333333334</v>
      </c>
      <c r="G1113" s="3"/>
      <c r="H1113" s="9"/>
      <c r="I1113" s="4"/>
      <c r="J1113" s="4"/>
      <c r="K1113" s="5"/>
      <c r="L1113" s="8"/>
      <c r="M1113" s="2"/>
      <c r="N1113" s="6">
        <f t="shared" si="174"/>
        <v>0.45833333333333326</v>
      </c>
      <c r="O1113" s="8">
        <f t="shared" si="175"/>
        <v>0.20833333333333334</v>
      </c>
      <c r="Q1113">
        <v>1</v>
      </c>
      <c r="S1113" s="37">
        <f ca="1">IFERROR(IF(C1113="","",A1113+C1113-INDIRECT("A"&amp;MATCH(9^9,C$1:C1112,1))-MAX(INDIRECT("D"&amp;MATCH(9^9,C$1:C1112,1))+(INDIRECT("C"&amp;MATCH(9^9,C$1:C1112,1))&gt;INDIRECT("D"&amp;MATCH(9^9,C$1:C1112,1))),INDIRECT("J"&amp;MATCH(9^9,C$1:C1112,1))+(INDIRECT("I"&amp;MATCH(9^9,C$1:C1112,1))&gt;INDIRECT("J"&amp;MATCH(9^9,C$1:C1112,1))))),"")</f>
        <v>0.54166666666666674</v>
      </c>
      <c r="T1113" s="44">
        <f t="shared" si="178"/>
        <v>0.54166666666666674</v>
      </c>
    </row>
    <row r="1114" spans="1:20" customFormat="1" x14ac:dyDescent="0.25">
      <c r="A1114" s="10">
        <f t="shared" si="179"/>
        <v>43117</v>
      </c>
      <c r="B1114" s="9" t="s">
        <v>5</v>
      </c>
      <c r="C1114" s="4">
        <v>0.875</v>
      </c>
      <c r="D1114" s="4">
        <v>0.33333333333333331</v>
      </c>
      <c r="E1114" s="6">
        <f t="shared" si="180"/>
        <v>0.45833333333333326</v>
      </c>
      <c r="F1114" s="8">
        <v>0.20833333333333334</v>
      </c>
      <c r="G1114" s="3"/>
      <c r="H1114" s="9"/>
      <c r="I1114" s="4"/>
      <c r="J1114" s="4"/>
      <c r="K1114" s="6"/>
      <c r="L1114" s="8"/>
      <c r="M1114" s="2"/>
      <c r="N1114" s="6">
        <f t="shared" si="174"/>
        <v>0.45833333333333326</v>
      </c>
      <c r="O1114" s="8">
        <f t="shared" si="175"/>
        <v>0.20833333333333334</v>
      </c>
      <c r="Q1114">
        <v>1</v>
      </c>
      <c r="S1114" s="37">
        <f ca="1">IFERROR(IF(C1114="","",A1114+C1114-INDIRECT("A"&amp;MATCH(9^9,C$1:C1113,1))-MAX(INDIRECT("D"&amp;MATCH(9^9,C$1:C1113,1))+(INDIRECT("C"&amp;MATCH(9^9,C$1:C1113,1))&gt;INDIRECT("D"&amp;MATCH(9^9,C$1:C1113,1))),INDIRECT("J"&amp;MATCH(9^9,C$1:C1113,1))+(INDIRECT("I"&amp;MATCH(9^9,C$1:C1113,1))&gt;INDIRECT("J"&amp;MATCH(9^9,C$1:C1113,1))))),"")</f>
        <v>0.54166666666666674</v>
      </c>
      <c r="T1114" s="44">
        <f t="shared" si="178"/>
        <v>0.54166666666666674</v>
      </c>
    </row>
    <row r="1115" spans="1:20" customFormat="1" x14ac:dyDescent="0.25">
      <c r="A1115" s="10">
        <f t="shared" si="179"/>
        <v>43118</v>
      </c>
      <c r="B1115" s="9" t="s">
        <v>5</v>
      </c>
      <c r="C1115" s="4">
        <v>0.875</v>
      </c>
      <c r="D1115" s="4">
        <v>0.33333333333333331</v>
      </c>
      <c r="E1115" s="6">
        <f t="shared" si="180"/>
        <v>0.45833333333333326</v>
      </c>
      <c r="F1115" s="8">
        <v>0.20833333333333334</v>
      </c>
      <c r="G1115" s="3"/>
      <c r="H1115" s="9"/>
      <c r="I1115" s="4"/>
      <c r="J1115" s="4"/>
      <c r="K1115" s="6"/>
      <c r="L1115" s="8"/>
      <c r="M1115" s="2"/>
      <c r="N1115" s="6">
        <f t="shared" si="174"/>
        <v>0.45833333333333326</v>
      </c>
      <c r="O1115" s="8">
        <f t="shared" si="175"/>
        <v>0.20833333333333334</v>
      </c>
      <c r="Q1115">
        <v>1</v>
      </c>
      <c r="S1115" s="37">
        <f ca="1">IFERROR(IF(C1115="","",A1115+C1115-INDIRECT("A"&amp;MATCH(9^9,C$1:C1114,1))-MAX(INDIRECT("D"&amp;MATCH(9^9,C$1:C1114,1))+(INDIRECT("C"&amp;MATCH(9^9,C$1:C1114,1))&gt;INDIRECT("D"&amp;MATCH(9^9,C$1:C1114,1))),INDIRECT("J"&amp;MATCH(9^9,C$1:C1114,1))+(INDIRECT("I"&amp;MATCH(9^9,C$1:C1114,1))&gt;INDIRECT("J"&amp;MATCH(9^9,C$1:C1114,1))))),"")</f>
        <v>0.54166666666666674</v>
      </c>
      <c r="T1115" s="44">
        <f t="shared" si="178"/>
        <v>0.54166666666666674</v>
      </c>
    </row>
    <row r="1116" spans="1:20" customFormat="1" x14ac:dyDescent="0.25">
      <c r="A1116" s="10">
        <f t="shared" si="179"/>
        <v>43119</v>
      </c>
      <c r="B1116" s="9" t="s">
        <v>5</v>
      </c>
      <c r="C1116" s="4">
        <v>0.875</v>
      </c>
      <c r="D1116" s="4">
        <v>0.33333333333333331</v>
      </c>
      <c r="E1116" s="6">
        <f t="shared" si="180"/>
        <v>0.45833333333333326</v>
      </c>
      <c r="F1116" s="8">
        <v>0.20833333333333334</v>
      </c>
      <c r="G1116" s="3"/>
      <c r="H1116" s="9"/>
      <c r="I1116" s="4"/>
      <c r="J1116" s="4"/>
      <c r="K1116" s="5"/>
      <c r="L1116" s="8"/>
      <c r="M1116" s="2"/>
      <c r="N1116" s="6">
        <f t="shared" si="174"/>
        <v>0.45833333333333326</v>
      </c>
      <c r="O1116" s="8">
        <f t="shared" si="175"/>
        <v>0.20833333333333334</v>
      </c>
      <c r="Q1116">
        <v>1</v>
      </c>
      <c r="S1116" s="37">
        <f ca="1">IFERROR(IF(C1116="","",A1116+C1116-INDIRECT("A"&amp;MATCH(9^9,C$1:C1115,1))-MAX(INDIRECT("D"&amp;MATCH(9^9,C$1:C1115,1))+(INDIRECT("C"&amp;MATCH(9^9,C$1:C1115,1))&gt;INDIRECT("D"&amp;MATCH(9^9,C$1:C1115,1))),INDIRECT("J"&amp;MATCH(9^9,C$1:C1115,1))+(INDIRECT("I"&amp;MATCH(9^9,C$1:C1115,1))&gt;INDIRECT("J"&amp;MATCH(9^9,C$1:C1115,1))))),"")</f>
        <v>0.54166666666666674</v>
      </c>
      <c r="T1116" s="44">
        <f t="shared" si="178"/>
        <v>0.54166666666666674</v>
      </c>
    </row>
    <row r="1117" spans="1:20" customFormat="1" x14ac:dyDescent="0.25">
      <c r="A1117" s="10">
        <f t="shared" si="179"/>
        <v>43120</v>
      </c>
      <c r="B1117" s="9" t="s">
        <v>5</v>
      </c>
      <c r="C1117" s="4">
        <v>0.875</v>
      </c>
      <c r="D1117" s="4">
        <v>0.33333333333333331</v>
      </c>
      <c r="E1117" s="6">
        <f t="shared" si="180"/>
        <v>0.45833333333333326</v>
      </c>
      <c r="F1117" s="8">
        <v>0.20833333333333334</v>
      </c>
      <c r="G1117" s="3"/>
      <c r="H1117" s="9"/>
      <c r="I1117" s="4"/>
      <c r="J1117" s="4"/>
      <c r="K1117" s="6"/>
      <c r="L1117" s="8"/>
      <c r="M1117" s="2"/>
      <c r="N1117" s="6">
        <f t="shared" si="174"/>
        <v>0.45833333333333326</v>
      </c>
      <c r="O1117" s="8">
        <f t="shared" si="175"/>
        <v>0.20833333333333334</v>
      </c>
      <c r="Q1117">
        <v>1</v>
      </c>
      <c r="S1117" s="37">
        <f ca="1">IFERROR(IF(C1117="","",A1117+C1117-INDIRECT("A"&amp;MATCH(9^9,C$1:C1116,1))-MAX(INDIRECT("D"&amp;MATCH(9^9,C$1:C1116,1))+(INDIRECT("C"&amp;MATCH(9^9,C$1:C1116,1))&gt;INDIRECT("D"&amp;MATCH(9^9,C$1:C1116,1))),INDIRECT("J"&amp;MATCH(9^9,C$1:C1116,1))+(INDIRECT("I"&amp;MATCH(9^9,C$1:C1116,1))&gt;INDIRECT("J"&amp;MATCH(9^9,C$1:C1116,1))))),"")</f>
        <v>0.54166666666666674</v>
      </c>
      <c r="T1117" s="44">
        <f t="shared" si="178"/>
        <v>0.54166666666666674</v>
      </c>
    </row>
    <row r="1118" spans="1:20" customFormat="1" x14ac:dyDescent="0.25">
      <c r="A1118" s="10">
        <f t="shared" si="179"/>
        <v>43121</v>
      </c>
      <c r="B1118" s="9" t="s">
        <v>5</v>
      </c>
      <c r="C1118" s="4">
        <v>0.875</v>
      </c>
      <c r="D1118" s="4">
        <v>0.33333333333333331</v>
      </c>
      <c r="E1118" s="6">
        <f t="shared" si="180"/>
        <v>0.45833333333333326</v>
      </c>
      <c r="F1118" s="8">
        <v>0.20833333333333334</v>
      </c>
      <c r="G1118" s="3"/>
      <c r="H1118" s="9"/>
      <c r="I1118" s="4"/>
      <c r="J1118" s="4"/>
      <c r="K1118" s="6"/>
      <c r="L1118" s="8"/>
      <c r="M1118" s="2"/>
      <c r="N1118" s="6">
        <f t="shared" si="174"/>
        <v>0.45833333333333326</v>
      </c>
      <c r="O1118" s="8">
        <f t="shared" si="175"/>
        <v>0.20833333333333334</v>
      </c>
      <c r="Q1118">
        <v>1</v>
      </c>
      <c r="S1118" s="37">
        <f ca="1">IFERROR(IF(C1118="","",A1118+C1118-INDIRECT("A"&amp;MATCH(9^9,C$1:C1117,1))-MAX(INDIRECT("D"&amp;MATCH(9^9,C$1:C1117,1))+(INDIRECT("C"&amp;MATCH(9^9,C$1:C1117,1))&gt;INDIRECT("D"&amp;MATCH(9^9,C$1:C1117,1))),INDIRECT("J"&amp;MATCH(9^9,C$1:C1117,1))+(INDIRECT("I"&amp;MATCH(9^9,C$1:C1117,1))&gt;INDIRECT("J"&amp;MATCH(9^9,C$1:C1117,1))))),"")</f>
        <v>0.54166666666666674</v>
      </c>
      <c r="T1118" s="44">
        <f t="shared" si="178"/>
        <v>0.54166666666666674</v>
      </c>
    </row>
    <row r="1119" spans="1:20" customFormat="1" x14ac:dyDescent="0.25">
      <c r="A1119" s="10">
        <f t="shared" si="179"/>
        <v>43122</v>
      </c>
      <c r="B1119" s="18" t="s">
        <v>0</v>
      </c>
      <c r="C1119" s="4"/>
      <c r="D1119" s="4"/>
      <c r="E1119" s="6"/>
      <c r="F1119" s="8"/>
      <c r="G1119" s="3"/>
      <c r="H1119" s="9"/>
      <c r="I1119" s="4"/>
      <c r="J1119" s="4"/>
      <c r="K1119" s="6"/>
      <c r="L1119" s="8"/>
      <c r="M1119" s="2"/>
      <c r="N1119" s="6">
        <f t="shared" si="174"/>
        <v>0</v>
      </c>
      <c r="O1119" s="8">
        <f t="shared" si="175"/>
        <v>0</v>
      </c>
      <c r="P1119" t="s">
        <v>37</v>
      </c>
      <c r="S1119" s="37" t="str">
        <f ca="1">IFERROR(IF(C1119="","",A1119+C1119-INDIRECT("A"&amp;MATCH(9^9,C$1:C1118,1))-MAX(INDIRECT("D"&amp;MATCH(9^9,C$1:C1118,1))+(INDIRECT("C"&amp;MATCH(9^9,C$1:C1118,1))&gt;INDIRECT("D"&amp;MATCH(9^9,C$1:C1118,1))),INDIRECT("J"&amp;MATCH(9^9,C$1:C1118,1))+(INDIRECT("I"&amp;MATCH(9^9,C$1:C1118,1))&gt;INDIRECT("J"&amp;MATCH(9^9,C$1:C1118,1))))),"")</f>
        <v/>
      </c>
      <c r="T1119" s="44" t="str">
        <f t="shared" si="178"/>
        <v/>
      </c>
    </row>
    <row r="1120" spans="1:20" customFormat="1" x14ac:dyDescent="0.25">
      <c r="A1120" s="10">
        <f t="shared" si="179"/>
        <v>43123</v>
      </c>
      <c r="B1120" s="9" t="s">
        <v>0</v>
      </c>
      <c r="C1120" s="4"/>
      <c r="D1120" s="4"/>
      <c r="E1120" s="5"/>
      <c r="F1120" s="8"/>
      <c r="G1120" s="3"/>
      <c r="H1120" s="9"/>
      <c r="I1120" s="4"/>
      <c r="J1120" s="4"/>
      <c r="K1120" s="5"/>
      <c r="L1120" s="8"/>
      <c r="M1120" s="2"/>
      <c r="N1120" s="6">
        <f t="shared" si="174"/>
        <v>0</v>
      </c>
      <c r="O1120" s="8">
        <f t="shared" si="175"/>
        <v>0</v>
      </c>
      <c r="S1120" s="37" t="str">
        <f ca="1">IFERROR(IF(C1120="","",A1120+C1120-INDIRECT("A"&amp;MATCH(9^9,C$1:C1119,1))-MAX(INDIRECT("D"&amp;MATCH(9^9,C$1:C1119,1))+(INDIRECT("C"&amp;MATCH(9^9,C$1:C1119,1))&gt;INDIRECT("D"&amp;MATCH(9^9,C$1:C1119,1))),INDIRECT("J"&amp;MATCH(9^9,C$1:C1119,1))+(INDIRECT("I"&amp;MATCH(9^9,C$1:C1119,1))&gt;INDIRECT("J"&amp;MATCH(9^9,C$1:C1119,1))))),"")</f>
        <v/>
      </c>
      <c r="T1120" s="44" t="str">
        <f t="shared" si="178"/>
        <v/>
      </c>
    </row>
    <row r="1121" spans="1:20" customFormat="1" x14ac:dyDescent="0.25">
      <c r="A1121" s="10">
        <f t="shared" si="179"/>
        <v>43124</v>
      </c>
      <c r="B1121" s="18" t="s">
        <v>13</v>
      </c>
      <c r="C1121" s="4">
        <v>0.375</v>
      </c>
      <c r="D1121" s="4">
        <v>0.58333333333333337</v>
      </c>
      <c r="E1121" s="6">
        <f t="shared" ref="E1121:E1122" si="181">D1121-C1121+IF(C1121&gt;D1121,1)</f>
        <v>0.20833333333333337</v>
      </c>
      <c r="F1121" s="8">
        <v>0.20833333333333334</v>
      </c>
      <c r="G1121" s="3" t="s">
        <v>14</v>
      </c>
      <c r="H1121" s="9" t="s">
        <v>16</v>
      </c>
      <c r="I1121" s="4">
        <v>0.70833333333333337</v>
      </c>
      <c r="J1121" s="4">
        <v>0.83333333333333337</v>
      </c>
      <c r="K1121" s="6">
        <f>J1121-I1121+IF(I1121&gt;J1121,1)</f>
        <v>0.125</v>
      </c>
      <c r="L1121" s="8">
        <v>0.125</v>
      </c>
      <c r="M1121" s="2"/>
      <c r="N1121" s="6">
        <f t="shared" si="174"/>
        <v>0.33333333333333337</v>
      </c>
      <c r="O1121" s="8">
        <f t="shared" si="175"/>
        <v>0.33333333333333337</v>
      </c>
      <c r="Q1121">
        <v>1</v>
      </c>
      <c r="S1121" s="37">
        <f ca="1">IFERROR(IF(C1121="","",A1121+C1121-INDIRECT("A"&amp;MATCH(9^9,C$1:C1120,1))-MAX(INDIRECT("D"&amp;MATCH(9^9,C$1:C1120,1))+(INDIRECT("C"&amp;MATCH(9^9,C$1:C1120,1))&gt;INDIRECT("D"&amp;MATCH(9^9,C$1:C1120,1))),INDIRECT("J"&amp;MATCH(9^9,C$1:C1120,1))+(INDIRECT("I"&amp;MATCH(9^9,C$1:C1120,1))&gt;INDIRECT("J"&amp;MATCH(9^9,C$1:C1120,1))))),"")</f>
        <v>2.041666666666667</v>
      </c>
      <c r="T1121" s="44">
        <f t="shared" si="178"/>
        <v>1.375</v>
      </c>
    </row>
    <row r="1122" spans="1:20" customFormat="1" x14ac:dyDescent="0.25">
      <c r="A1122" s="10">
        <f t="shared" si="179"/>
        <v>43125</v>
      </c>
      <c r="B1122" s="9" t="s">
        <v>106</v>
      </c>
      <c r="C1122" s="4">
        <v>0.58333333333333337</v>
      </c>
      <c r="D1122" s="4">
        <v>0.70833333333333337</v>
      </c>
      <c r="E1122" s="6">
        <f t="shared" si="181"/>
        <v>0.125</v>
      </c>
      <c r="F1122" s="8">
        <v>0.125</v>
      </c>
      <c r="G1122" s="3" t="s">
        <v>14</v>
      </c>
      <c r="H1122" s="9" t="s">
        <v>16</v>
      </c>
      <c r="I1122" s="4">
        <v>0.70833333333333337</v>
      </c>
      <c r="J1122" s="4">
        <v>0.83333333333333337</v>
      </c>
      <c r="K1122" s="6">
        <f>J1122-I1122+IF(I1122&gt;J1122,1)</f>
        <v>0.125</v>
      </c>
      <c r="L1122" s="8">
        <v>0.125</v>
      </c>
      <c r="M1122" s="2"/>
      <c r="N1122" s="6">
        <f t="shared" si="174"/>
        <v>0.25</v>
      </c>
      <c r="O1122" s="8">
        <f t="shared" si="175"/>
        <v>0.25</v>
      </c>
      <c r="Q1122">
        <v>1</v>
      </c>
      <c r="S1122" s="37">
        <f ca="1">IFERROR(IF(C1122="","",A1122+C1122-INDIRECT("A"&amp;MATCH(9^9,C$1:C1121,1))-MAX(INDIRECT("D"&amp;MATCH(9^9,C$1:C1121,1))+(INDIRECT("C"&amp;MATCH(9^9,C$1:C1121,1))&gt;INDIRECT("D"&amp;MATCH(9^9,C$1:C1121,1))),INDIRECT("J"&amp;MATCH(9^9,C$1:C1121,1))+(INDIRECT("I"&amp;MATCH(9^9,C$1:C1121,1))&gt;INDIRECT("J"&amp;MATCH(9^9,C$1:C1121,1))))),"")</f>
        <v>0.75000000000242528</v>
      </c>
      <c r="T1122" s="44">
        <f t="shared" si="178"/>
        <v>0.75000000000242528</v>
      </c>
    </row>
    <row r="1123" spans="1:20" customFormat="1" x14ac:dyDescent="0.25">
      <c r="A1123" s="10">
        <f t="shared" si="179"/>
        <v>43126</v>
      </c>
      <c r="B1123" s="9" t="s">
        <v>0</v>
      </c>
      <c r="C1123" s="4"/>
      <c r="D1123" s="4"/>
      <c r="E1123" s="6"/>
      <c r="F1123" s="8"/>
      <c r="G1123" s="3"/>
      <c r="H1123" s="9"/>
      <c r="I1123" s="4"/>
      <c r="J1123" s="4"/>
      <c r="K1123" s="6"/>
      <c r="L1123" s="8"/>
      <c r="M1123" s="2"/>
      <c r="N1123" s="6">
        <f t="shared" si="174"/>
        <v>0</v>
      </c>
      <c r="O1123" s="8">
        <f t="shared" si="175"/>
        <v>0</v>
      </c>
      <c r="S1123" s="37" t="str">
        <f ca="1">IFERROR(IF(C1123="","",A1123+C1123-INDIRECT("A"&amp;MATCH(9^9,C$1:C1122,1))-MAX(INDIRECT("D"&amp;MATCH(9^9,C$1:C1122,1))+(INDIRECT("C"&amp;MATCH(9^9,C$1:C1122,1))&gt;INDIRECT("D"&amp;MATCH(9^9,C$1:C1122,1))),INDIRECT("J"&amp;MATCH(9^9,C$1:C1122,1))+(INDIRECT("I"&amp;MATCH(9^9,C$1:C1122,1))&gt;INDIRECT("J"&amp;MATCH(9^9,C$1:C1122,1))))),"")</f>
        <v/>
      </c>
      <c r="T1123" s="44" t="str">
        <f t="shared" si="178"/>
        <v/>
      </c>
    </row>
    <row r="1124" spans="1:20" customFormat="1" x14ac:dyDescent="0.25">
      <c r="A1124" s="10">
        <f t="shared" si="179"/>
        <v>43127</v>
      </c>
      <c r="B1124" s="18" t="s">
        <v>13</v>
      </c>
      <c r="C1124" s="4">
        <v>0.375</v>
      </c>
      <c r="D1124" s="4">
        <v>0.58333333333333337</v>
      </c>
      <c r="E1124" s="6">
        <f t="shared" ref="E1124" si="182">D1124-C1124+IF(C1124&gt;D1124,1)</f>
        <v>0.20833333333333337</v>
      </c>
      <c r="F1124" s="8">
        <v>0.20833333333333334</v>
      </c>
      <c r="G1124" s="3" t="s">
        <v>14</v>
      </c>
      <c r="H1124" s="9" t="s">
        <v>5</v>
      </c>
      <c r="I1124" s="4">
        <v>0.60416666666666663</v>
      </c>
      <c r="J1124" s="4">
        <v>0.8125</v>
      </c>
      <c r="K1124" s="6">
        <f>J1124-I1124+IF(I1124&gt;J1124,1)</f>
        <v>0.20833333333333337</v>
      </c>
      <c r="L1124" s="8">
        <v>0.20833333333333334</v>
      </c>
      <c r="M1124" s="2"/>
      <c r="N1124" s="6">
        <f t="shared" si="174"/>
        <v>0.41666666666666674</v>
      </c>
      <c r="O1124" s="8">
        <f t="shared" si="175"/>
        <v>0.41666666666666669</v>
      </c>
      <c r="Q1124">
        <v>1</v>
      </c>
      <c r="S1124" s="37">
        <f ca="1">IFERROR(IF(C1124="","",A1124+C1124-INDIRECT("A"&amp;MATCH(9^9,C$1:C1123,1))-MAX(INDIRECT("D"&amp;MATCH(9^9,C$1:C1123,1))+(INDIRECT("C"&amp;MATCH(9^9,C$1:C1123,1))&gt;INDIRECT("D"&amp;MATCH(9^9,C$1:C1123,1))),INDIRECT("J"&amp;MATCH(9^9,C$1:C1123,1))+(INDIRECT("I"&amp;MATCH(9^9,C$1:C1123,1))&gt;INDIRECT("J"&amp;MATCH(9^9,C$1:C1123,1))))),"")</f>
        <v>1.5416666666666665</v>
      </c>
      <c r="T1124" s="44">
        <f t="shared" si="178"/>
        <v>1.375</v>
      </c>
    </row>
    <row r="1125" spans="1:20" customFormat="1" x14ac:dyDescent="0.25">
      <c r="A1125" s="10">
        <f t="shared" si="179"/>
        <v>43128</v>
      </c>
      <c r="B1125" s="9" t="s">
        <v>0</v>
      </c>
      <c r="C1125" s="4"/>
      <c r="D1125" s="4"/>
      <c r="E1125" s="6"/>
      <c r="F1125" s="8"/>
      <c r="G1125" s="3"/>
      <c r="H1125" s="9"/>
      <c r="I1125" s="4"/>
      <c r="J1125" s="4"/>
      <c r="K1125" s="5"/>
      <c r="L1125" s="8"/>
      <c r="M1125" s="2"/>
      <c r="N1125" s="6">
        <f t="shared" si="174"/>
        <v>0</v>
      </c>
      <c r="O1125" s="8">
        <f t="shared" si="175"/>
        <v>0</v>
      </c>
      <c r="S1125" s="37" t="str">
        <f ca="1">IFERROR(IF(C1125="","",A1125+C1125-INDIRECT("A"&amp;MATCH(9^9,C$1:C1124,1))-MAX(INDIRECT("D"&amp;MATCH(9^9,C$1:C1124,1))+(INDIRECT("C"&amp;MATCH(9^9,C$1:C1124,1))&gt;INDIRECT("D"&amp;MATCH(9^9,C$1:C1124,1))),INDIRECT("J"&amp;MATCH(9^9,C$1:C1124,1))+(INDIRECT("I"&amp;MATCH(9^9,C$1:C1124,1))&gt;INDIRECT("J"&amp;MATCH(9^9,C$1:C1124,1))))),"")</f>
        <v/>
      </c>
      <c r="T1125" s="44" t="str">
        <f t="shared" si="178"/>
        <v/>
      </c>
    </row>
    <row r="1126" spans="1:20" customFormat="1" x14ac:dyDescent="0.25">
      <c r="A1126" s="10">
        <f t="shared" si="179"/>
        <v>43129</v>
      </c>
      <c r="B1126" s="9" t="s">
        <v>16</v>
      </c>
      <c r="C1126" s="4">
        <v>0.70833333333333337</v>
      </c>
      <c r="D1126" s="4">
        <v>0.83333333333333337</v>
      </c>
      <c r="E1126" s="6">
        <f t="shared" ref="E1126:E1130" si="183">D1126-C1126+IF(C1126&gt;D1126,1)</f>
        <v>0.125</v>
      </c>
      <c r="F1126" s="8">
        <v>0.125</v>
      </c>
      <c r="G1126" s="3"/>
      <c r="H1126" s="9"/>
      <c r="I1126" s="4"/>
      <c r="J1126" s="4"/>
      <c r="K1126" s="5"/>
      <c r="L1126" s="8"/>
      <c r="M1126" s="2"/>
      <c r="N1126" s="6">
        <f t="shared" si="174"/>
        <v>0.125</v>
      </c>
      <c r="O1126" s="8">
        <f t="shared" si="175"/>
        <v>0.125</v>
      </c>
      <c r="Q1126">
        <v>1</v>
      </c>
      <c r="S1126" s="37">
        <f ca="1">IFERROR(IF(C1126="","",A1126+C1126-INDIRECT("A"&amp;MATCH(9^9,C$1:C1125,1))-MAX(INDIRECT("D"&amp;MATCH(9^9,C$1:C1125,1))+(INDIRECT("C"&amp;MATCH(9^9,C$1:C1125,1))&gt;INDIRECT("D"&amp;MATCH(9^9,C$1:C1125,1))),INDIRECT("J"&amp;MATCH(9^9,C$1:C1125,1))+(INDIRECT("I"&amp;MATCH(9^9,C$1:C1125,1))&gt;INDIRECT("J"&amp;MATCH(9^9,C$1:C1125,1))))),"")</f>
        <v>1.8958333333357587</v>
      </c>
      <c r="T1126" s="44">
        <f t="shared" si="178"/>
        <v>1.7083333333357587</v>
      </c>
    </row>
    <row r="1127" spans="1:20" customFormat="1" x14ac:dyDescent="0.25">
      <c r="A1127" s="10">
        <f t="shared" si="179"/>
        <v>43130</v>
      </c>
      <c r="B1127" s="9" t="s">
        <v>16</v>
      </c>
      <c r="C1127" s="4">
        <v>0.70833333333333337</v>
      </c>
      <c r="D1127" s="4">
        <v>0.83333333333333337</v>
      </c>
      <c r="E1127" s="6">
        <f t="shared" si="183"/>
        <v>0.125</v>
      </c>
      <c r="F1127" s="8">
        <v>0.125</v>
      </c>
      <c r="G1127" s="3"/>
      <c r="H1127" s="9"/>
      <c r="I1127" s="4"/>
      <c r="J1127" s="4"/>
      <c r="K1127" s="5"/>
      <c r="L1127" s="8"/>
      <c r="M1127" s="2"/>
      <c r="N1127" s="6">
        <f t="shared" si="174"/>
        <v>0.125</v>
      </c>
      <c r="O1127" s="8">
        <f t="shared" si="175"/>
        <v>0.125</v>
      </c>
      <c r="Q1127">
        <v>1</v>
      </c>
      <c r="S1127" s="37">
        <f ca="1">IFERROR(IF(C1127="","",A1127+C1127-INDIRECT("A"&amp;MATCH(9^9,C$1:C1126,1))-MAX(INDIRECT("D"&amp;MATCH(9^9,C$1:C1126,1))+(INDIRECT("C"&amp;MATCH(9^9,C$1:C1126,1))&gt;INDIRECT("D"&amp;MATCH(9^9,C$1:C1126,1))),INDIRECT("J"&amp;MATCH(9^9,C$1:C1126,1))+(INDIRECT("I"&amp;MATCH(9^9,C$1:C1126,1))&gt;INDIRECT("J"&amp;MATCH(9^9,C$1:C1126,1))))),"")</f>
        <v>0.87500000000242528</v>
      </c>
      <c r="T1127" s="44">
        <f t="shared" si="178"/>
        <v>0.87500000000242528</v>
      </c>
    </row>
    <row r="1128" spans="1:20" customFormat="1" x14ac:dyDescent="0.25">
      <c r="A1128" s="10">
        <f t="shared" si="179"/>
        <v>43131</v>
      </c>
      <c r="B1128" s="9" t="s">
        <v>118</v>
      </c>
      <c r="C1128" s="4">
        <v>0.5625</v>
      </c>
      <c r="D1128" s="4">
        <v>0.70833333333333337</v>
      </c>
      <c r="E1128" s="6">
        <f t="shared" si="183"/>
        <v>0.14583333333333337</v>
      </c>
      <c r="F1128" s="8">
        <v>0.14583333333333334</v>
      </c>
      <c r="G1128" s="3" t="s">
        <v>14</v>
      </c>
      <c r="H1128" s="9" t="s">
        <v>16</v>
      </c>
      <c r="I1128" s="4">
        <v>0.70833333333333337</v>
      </c>
      <c r="J1128" s="4">
        <v>0.83333333333333337</v>
      </c>
      <c r="K1128" s="6">
        <f>J1128-I1128+IF(I1128&gt;J1128,1)</f>
        <v>0.125</v>
      </c>
      <c r="L1128" s="8">
        <v>0.125</v>
      </c>
      <c r="M1128" s="2"/>
      <c r="N1128" s="6">
        <f t="shared" si="174"/>
        <v>0.27083333333333337</v>
      </c>
      <c r="O1128" s="8">
        <f t="shared" si="175"/>
        <v>0.27083333333333337</v>
      </c>
      <c r="Q1128">
        <v>1</v>
      </c>
      <c r="S1128" s="37">
        <f ca="1">IFERROR(IF(C1128="","",A1128+C1128-INDIRECT("A"&amp;MATCH(9^9,C$1:C1127,1))-MAX(INDIRECT("D"&amp;MATCH(9^9,C$1:C1127,1))+(INDIRECT("C"&amp;MATCH(9^9,C$1:C1127,1))&gt;INDIRECT("D"&amp;MATCH(9^9,C$1:C1127,1))),INDIRECT("J"&amp;MATCH(9^9,C$1:C1127,1))+(INDIRECT("I"&amp;MATCH(9^9,C$1:C1127,1))&gt;INDIRECT("J"&amp;MATCH(9^9,C$1:C1127,1))))),"")</f>
        <v>0.72916666666666663</v>
      </c>
      <c r="T1128" s="44">
        <f t="shared" si="178"/>
        <v>0.72916666666666663</v>
      </c>
    </row>
    <row r="1129" spans="1:20" customFormat="1" x14ac:dyDescent="0.25">
      <c r="A1129" s="10">
        <f t="shared" si="179"/>
        <v>43132</v>
      </c>
      <c r="B1129" s="16" t="s">
        <v>13</v>
      </c>
      <c r="C1129" s="4">
        <v>0.375</v>
      </c>
      <c r="D1129" s="4">
        <v>0.58333333333333337</v>
      </c>
      <c r="E1129" s="6">
        <f t="shared" si="183"/>
        <v>0.20833333333333337</v>
      </c>
      <c r="F1129" s="8">
        <v>0.20833333333333334</v>
      </c>
      <c r="G1129" s="3"/>
      <c r="H1129" s="9"/>
      <c r="I1129" s="4"/>
      <c r="J1129" s="4"/>
      <c r="K1129" s="35"/>
      <c r="L1129" s="8"/>
      <c r="M1129" s="2"/>
      <c r="N1129" s="6">
        <f t="shared" ref="N1129:O1144" si="184">E1129+K1129</f>
        <v>0.20833333333333337</v>
      </c>
      <c r="O1129" s="8">
        <f t="shared" si="184"/>
        <v>0.20833333333333334</v>
      </c>
      <c r="Q1129">
        <v>1</v>
      </c>
      <c r="S1129" s="37">
        <f ca="1">IFERROR(IF(C1129="","",A1129+C1129-INDIRECT("A"&amp;MATCH(9^9,C$1:C1128,1))-MAX(INDIRECT("D"&amp;MATCH(9^9,C$1:C1128,1))+(INDIRECT("C"&amp;MATCH(9^9,C$1:C1128,1))&gt;INDIRECT("D"&amp;MATCH(9^9,C$1:C1128,1))),INDIRECT("J"&amp;MATCH(9^9,C$1:C1128,1))+(INDIRECT("I"&amp;MATCH(9^9,C$1:C1128,1))&gt;INDIRECT("J"&amp;MATCH(9^9,C$1:C1128,1))))),"")</f>
        <v>0.54166666666666663</v>
      </c>
      <c r="T1129" s="44">
        <f t="shared" si="178"/>
        <v>0.54166666666666663</v>
      </c>
    </row>
    <row r="1130" spans="1:20" customFormat="1" x14ac:dyDescent="0.25">
      <c r="A1130" s="10">
        <f t="shared" si="179"/>
        <v>43133</v>
      </c>
      <c r="B1130" s="16" t="s">
        <v>13</v>
      </c>
      <c r="C1130" s="4">
        <v>0.375</v>
      </c>
      <c r="D1130" s="4">
        <v>0.58333333333333337</v>
      </c>
      <c r="E1130" s="6">
        <f t="shared" si="183"/>
        <v>0.20833333333333337</v>
      </c>
      <c r="F1130" s="8">
        <v>0.20833333333333334</v>
      </c>
      <c r="G1130" s="3" t="s">
        <v>14</v>
      </c>
      <c r="H1130" s="9" t="s">
        <v>16</v>
      </c>
      <c r="I1130" s="4">
        <v>0.70833333333333337</v>
      </c>
      <c r="J1130" s="4">
        <v>0.83333333333333337</v>
      </c>
      <c r="K1130" s="6">
        <f>J1130-I1130+IF(I1130&gt;J1130,1)</f>
        <v>0.125</v>
      </c>
      <c r="L1130" s="8">
        <v>0.125</v>
      </c>
      <c r="M1130" s="2"/>
      <c r="N1130" s="6">
        <f t="shared" si="184"/>
        <v>0.33333333333333337</v>
      </c>
      <c r="O1130" s="8">
        <f t="shared" si="184"/>
        <v>0.33333333333333337</v>
      </c>
      <c r="Q1130">
        <v>1</v>
      </c>
      <c r="S1130" s="37">
        <f ca="1">IFERROR(IF(C1130="","",A1130+C1130-INDIRECT("A"&amp;MATCH(9^9,C$1:C1129,1))-MAX(INDIRECT("D"&amp;MATCH(9^9,C$1:C1129,1))+(INDIRECT("C"&amp;MATCH(9^9,C$1:C1129,1))&gt;INDIRECT("D"&amp;MATCH(9^9,C$1:C1129,1))),INDIRECT("J"&amp;MATCH(9^9,C$1:C1129,1))+(INDIRECT("I"&amp;MATCH(9^9,C$1:C1129,1))&gt;INDIRECT("J"&amp;MATCH(9^9,C$1:C1129,1))))),"")</f>
        <v>0.79166666666666663</v>
      </c>
      <c r="T1130" s="44">
        <f t="shared" si="178"/>
        <v>0.79166666666666663</v>
      </c>
    </row>
    <row r="1131" spans="1:20" customFormat="1" x14ac:dyDescent="0.25">
      <c r="A1131" s="10">
        <f t="shared" si="179"/>
        <v>43134</v>
      </c>
      <c r="B1131" s="16" t="s">
        <v>0</v>
      </c>
      <c r="C1131" s="4"/>
      <c r="D1131" s="4"/>
      <c r="E1131" s="6"/>
      <c r="F1131" s="8"/>
      <c r="G1131" s="3"/>
      <c r="H1131" s="9"/>
      <c r="I1131" s="4"/>
      <c r="J1131" s="4"/>
      <c r="K1131" s="6"/>
      <c r="L1131" s="8"/>
      <c r="M1131" s="2"/>
      <c r="N1131" s="6">
        <f t="shared" si="184"/>
        <v>0</v>
      </c>
      <c r="O1131" s="8">
        <f t="shared" si="184"/>
        <v>0</v>
      </c>
      <c r="S1131" s="37" t="str">
        <f ca="1">IFERROR(IF(C1131="","",A1131+C1131-INDIRECT("A"&amp;MATCH(9^9,C$1:C1130,1))-MAX(INDIRECT("D"&amp;MATCH(9^9,C$1:C1130,1))+(INDIRECT("C"&amp;MATCH(9^9,C$1:C1130,1))&gt;INDIRECT("D"&amp;MATCH(9^9,C$1:C1130,1))),INDIRECT("J"&amp;MATCH(9^9,C$1:C1130,1))+(INDIRECT("I"&amp;MATCH(9^9,C$1:C1130,1))&gt;INDIRECT("J"&amp;MATCH(9^9,C$1:C1130,1))))),"")</f>
        <v/>
      </c>
      <c r="T1131" s="44" t="str">
        <f t="shared" si="178"/>
        <v/>
      </c>
    </row>
    <row r="1132" spans="1:20" customFormat="1" x14ac:dyDescent="0.25">
      <c r="A1132" s="10">
        <f t="shared" si="179"/>
        <v>43135</v>
      </c>
      <c r="B1132" s="16" t="s">
        <v>0</v>
      </c>
      <c r="C1132" s="4"/>
      <c r="D1132" s="4"/>
      <c r="E1132" s="6"/>
      <c r="F1132" s="8"/>
      <c r="G1132" s="3"/>
      <c r="H1132" s="9"/>
      <c r="I1132" s="4"/>
      <c r="J1132" s="4"/>
      <c r="K1132" s="6"/>
      <c r="L1132" s="8"/>
      <c r="M1132" s="2"/>
      <c r="N1132" s="6">
        <f t="shared" si="184"/>
        <v>0</v>
      </c>
      <c r="O1132" s="8">
        <f t="shared" si="184"/>
        <v>0</v>
      </c>
      <c r="S1132" s="37" t="str">
        <f ca="1">IFERROR(IF(C1132="","",A1132+C1132-INDIRECT("A"&amp;MATCH(9^9,C$1:C1131,1))-MAX(INDIRECT("D"&amp;MATCH(9^9,C$1:C1131,1))+(INDIRECT("C"&amp;MATCH(9^9,C$1:C1131,1))&gt;INDIRECT("D"&amp;MATCH(9^9,C$1:C1131,1))),INDIRECT("J"&amp;MATCH(9^9,C$1:C1131,1))+(INDIRECT("I"&amp;MATCH(9^9,C$1:C1131,1))&gt;INDIRECT("J"&amp;MATCH(9^9,C$1:C1131,1))))),"")</f>
        <v/>
      </c>
      <c r="T1132" s="44" t="str">
        <f t="shared" si="178"/>
        <v/>
      </c>
    </row>
    <row r="1133" spans="1:20" customFormat="1" x14ac:dyDescent="0.25">
      <c r="A1133" s="10">
        <f t="shared" si="179"/>
        <v>43136</v>
      </c>
      <c r="B1133" s="16" t="s">
        <v>119</v>
      </c>
      <c r="C1133" s="4"/>
      <c r="D1133" s="4"/>
      <c r="E1133" s="6"/>
      <c r="F1133" s="8">
        <v>0.25</v>
      </c>
      <c r="G1133" s="3"/>
      <c r="H1133" s="9"/>
      <c r="I1133" s="4"/>
      <c r="J1133" s="4"/>
      <c r="K1133" s="6"/>
      <c r="L1133" s="8"/>
      <c r="M1133" s="2"/>
      <c r="N1133" s="6">
        <f t="shared" si="184"/>
        <v>0</v>
      </c>
      <c r="O1133" s="8">
        <f t="shared" si="184"/>
        <v>0.25</v>
      </c>
      <c r="S1133" s="37" t="str">
        <f ca="1">IFERROR(IF(C1133="","",A1133+C1133-INDIRECT("A"&amp;MATCH(9^9,C$1:C1132,1))-MAX(INDIRECT("D"&amp;MATCH(9^9,C$1:C1132,1))+(INDIRECT("C"&amp;MATCH(9^9,C$1:C1132,1))&gt;INDIRECT("D"&amp;MATCH(9^9,C$1:C1132,1))),INDIRECT("J"&amp;MATCH(9^9,C$1:C1132,1))+(INDIRECT("I"&amp;MATCH(9^9,C$1:C1132,1))&gt;INDIRECT("J"&amp;MATCH(9^9,C$1:C1132,1))))),"")</f>
        <v/>
      </c>
      <c r="T1133" s="44" t="str">
        <f t="shared" si="178"/>
        <v/>
      </c>
    </row>
    <row r="1134" spans="1:20" customFormat="1" x14ac:dyDescent="0.25">
      <c r="A1134" s="10">
        <f t="shared" si="179"/>
        <v>43137</v>
      </c>
      <c r="B1134" s="16" t="s">
        <v>119</v>
      </c>
      <c r="C1134" s="4"/>
      <c r="D1134" s="4"/>
      <c r="E1134" s="6"/>
      <c r="F1134" s="8">
        <v>0.25</v>
      </c>
      <c r="G1134" s="3"/>
      <c r="H1134" s="9"/>
      <c r="I1134" s="4"/>
      <c r="J1134" s="4"/>
      <c r="K1134" s="5"/>
      <c r="L1134" s="8"/>
      <c r="M1134" s="2"/>
      <c r="N1134" s="6">
        <f t="shared" si="184"/>
        <v>0</v>
      </c>
      <c r="O1134" s="8">
        <f t="shared" si="184"/>
        <v>0.25</v>
      </c>
      <c r="S1134" s="37" t="str">
        <f ca="1">IFERROR(IF(C1134="","",A1134+C1134-INDIRECT("A"&amp;MATCH(9^9,C$1:C1133,1))-MAX(INDIRECT("D"&amp;MATCH(9^9,C$1:C1133,1))+(INDIRECT("C"&amp;MATCH(9^9,C$1:C1133,1))&gt;INDIRECT("D"&amp;MATCH(9^9,C$1:C1133,1))),INDIRECT("J"&amp;MATCH(9^9,C$1:C1133,1))+(INDIRECT("I"&amp;MATCH(9^9,C$1:C1133,1))&gt;INDIRECT("J"&amp;MATCH(9^9,C$1:C1133,1))))),"")</f>
        <v/>
      </c>
      <c r="T1134" s="44" t="str">
        <f t="shared" si="178"/>
        <v/>
      </c>
    </row>
    <row r="1135" spans="1:20" customFormat="1" x14ac:dyDescent="0.25">
      <c r="A1135" s="10">
        <f t="shared" si="179"/>
        <v>43138</v>
      </c>
      <c r="B1135" s="16" t="s">
        <v>119</v>
      </c>
      <c r="C1135" s="4"/>
      <c r="D1135" s="4"/>
      <c r="E1135" s="5"/>
      <c r="F1135" s="8">
        <v>0.25</v>
      </c>
      <c r="G1135" s="3"/>
      <c r="H1135" s="9"/>
      <c r="I1135" s="4"/>
      <c r="J1135" s="4"/>
      <c r="K1135" s="5"/>
      <c r="L1135" s="8"/>
      <c r="M1135" s="2"/>
      <c r="N1135" s="6">
        <f t="shared" si="184"/>
        <v>0</v>
      </c>
      <c r="O1135" s="8">
        <f t="shared" si="184"/>
        <v>0.25</v>
      </c>
      <c r="S1135" s="37" t="str">
        <f ca="1">IFERROR(IF(C1135="","",A1135+C1135-INDIRECT("A"&amp;MATCH(9^9,C$1:C1134,1))-MAX(INDIRECT("D"&amp;MATCH(9^9,C$1:C1134,1))+(INDIRECT("C"&amp;MATCH(9^9,C$1:C1134,1))&gt;INDIRECT("D"&amp;MATCH(9^9,C$1:C1134,1))),INDIRECT("J"&amp;MATCH(9^9,C$1:C1134,1))+(INDIRECT("I"&amp;MATCH(9^9,C$1:C1134,1))&gt;INDIRECT("J"&amp;MATCH(9^9,C$1:C1134,1))))),"")</f>
        <v/>
      </c>
      <c r="T1135" s="44" t="str">
        <f t="shared" si="178"/>
        <v/>
      </c>
    </row>
    <row r="1136" spans="1:20" customFormat="1" x14ac:dyDescent="0.25">
      <c r="A1136" s="10">
        <f t="shared" si="179"/>
        <v>43139</v>
      </c>
      <c r="B1136" s="16" t="s">
        <v>119</v>
      </c>
      <c r="C1136" s="4"/>
      <c r="D1136" s="4"/>
      <c r="E1136" s="6"/>
      <c r="F1136" s="8">
        <v>0.25</v>
      </c>
      <c r="G1136" s="3"/>
      <c r="H1136" s="9"/>
      <c r="I1136" s="4"/>
      <c r="J1136" s="4"/>
      <c r="K1136" s="5"/>
      <c r="L1136" s="8"/>
      <c r="M1136" s="2"/>
      <c r="N1136" s="6">
        <f t="shared" si="184"/>
        <v>0</v>
      </c>
      <c r="O1136" s="8">
        <f t="shared" si="184"/>
        <v>0.25</v>
      </c>
      <c r="S1136" s="37" t="str">
        <f ca="1">IFERROR(IF(C1136="","",A1136+C1136-INDIRECT("A"&amp;MATCH(9^9,C$1:C1135,1))-MAX(INDIRECT("D"&amp;MATCH(9^9,C$1:C1135,1))+(INDIRECT("C"&amp;MATCH(9^9,C$1:C1135,1))&gt;INDIRECT("D"&amp;MATCH(9^9,C$1:C1135,1))),INDIRECT("J"&amp;MATCH(9^9,C$1:C1135,1))+(INDIRECT("I"&amp;MATCH(9^9,C$1:C1135,1))&gt;INDIRECT("J"&amp;MATCH(9^9,C$1:C1135,1))))),"")</f>
        <v/>
      </c>
      <c r="T1136" s="44" t="str">
        <f t="shared" si="178"/>
        <v/>
      </c>
    </row>
    <row r="1137" spans="1:20" customFormat="1" x14ac:dyDescent="0.25">
      <c r="A1137" s="10">
        <f t="shared" si="179"/>
        <v>43140</v>
      </c>
      <c r="B1137" s="16" t="s">
        <v>119</v>
      </c>
      <c r="C1137" s="4"/>
      <c r="D1137" s="4"/>
      <c r="E1137" s="6"/>
      <c r="F1137" s="8">
        <v>0.25</v>
      </c>
      <c r="G1137" s="3"/>
      <c r="H1137" s="9"/>
      <c r="I1137" s="4"/>
      <c r="J1137" s="4"/>
      <c r="K1137" s="6"/>
      <c r="L1137" s="8"/>
      <c r="M1137" s="2"/>
      <c r="N1137" s="6">
        <f t="shared" si="184"/>
        <v>0</v>
      </c>
      <c r="O1137" s="8">
        <f t="shared" si="184"/>
        <v>0.25</v>
      </c>
      <c r="S1137" s="37" t="str">
        <f ca="1">IFERROR(IF(C1137="","",A1137+C1137-INDIRECT("A"&amp;MATCH(9^9,C$1:C1136,1))-MAX(INDIRECT("D"&amp;MATCH(9^9,C$1:C1136,1))+(INDIRECT("C"&amp;MATCH(9^9,C$1:C1136,1))&gt;INDIRECT("D"&amp;MATCH(9^9,C$1:C1136,1))),INDIRECT("J"&amp;MATCH(9^9,C$1:C1136,1))+(INDIRECT("I"&amp;MATCH(9^9,C$1:C1136,1))&gt;INDIRECT("J"&amp;MATCH(9^9,C$1:C1136,1))))),"")</f>
        <v/>
      </c>
      <c r="T1137" s="44" t="str">
        <f t="shared" si="178"/>
        <v/>
      </c>
    </row>
    <row r="1138" spans="1:20" customFormat="1" x14ac:dyDescent="0.25">
      <c r="A1138" s="10">
        <f t="shared" si="179"/>
        <v>43141</v>
      </c>
      <c r="B1138" s="9" t="s">
        <v>0</v>
      </c>
      <c r="C1138" s="4"/>
      <c r="D1138" s="4"/>
      <c r="E1138" s="6"/>
      <c r="F1138" s="8"/>
      <c r="G1138" s="3"/>
      <c r="H1138" s="9"/>
      <c r="I1138" s="4"/>
      <c r="J1138" s="4"/>
      <c r="K1138" s="6"/>
      <c r="L1138" s="8"/>
      <c r="M1138" s="2"/>
      <c r="N1138" s="6">
        <f t="shared" si="184"/>
        <v>0</v>
      </c>
      <c r="O1138" s="8">
        <f t="shared" si="184"/>
        <v>0</v>
      </c>
      <c r="S1138" s="37" t="str">
        <f ca="1">IFERROR(IF(C1138="","",A1138+C1138-INDIRECT("A"&amp;MATCH(9^9,C$1:C1137,1))-MAX(INDIRECT("D"&amp;MATCH(9^9,C$1:C1137,1))+(INDIRECT("C"&amp;MATCH(9^9,C$1:C1137,1))&gt;INDIRECT("D"&amp;MATCH(9^9,C$1:C1137,1))),INDIRECT("J"&amp;MATCH(9^9,C$1:C1137,1))+(INDIRECT("I"&amp;MATCH(9^9,C$1:C1137,1))&gt;INDIRECT("J"&amp;MATCH(9^9,C$1:C1137,1))))),"")</f>
        <v/>
      </c>
      <c r="T1138" s="44" t="str">
        <f t="shared" si="178"/>
        <v/>
      </c>
    </row>
    <row r="1139" spans="1:20" customFormat="1" x14ac:dyDescent="0.25">
      <c r="A1139" s="10">
        <f t="shared" si="179"/>
        <v>43142</v>
      </c>
      <c r="B1139" s="9" t="s">
        <v>0</v>
      </c>
      <c r="C1139" s="4"/>
      <c r="D1139" s="4"/>
      <c r="E1139" s="6"/>
      <c r="F1139" s="8"/>
      <c r="G1139" s="3"/>
      <c r="H1139" s="9"/>
      <c r="I1139" s="4"/>
      <c r="J1139" s="4"/>
      <c r="K1139" s="6"/>
      <c r="L1139" s="8"/>
      <c r="M1139" s="2"/>
      <c r="N1139" s="6">
        <f t="shared" si="184"/>
        <v>0</v>
      </c>
      <c r="O1139" s="8">
        <f t="shared" si="184"/>
        <v>0</v>
      </c>
      <c r="S1139" s="37" t="str">
        <f ca="1">IFERROR(IF(C1139="","",A1139+C1139-INDIRECT("A"&amp;MATCH(9^9,C$1:C1138,1))-MAX(INDIRECT("D"&amp;MATCH(9^9,C$1:C1138,1))+(INDIRECT("C"&amp;MATCH(9^9,C$1:C1138,1))&gt;INDIRECT("D"&amp;MATCH(9^9,C$1:C1138,1))),INDIRECT("J"&amp;MATCH(9^9,C$1:C1138,1))+(INDIRECT("I"&amp;MATCH(9^9,C$1:C1138,1))&gt;INDIRECT("J"&amp;MATCH(9^9,C$1:C1138,1))))),"")</f>
        <v/>
      </c>
      <c r="T1139" s="44" t="str">
        <f t="shared" si="178"/>
        <v/>
      </c>
    </row>
    <row r="1140" spans="1:20" customFormat="1" x14ac:dyDescent="0.25">
      <c r="A1140" s="10">
        <f t="shared" si="179"/>
        <v>43143</v>
      </c>
      <c r="B1140" s="16" t="s">
        <v>119</v>
      </c>
      <c r="C1140" s="4"/>
      <c r="D1140" s="4"/>
      <c r="E1140" s="6"/>
      <c r="F1140" s="8">
        <v>0.25</v>
      </c>
      <c r="G1140" s="3"/>
      <c r="H1140" s="9"/>
      <c r="I1140" s="4"/>
      <c r="J1140" s="4"/>
      <c r="K1140" s="5"/>
      <c r="L1140" s="8"/>
      <c r="M1140" s="2"/>
      <c r="N1140" s="6">
        <f t="shared" si="184"/>
        <v>0</v>
      </c>
      <c r="O1140" s="8">
        <f t="shared" si="184"/>
        <v>0.25</v>
      </c>
      <c r="S1140" s="37" t="str">
        <f ca="1">IFERROR(IF(C1140="","",A1140+C1140-INDIRECT("A"&amp;MATCH(9^9,C$1:C1139,1))-MAX(INDIRECT("D"&amp;MATCH(9^9,C$1:C1139,1))+(INDIRECT("C"&amp;MATCH(9^9,C$1:C1139,1))&gt;INDIRECT("D"&amp;MATCH(9^9,C$1:C1139,1))),INDIRECT("J"&amp;MATCH(9^9,C$1:C1139,1))+(INDIRECT("I"&amp;MATCH(9^9,C$1:C1139,1))&gt;INDIRECT("J"&amp;MATCH(9^9,C$1:C1139,1))))),"")</f>
        <v/>
      </c>
      <c r="T1140" s="44" t="str">
        <f t="shared" si="178"/>
        <v/>
      </c>
    </row>
    <row r="1141" spans="1:20" customFormat="1" x14ac:dyDescent="0.25">
      <c r="A1141" s="10">
        <f t="shared" si="179"/>
        <v>43144</v>
      </c>
      <c r="B1141" s="16" t="s">
        <v>119</v>
      </c>
      <c r="C1141" s="4"/>
      <c r="D1141" s="4"/>
      <c r="E1141" s="6"/>
      <c r="F1141" s="8">
        <v>0.25</v>
      </c>
      <c r="G1141" s="3"/>
      <c r="H1141" s="9"/>
      <c r="I1141" s="4"/>
      <c r="J1141" s="4"/>
      <c r="K1141" s="5"/>
      <c r="L1141" s="8"/>
      <c r="M1141" s="2"/>
      <c r="N1141" s="6">
        <f t="shared" si="184"/>
        <v>0</v>
      </c>
      <c r="O1141" s="8">
        <f t="shared" si="184"/>
        <v>0.25</v>
      </c>
      <c r="S1141" s="37" t="str">
        <f ca="1">IFERROR(IF(C1141="","",A1141+C1141-INDIRECT("A"&amp;MATCH(9^9,C$1:C1140,1))-MAX(INDIRECT("D"&amp;MATCH(9^9,C$1:C1140,1))+(INDIRECT("C"&amp;MATCH(9^9,C$1:C1140,1))&gt;INDIRECT("D"&amp;MATCH(9^9,C$1:C1140,1))),INDIRECT("J"&amp;MATCH(9^9,C$1:C1140,1))+(INDIRECT("I"&amp;MATCH(9^9,C$1:C1140,1))&gt;INDIRECT("J"&amp;MATCH(9^9,C$1:C1140,1))))),"")</f>
        <v/>
      </c>
      <c r="T1141" s="44" t="str">
        <f t="shared" si="178"/>
        <v/>
      </c>
    </row>
    <row r="1142" spans="1:20" customFormat="1" x14ac:dyDescent="0.25">
      <c r="A1142" s="10">
        <f t="shared" si="179"/>
        <v>43145</v>
      </c>
      <c r="B1142" s="9" t="s">
        <v>13</v>
      </c>
      <c r="C1142" s="4">
        <v>0.375</v>
      </c>
      <c r="D1142" s="4">
        <v>0.58333333333333337</v>
      </c>
      <c r="E1142" s="6">
        <f t="shared" ref="E1142" si="185">D1142-C1142+IF(C1142&gt;D1142,1)</f>
        <v>0.20833333333333337</v>
      </c>
      <c r="F1142" s="8">
        <v>0.20833333333333334</v>
      </c>
      <c r="G1142" s="3" t="s">
        <v>14</v>
      </c>
      <c r="H1142" s="9" t="s">
        <v>17</v>
      </c>
      <c r="I1142" s="4">
        <v>0.58333333333333337</v>
      </c>
      <c r="J1142" s="4">
        <v>0.70833333333333337</v>
      </c>
      <c r="K1142" s="6">
        <f>J1142-I1142+IF(I1142&gt;J1142,1)</f>
        <v>0.125</v>
      </c>
      <c r="L1142" s="8">
        <v>0.125</v>
      </c>
      <c r="M1142" s="2"/>
      <c r="N1142" s="6">
        <f t="shared" si="184"/>
        <v>0.33333333333333337</v>
      </c>
      <c r="O1142" s="8">
        <f t="shared" si="184"/>
        <v>0.33333333333333337</v>
      </c>
      <c r="Q1142">
        <v>1</v>
      </c>
      <c r="S1142" s="37">
        <f ca="1">IFERROR(IF(C1142="","",A1142+C1142-INDIRECT("A"&amp;MATCH(9^9,C$1:C1141,1))-MAX(INDIRECT("D"&amp;MATCH(9^9,C$1:C1141,1))+(INDIRECT("C"&amp;MATCH(9^9,C$1:C1141,1))&gt;INDIRECT("D"&amp;MATCH(9^9,C$1:C1141,1))),INDIRECT("J"&amp;MATCH(9^9,C$1:C1141,1))+(INDIRECT("I"&amp;MATCH(9^9,C$1:C1141,1))&gt;INDIRECT("J"&amp;MATCH(9^9,C$1:C1141,1))))),"")</f>
        <v>11.541666666666666</v>
      </c>
      <c r="T1142" s="44">
        <f t="shared" si="178"/>
        <v>1.375</v>
      </c>
    </row>
    <row r="1143" spans="1:20" customFormat="1" x14ac:dyDescent="0.25">
      <c r="A1143" s="10">
        <f t="shared" si="179"/>
        <v>43146</v>
      </c>
      <c r="B1143" s="9" t="s">
        <v>0</v>
      </c>
      <c r="C1143" s="4"/>
      <c r="D1143" s="4"/>
      <c r="E1143" s="6"/>
      <c r="F1143" s="8"/>
      <c r="G1143" s="3"/>
      <c r="H1143" s="9"/>
      <c r="I1143" s="4"/>
      <c r="J1143" s="4"/>
      <c r="K1143" s="6"/>
      <c r="L1143" s="8"/>
      <c r="M1143" s="2"/>
      <c r="N1143" s="6">
        <f t="shared" si="184"/>
        <v>0</v>
      </c>
      <c r="O1143" s="8">
        <f t="shared" si="184"/>
        <v>0</v>
      </c>
      <c r="S1143" s="37" t="str">
        <f ca="1">IFERROR(IF(C1143="","",A1143+C1143-INDIRECT("A"&amp;MATCH(9^9,C$1:C1142,1))-MAX(INDIRECT("D"&amp;MATCH(9^9,C$1:C1142,1))+(INDIRECT("C"&amp;MATCH(9^9,C$1:C1142,1))&gt;INDIRECT("D"&amp;MATCH(9^9,C$1:C1142,1))),INDIRECT("J"&amp;MATCH(9^9,C$1:C1142,1))+(INDIRECT("I"&amp;MATCH(9^9,C$1:C1142,1))&gt;INDIRECT("J"&amp;MATCH(9^9,C$1:C1142,1))))),"")</f>
        <v/>
      </c>
      <c r="T1143" s="44" t="str">
        <f t="shared" si="178"/>
        <v/>
      </c>
    </row>
    <row r="1144" spans="1:20" customFormat="1" x14ac:dyDescent="0.25">
      <c r="A1144" s="10">
        <f t="shared" si="179"/>
        <v>43147</v>
      </c>
      <c r="B1144" s="9" t="s">
        <v>13</v>
      </c>
      <c r="C1144" s="4">
        <v>0.375</v>
      </c>
      <c r="D1144" s="4">
        <v>0.58333333333333337</v>
      </c>
      <c r="E1144" s="6">
        <f t="shared" ref="E1144:E1152" si="186">D1144-C1144+IF(C1144&gt;D1144,1)</f>
        <v>0.20833333333333337</v>
      </c>
      <c r="F1144" s="8">
        <v>0.20833333333333334</v>
      </c>
      <c r="G1144" s="3" t="s">
        <v>14</v>
      </c>
      <c r="H1144" s="9" t="s">
        <v>16</v>
      </c>
      <c r="I1144" s="4">
        <v>0.70833333333333337</v>
      </c>
      <c r="J1144" s="4">
        <v>0.83333333333333337</v>
      </c>
      <c r="K1144" s="6">
        <f>J1144-I1144+IF(I1144&gt;J1144,1)</f>
        <v>0.125</v>
      </c>
      <c r="L1144" s="8">
        <v>0.125</v>
      </c>
      <c r="M1144" s="2"/>
      <c r="N1144" s="6">
        <f t="shared" si="184"/>
        <v>0.33333333333333337</v>
      </c>
      <c r="O1144" s="8">
        <f t="shared" si="184"/>
        <v>0.33333333333333337</v>
      </c>
      <c r="Q1144">
        <v>1</v>
      </c>
      <c r="S1144" s="37">
        <f ca="1">IFERROR(IF(C1144="","",A1144+C1144-INDIRECT("A"&amp;MATCH(9^9,C$1:C1143,1))-MAX(INDIRECT("D"&amp;MATCH(9^9,C$1:C1143,1))+(INDIRECT("C"&amp;MATCH(9^9,C$1:C1143,1))&gt;INDIRECT("D"&amp;MATCH(9^9,C$1:C1143,1))),INDIRECT("J"&amp;MATCH(9^9,C$1:C1143,1))+(INDIRECT("I"&amp;MATCH(9^9,C$1:C1143,1))&gt;INDIRECT("J"&amp;MATCH(9^9,C$1:C1143,1))))),"")</f>
        <v>1.6666666666666665</v>
      </c>
      <c r="T1144" s="44">
        <f t="shared" si="178"/>
        <v>1.375</v>
      </c>
    </row>
    <row r="1145" spans="1:20" customFormat="1" x14ac:dyDescent="0.25">
      <c r="A1145" s="10">
        <f t="shared" si="179"/>
        <v>43148</v>
      </c>
      <c r="B1145" s="9" t="s">
        <v>13</v>
      </c>
      <c r="C1145" s="4">
        <v>0.375</v>
      </c>
      <c r="D1145" s="4">
        <v>0.58333333333333337</v>
      </c>
      <c r="E1145" s="6">
        <f t="shared" si="186"/>
        <v>0.20833333333333337</v>
      </c>
      <c r="F1145" s="8">
        <v>0.20833333333333334</v>
      </c>
      <c r="G1145" s="3" t="s">
        <v>14</v>
      </c>
      <c r="H1145" s="9" t="s">
        <v>5</v>
      </c>
      <c r="I1145" s="4">
        <v>0.60416666666666663</v>
      </c>
      <c r="J1145" s="4">
        <v>0.8125</v>
      </c>
      <c r="K1145" s="6">
        <f>J1145-I1145+IF(I1145&gt;J1145,1)</f>
        <v>0.20833333333333337</v>
      </c>
      <c r="L1145" s="8">
        <v>0.20833333333333334</v>
      </c>
      <c r="M1145" s="2"/>
      <c r="N1145" s="6">
        <f t="shared" ref="N1145:O1160" si="187">E1145+K1145</f>
        <v>0.41666666666666674</v>
      </c>
      <c r="O1145" s="8">
        <f t="shared" si="187"/>
        <v>0.41666666666666669</v>
      </c>
      <c r="Q1145">
        <v>1</v>
      </c>
      <c r="S1145" s="37">
        <f ca="1">IFERROR(IF(C1145="","",A1145+C1145-INDIRECT("A"&amp;MATCH(9^9,C$1:C1144,1))-MAX(INDIRECT("D"&amp;MATCH(9^9,C$1:C1144,1))+(INDIRECT("C"&amp;MATCH(9^9,C$1:C1144,1))&gt;INDIRECT("D"&amp;MATCH(9^9,C$1:C1144,1))),INDIRECT("J"&amp;MATCH(9^9,C$1:C1144,1))+(INDIRECT("I"&amp;MATCH(9^9,C$1:C1144,1))&gt;INDIRECT("J"&amp;MATCH(9^9,C$1:C1144,1))))),"")</f>
        <v>0.54166666666666663</v>
      </c>
      <c r="T1145" s="44">
        <f t="shared" si="178"/>
        <v>0.54166666666666663</v>
      </c>
    </row>
    <row r="1146" spans="1:20" customFormat="1" x14ac:dyDescent="0.25">
      <c r="A1146" s="10">
        <f t="shared" si="179"/>
        <v>43149</v>
      </c>
      <c r="B1146" s="9" t="s">
        <v>5</v>
      </c>
      <c r="C1146" s="4">
        <v>0.875</v>
      </c>
      <c r="D1146" s="4">
        <v>0.33333333333333331</v>
      </c>
      <c r="E1146" s="6">
        <f t="shared" si="186"/>
        <v>0.45833333333333326</v>
      </c>
      <c r="F1146" s="8">
        <v>0.20833333333333334</v>
      </c>
      <c r="G1146" s="3"/>
      <c r="H1146" s="9"/>
      <c r="I1146" s="4"/>
      <c r="J1146" s="4"/>
      <c r="K1146" s="6"/>
      <c r="L1146" s="8"/>
      <c r="M1146" s="2"/>
      <c r="N1146" s="6">
        <f t="shared" si="187"/>
        <v>0.45833333333333326</v>
      </c>
      <c r="O1146" s="8">
        <f t="shared" si="187"/>
        <v>0.20833333333333334</v>
      </c>
      <c r="Q1146">
        <v>1</v>
      </c>
      <c r="S1146" s="37">
        <f ca="1">IFERROR(IF(C1146="","",A1146+C1146-INDIRECT("A"&amp;MATCH(9^9,C$1:C1145,1))-MAX(INDIRECT("D"&amp;MATCH(9^9,C$1:C1145,1))+(INDIRECT("C"&amp;MATCH(9^9,C$1:C1145,1))&gt;INDIRECT("D"&amp;MATCH(9^9,C$1:C1145,1))),INDIRECT("J"&amp;MATCH(9^9,C$1:C1145,1))+(INDIRECT("I"&amp;MATCH(9^9,C$1:C1145,1))&gt;INDIRECT("J"&amp;MATCH(9^9,C$1:C1145,1))))),"")</f>
        <v>1.0625</v>
      </c>
      <c r="T1146" s="44">
        <f t="shared" si="178"/>
        <v>1.0625</v>
      </c>
    </row>
    <row r="1147" spans="1:20" customFormat="1" x14ac:dyDescent="0.25">
      <c r="A1147" s="10">
        <f t="shared" si="179"/>
        <v>43150</v>
      </c>
      <c r="B1147" s="9" t="s">
        <v>5</v>
      </c>
      <c r="C1147" s="4">
        <v>0.875</v>
      </c>
      <c r="D1147" s="4">
        <v>0.33333333333333331</v>
      </c>
      <c r="E1147" s="6">
        <f t="shared" si="186"/>
        <v>0.45833333333333326</v>
      </c>
      <c r="F1147" s="8">
        <v>0.20833333333333334</v>
      </c>
      <c r="G1147" s="3"/>
      <c r="H1147" s="9"/>
      <c r="I1147" s="4"/>
      <c r="J1147" s="4"/>
      <c r="K1147" s="5"/>
      <c r="L1147" s="8"/>
      <c r="M1147" s="2"/>
      <c r="N1147" s="6">
        <f t="shared" si="187"/>
        <v>0.45833333333333326</v>
      </c>
      <c r="O1147" s="8">
        <f t="shared" si="187"/>
        <v>0.20833333333333334</v>
      </c>
      <c r="Q1147">
        <v>1</v>
      </c>
      <c r="S1147" s="37">
        <f ca="1">IFERROR(IF(C1147="","",A1147+C1147-INDIRECT("A"&amp;MATCH(9^9,C$1:C1146,1))-MAX(INDIRECT("D"&amp;MATCH(9^9,C$1:C1146,1))+(INDIRECT("C"&amp;MATCH(9^9,C$1:C1146,1))&gt;INDIRECT("D"&amp;MATCH(9^9,C$1:C1146,1))),INDIRECT("J"&amp;MATCH(9^9,C$1:C1146,1))+(INDIRECT("I"&amp;MATCH(9^9,C$1:C1146,1))&gt;INDIRECT("J"&amp;MATCH(9^9,C$1:C1146,1))))),"")</f>
        <v>0.54166666666666674</v>
      </c>
      <c r="T1147" s="44">
        <f t="shared" si="178"/>
        <v>0.54166666666666674</v>
      </c>
    </row>
    <row r="1148" spans="1:20" customFormat="1" x14ac:dyDescent="0.25">
      <c r="A1148" s="10">
        <f t="shared" si="179"/>
        <v>43151</v>
      </c>
      <c r="B1148" s="9" t="s">
        <v>5</v>
      </c>
      <c r="C1148" s="4">
        <v>0.875</v>
      </c>
      <c r="D1148" s="4">
        <v>0.33333333333333331</v>
      </c>
      <c r="E1148" s="6">
        <f t="shared" si="186"/>
        <v>0.45833333333333326</v>
      </c>
      <c r="F1148" s="8">
        <v>0.20833333333333334</v>
      </c>
      <c r="G1148" s="3"/>
      <c r="H1148" s="9"/>
      <c r="I1148" s="4"/>
      <c r="J1148" s="4"/>
      <c r="K1148" s="6"/>
      <c r="L1148" s="8"/>
      <c r="M1148" s="2"/>
      <c r="N1148" s="6">
        <f t="shared" si="187"/>
        <v>0.45833333333333326</v>
      </c>
      <c r="O1148" s="8">
        <f t="shared" si="187"/>
        <v>0.20833333333333334</v>
      </c>
      <c r="Q1148">
        <v>1</v>
      </c>
      <c r="S1148" s="37">
        <f ca="1">IFERROR(IF(C1148="","",A1148+C1148-INDIRECT("A"&amp;MATCH(9^9,C$1:C1147,1))-MAX(INDIRECT("D"&amp;MATCH(9^9,C$1:C1147,1))+(INDIRECT("C"&amp;MATCH(9^9,C$1:C1147,1))&gt;INDIRECT("D"&amp;MATCH(9^9,C$1:C1147,1))),INDIRECT("J"&amp;MATCH(9^9,C$1:C1147,1))+(INDIRECT("I"&amp;MATCH(9^9,C$1:C1147,1))&gt;INDIRECT("J"&amp;MATCH(9^9,C$1:C1147,1))))),"")</f>
        <v>0.54166666666666674</v>
      </c>
      <c r="T1148" s="44">
        <f t="shared" si="178"/>
        <v>0.54166666666666674</v>
      </c>
    </row>
    <row r="1149" spans="1:20" customFormat="1" x14ac:dyDescent="0.25">
      <c r="A1149" s="10">
        <f t="shared" si="179"/>
        <v>43152</v>
      </c>
      <c r="B1149" s="9" t="s">
        <v>5</v>
      </c>
      <c r="C1149" s="4">
        <v>0.875</v>
      </c>
      <c r="D1149" s="4">
        <v>0.33333333333333331</v>
      </c>
      <c r="E1149" s="6">
        <f t="shared" si="186"/>
        <v>0.45833333333333326</v>
      </c>
      <c r="F1149" s="8">
        <v>0.20833333333333334</v>
      </c>
      <c r="G1149" s="3"/>
      <c r="H1149" s="9"/>
      <c r="I1149" s="4"/>
      <c r="J1149" s="4"/>
      <c r="K1149" s="6"/>
      <c r="L1149" s="8"/>
      <c r="M1149" s="2"/>
      <c r="N1149" s="6">
        <f t="shared" si="187"/>
        <v>0.45833333333333326</v>
      </c>
      <c r="O1149" s="8">
        <f t="shared" si="187"/>
        <v>0.20833333333333334</v>
      </c>
      <c r="Q1149">
        <v>1</v>
      </c>
      <c r="S1149" s="37">
        <f ca="1">IFERROR(IF(C1149="","",A1149+C1149-INDIRECT("A"&amp;MATCH(9^9,C$1:C1148,1))-MAX(INDIRECT("D"&amp;MATCH(9^9,C$1:C1148,1))+(INDIRECT("C"&amp;MATCH(9^9,C$1:C1148,1))&gt;INDIRECT("D"&amp;MATCH(9^9,C$1:C1148,1))),INDIRECT("J"&amp;MATCH(9^9,C$1:C1148,1))+(INDIRECT("I"&amp;MATCH(9^9,C$1:C1148,1))&gt;INDIRECT("J"&amp;MATCH(9^9,C$1:C1148,1))))),"")</f>
        <v>0.54166666666666674</v>
      </c>
      <c r="T1149" s="44">
        <f t="shared" si="178"/>
        <v>0.54166666666666674</v>
      </c>
    </row>
    <row r="1150" spans="1:20" customFormat="1" x14ac:dyDescent="0.25">
      <c r="A1150" s="10">
        <f t="shared" si="179"/>
        <v>43153</v>
      </c>
      <c r="B1150" s="9" t="s">
        <v>5</v>
      </c>
      <c r="C1150" s="4">
        <v>0.875</v>
      </c>
      <c r="D1150" s="4">
        <v>0.33333333333333331</v>
      </c>
      <c r="E1150" s="6">
        <f t="shared" si="186"/>
        <v>0.45833333333333326</v>
      </c>
      <c r="F1150" s="8">
        <v>0.20833333333333334</v>
      </c>
      <c r="G1150" s="3"/>
      <c r="H1150" s="9"/>
      <c r="I1150" s="4"/>
      <c r="J1150" s="4"/>
      <c r="K1150" s="6"/>
      <c r="L1150" s="8"/>
      <c r="M1150" s="2"/>
      <c r="N1150" s="6">
        <f t="shared" si="187"/>
        <v>0.45833333333333326</v>
      </c>
      <c r="O1150" s="8">
        <f t="shared" si="187"/>
        <v>0.20833333333333334</v>
      </c>
      <c r="Q1150">
        <v>1</v>
      </c>
      <c r="S1150" s="37">
        <f ca="1">IFERROR(IF(C1150="","",A1150+C1150-INDIRECT("A"&amp;MATCH(9^9,C$1:C1149,1))-MAX(INDIRECT("D"&amp;MATCH(9^9,C$1:C1149,1))+(INDIRECT("C"&amp;MATCH(9^9,C$1:C1149,1))&gt;INDIRECT("D"&amp;MATCH(9^9,C$1:C1149,1))),INDIRECT("J"&amp;MATCH(9^9,C$1:C1149,1))+(INDIRECT("I"&amp;MATCH(9^9,C$1:C1149,1))&gt;INDIRECT("J"&amp;MATCH(9^9,C$1:C1149,1))))),"")</f>
        <v>0.54166666666666674</v>
      </c>
      <c r="T1150" s="44">
        <f t="shared" si="178"/>
        <v>0.54166666666666674</v>
      </c>
    </row>
    <row r="1151" spans="1:20" customFormat="1" x14ac:dyDescent="0.25">
      <c r="A1151" s="10">
        <f t="shared" si="179"/>
        <v>43154</v>
      </c>
      <c r="B1151" s="9" t="s">
        <v>5</v>
      </c>
      <c r="C1151" s="4">
        <v>0.875</v>
      </c>
      <c r="D1151" s="4">
        <v>0.33333333333333331</v>
      </c>
      <c r="E1151" s="6">
        <f t="shared" si="186"/>
        <v>0.45833333333333326</v>
      </c>
      <c r="F1151" s="8">
        <v>0.20833333333333334</v>
      </c>
      <c r="G1151" s="3"/>
      <c r="H1151" s="9"/>
      <c r="I1151" s="4"/>
      <c r="J1151" s="4"/>
      <c r="K1151" s="6"/>
      <c r="L1151" s="8"/>
      <c r="M1151" s="2"/>
      <c r="N1151" s="6">
        <f t="shared" si="187"/>
        <v>0.45833333333333326</v>
      </c>
      <c r="O1151" s="8">
        <f t="shared" si="187"/>
        <v>0.20833333333333334</v>
      </c>
      <c r="Q1151">
        <v>1</v>
      </c>
      <c r="S1151" s="37">
        <f ca="1">IFERROR(IF(C1151="","",A1151+C1151-INDIRECT("A"&amp;MATCH(9^9,C$1:C1150,1))-MAX(INDIRECT("D"&amp;MATCH(9^9,C$1:C1150,1))+(INDIRECT("C"&amp;MATCH(9^9,C$1:C1150,1))&gt;INDIRECT("D"&amp;MATCH(9^9,C$1:C1150,1))),INDIRECT("J"&amp;MATCH(9^9,C$1:C1150,1))+(INDIRECT("I"&amp;MATCH(9^9,C$1:C1150,1))&gt;INDIRECT("J"&amp;MATCH(9^9,C$1:C1150,1))))),"")</f>
        <v>0.54166666666666674</v>
      </c>
      <c r="T1151" s="44">
        <f t="shared" si="178"/>
        <v>0.54166666666666674</v>
      </c>
    </row>
    <row r="1152" spans="1:20" customFormat="1" x14ac:dyDescent="0.25">
      <c r="A1152" s="10">
        <f t="shared" si="179"/>
        <v>43155</v>
      </c>
      <c r="B1152" s="9" t="s">
        <v>5</v>
      </c>
      <c r="C1152" s="4">
        <v>0.875</v>
      </c>
      <c r="D1152" s="4">
        <v>0.33333333333333331</v>
      </c>
      <c r="E1152" s="6">
        <f t="shared" si="186"/>
        <v>0.45833333333333326</v>
      </c>
      <c r="F1152" s="8">
        <v>0.20833333333333334</v>
      </c>
      <c r="G1152" s="3"/>
      <c r="H1152" s="9"/>
      <c r="I1152" s="4"/>
      <c r="J1152" s="4"/>
      <c r="K1152" s="6"/>
      <c r="L1152" s="8"/>
      <c r="M1152" s="2"/>
      <c r="N1152" s="6">
        <f t="shared" si="187"/>
        <v>0.45833333333333326</v>
      </c>
      <c r="O1152" s="8">
        <f t="shared" si="187"/>
        <v>0.20833333333333334</v>
      </c>
      <c r="Q1152">
        <v>1</v>
      </c>
      <c r="S1152" s="37">
        <f ca="1">IFERROR(IF(C1152="","",A1152+C1152-INDIRECT("A"&amp;MATCH(9^9,C$1:C1151,1))-MAX(INDIRECT("D"&amp;MATCH(9^9,C$1:C1151,1))+(INDIRECT("C"&amp;MATCH(9^9,C$1:C1151,1))&gt;INDIRECT("D"&amp;MATCH(9^9,C$1:C1151,1))),INDIRECT("J"&amp;MATCH(9^9,C$1:C1151,1))+(INDIRECT("I"&amp;MATCH(9^9,C$1:C1151,1))&gt;INDIRECT("J"&amp;MATCH(9^9,C$1:C1151,1))))),"")</f>
        <v>0.54166666666666674</v>
      </c>
      <c r="T1152" s="44">
        <f t="shared" si="178"/>
        <v>0.54166666666666674</v>
      </c>
    </row>
    <row r="1153" spans="1:20" customFormat="1" x14ac:dyDescent="0.25">
      <c r="A1153" s="10">
        <f t="shared" si="179"/>
        <v>43156</v>
      </c>
      <c r="B1153" s="9" t="s">
        <v>0</v>
      </c>
      <c r="C1153" s="4"/>
      <c r="D1153" s="4"/>
      <c r="E1153" s="6"/>
      <c r="F1153" s="8"/>
      <c r="G1153" s="3"/>
      <c r="H1153" s="9"/>
      <c r="I1153" s="4"/>
      <c r="J1153" s="4"/>
      <c r="K1153" s="5"/>
      <c r="L1153" s="8"/>
      <c r="M1153" s="2"/>
      <c r="N1153" s="6">
        <f t="shared" si="187"/>
        <v>0</v>
      </c>
      <c r="O1153" s="8">
        <f t="shared" si="187"/>
        <v>0</v>
      </c>
      <c r="P1153" t="s">
        <v>37</v>
      </c>
      <c r="S1153" s="37" t="str">
        <f ca="1">IFERROR(IF(C1153="","",A1153+C1153-INDIRECT("A"&amp;MATCH(9^9,C$1:C1152,1))-MAX(INDIRECT("D"&amp;MATCH(9^9,C$1:C1152,1))+(INDIRECT("C"&amp;MATCH(9^9,C$1:C1152,1))&gt;INDIRECT("D"&amp;MATCH(9^9,C$1:C1152,1))),INDIRECT("J"&amp;MATCH(9^9,C$1:C1152,1))+(INDIRECT("I"&amp;MATCH(9^9,C$1:C1152,1))&gt;INDIRECT("J"&amp;MATCH(9^9,C$1:C1152,1))))),"")</f>
        <v/>
      </c>
      <c r="T1153" s="44" t="str">
        <f t="shared" si="178"/>
        <v/>
      </c>
    </row>
    <row r="1154" spans="1:20" customFormat="1" x14ac:dyDescent="0.25">
      <c r="A1154" s="10">
        <f t="shared" si="179"/>
        <v>43157</v>
      </c>
      <c r="B1154" s="18" t="s">
        <v>89</v>
      </c>
      <c r="C1154" s="4"/>
      <c r="D1154" s="4"/>
      <c r="E1154" s="6"/>
      <c r="F1154" s="8"/>
      <c r="G1154" s="3"/>
      <c r="H1154" s="9"/>
      <c r="I1154" s="4"/>
      <c r="J1154" s="4"/>
      <c r="K1154" s="5"/>
      <c r="L1154" s="8"/>
      <c r="M1154" s="2"/>
      <c r="N1154" s="6">
        <f t="shared" si="187"/>
        <v>0</v>
      </c>
      <c r="O1154" s="8">
        <f t="shared" si="187"/>
        <v>0</v>
      </c>
      <c r="S1154" s="37" t="str">
        <f ca="1">IFERROR(IF(C1154="","",A1154+C1154-INDIRECT("A"&amp;MATCH(9^9,C$1:C1153,1))-MAX(INDIRECT("D"&amp;MATCH(9^9,C$1:C1153,1))+(INDIRECT("C"&amp;MATCH(9^9,C$1:C1153,1))&gt;INDIRECT("D"&amp;MATCH(9^9,C$1:C1153,1))),INDIRECT("J"&amp;MATCH(9^9,C$1:C1153,1))+(INDIRECT("I"&amp;MATCH(9^9,C$1:C1153,1))&gt;INDIRECT("J"&amp;MATCH(9^9,C$1:C1153,1))))),"")</f>
        <v/>
      </c>
      <c r="T1154" s="44" t="str">
        <f t="shared" si="178"/>
        <v/>
      </c>
    </row>
    <row r="1155" spans="1:20" customFormat="1" x14ac:dyDescent="0.25">
      <c r="A1155" s="10">
        <f t="shared" si="179"/>
        <v>43158</v>
      </c>
      <c r="B1155" s="9" t="s">
        <v>99</v>
      </c>
      <c r="C1155" s="4"/>
      <c r="D1155" s="4"/>
      <c r="E1155" s="6"/>
      <c r="F1155" s="8"/>
      <c r="G1155" s="3"/>
      <c r="H1155" s="9"/>
      <c r="I1155" s="4"/>
      <c r="J1155" s="4"/>
      <c r="K1155" s="5"/>
      <c r="L1155" s="8"/>
      <c r="M1155" s="2"/>
      <c r="N1155" s="6">
        <f t="shared" si="187"/>
        <v>0</v>
      </c>
      <c r="O1155" s="8">
        <f t="shared" si="187"/>
        <v>0</v>
      </c>
      <c r="S1155" s="37" t="str">
        <f ca="1">IFERROR(IF(C1155="","",A1155+C1155-INDIRECT("A"&amp;MATCH(9^9,C$1:C1154,1))-MAX(INDIRECT("D"&amp;MATCH(9^9,C$1:C1154,1))+(INDIRECT("C"&amp;MATCH(9^9,C$1:C1154,1))&gt;INDIRECT("D"&amp;MATCH(9^9,C$1:C1154,1))),INDIRECT("J"&amp;MATCH(9^9,C$1:C1154,1))+(INDIRECT("I"&amp;MATCH(9^9,C$1:C1154,1))&gt;INDIRECT("J"&amp;MATCH(9^9,C$1:C1154,1))))),"")</f>
        <v/>
      </c>
      <c r="T1155" s="44" t="str">
        <f t="shared" si="178"/>
        <v/>
      </c>
    </row>
    <row r="1156" spans="1:20" customFormat="1" x14ac:dyDescent="0.25">
      <c r="A1156" s="10">
        <f t="shared" si="179"/>
        <v>43159</v>
      </c>
      <c r="B1156" s="9" t="s">
        <v>99</v>
      </c>
      <c r="C1156" s="4"/>
      <c r="D1156" s="4"/>
      <c r="E1156" s="6"/>
      <c r="F1156" s="8"/>
      <c r="G1156" s="3"/>
      <c r="H1156" s="9"/>
      <c r="I1156" s="4"/>
      <c r="J1156" s="4"/>
      <c r="K1156" s="6"/>
      <c r="L1156" s="8"/>
      <c r="M1156" s="2"/>
      <c r="N1156" s="6">
        <f t="shared" si="187"/>
        <v>0</v>
      </c>
      <c r="O1156" s="8">
        <f t="shared" si="187"/>
        <v>0</v>
      </c>
      <c r="S1156" s="37" t="str">
        <f ca="1">IFERROR(IF(C1156="","",A1156+C1156-INDIRECT("A"&amp;MATCH(9^9,C$1:C1155,1))-MAX(INDIRECT("D"&amp;MATCH(9^9,C$1:C1155,1))+(INDIRECT("C"&amp;MATCH(9^9,C$1:C1155,1))&gt;INDIRECT("D"&amp;MATCH(9^9,C$1:C1155,1))),INDIRECT("J"&amp;MATCH(9^9,C$1:C1155,1))+(INDIRECT("I"&amp;MATCH(9^9,C$1:C1155,1))&gt;INDIRECT("J"&amp;MATCH(9^9,C$1:C1155,1))))),"")</f>
        <v/>
      </c>
      <c r="T1156" s="44" t="str">
        <f t="shared" si="178"/>
        <v/>
      </c>
    </row>
    <row r="1157" spans="1:20" customFormat="1" x14ac:dyDescent="0.25">
      <c r="A1157" s="10">
        <f t="shared" si="179"/>
        <v>43160</v>
      </c>
      <c r="B1157" s="9" t="s">
        <v>13</v>
      </c>
      <c r="C1157" s="4">
        <v>0.375</v>
      </c>
      <c r="D1157" s="4">
        <v>0.58333333333333337</v>
      </c>
      <c r="E1157" s="6">
        <f>D1157-C1157+IF(C1157&gt;D1157,1)</f>
        <v>0.20833333333333337</v>
      </c>
      <c r="F1157" s="8">
        <v>0.20833333333333334</v>
      </c>
      <c r="G1157" s="3" t="s">
        <v>14</v>
      </c>
      <c r="H1157" s="9" t="s">
        <v>112</v>
      </c>
      <c r="I1157" s="4">
        <v>0.58333333333333337</v>
      </c>
      <c r="J1157" s="4">
        <v>0.70833333333333337</v>
      </c>
      <c r="K1157" s="35">
        <v>0.125</v>
      </c>
      <c r="L1157" s="8">
        <v>0.125</v>
      </c>
      <c r="M1157" s="2"/>
      <c r="N1157" s="6">
        <f t="shared" si="187"/>
        <v>0.33333333333333337</v>
      </c>
      <c r="O1157" s="8">
        <f t="shared" si="187"/>
        <v>0.33333333333333337</v>
      </c>
      <c r="Q1157">
        <v>1</v>
      </c>
      <c r="S1157" s="37">
        <f ca="1">IFERROR(IF(C1157="","",A1157+C1157-INDIRECT("A"&amp;MATCH(9^9,C$1:C1156,1))-MAX(INDIRECT("D"&amp;MATCH(9^9,C$1:C1156,1))+(INDIRECT("C"&amp;MATCH(9^9,C$1:C1156,1))&gt;INDIRECT("D"&amp;MATCH(9^9,C$1:C1156,1))),INDIRECT("J"&amp;MATCH(9^9,C$1:C1156,1))+(INDIRECT("I"&amp;MATCH(9^9,C$1:C1156,1))&gt;INDIRECT("J"&amp;MATCH(9^9,C$1:C1156,1))))),"")</f>
        <v>4.041666666666667</v>
      </c>
      <c r="T1157" s="44">
        <f t="shared" si="178"/>
        <v>1.375</v>
      </c>
    </row>
    <row r="1158" spans="1:20" customFormat="1" x14ac:dyDescent="0.25">
      <c r="A1158" s="10">
        <f t="shared" si="179"/>
        <v>43161</v>
      </c>
      <c r="B1158" s="9" t="s">
        <v>13</v>
      </c>
      <c r="C1158" s="4">
        <v>0.375</v>
      </c>
      <c r="D1158" s="4">
        <v>0.58333333333333337</v>
      </c>
      <c r="E1158" s="6">
        <f>D1158-C1158+IF(C1158&gt;D1158,1)</f>
        <v>0.20833333333333337</v>
      </c>
      <c r="F1158" s="8">
        <v>0.20833333333333334</v>
      </c>
      <c r="G1158" s="3"/>
      <c r="H1158" s="9"/>
      <c r="I1158" s="4"/>
      <c r="J1158" s="4"/>
      <c r="K1158" s="5"/>
      <c r="L1158" s="8"/>
      <c r="M1158" s="2"/>
      <c r="N1158" s="6">
        <f t="shared" si="187"/>
        <v>0.20833333333333337</v>
      </c>
      <c r="O1158" s="8">
        <f t="shared" si="187"/>
        <v>0.20833333333333334</v>
      </c>
      <c r="Q1158">
        <v>1</v>
      </c>
      <c r="S1158" s="37">
        <f ca="1">IFERROR(IF(C1158="","",A1158+C1158-INDIRECT("A"&amp;MATCH(9^9,C$1:C1157,1))-MAX(INDIRECT("D"&amp;MATCH(9^9,C$1:C1157,1))+(INDIRECT("C"&amp;MATCH(9^9,C$1:C1157,1))&gt;INDIRECT("D"&amp;MATCH(9^9,C$1:C1157,1))),INDIRECT("J"&amp;MATCH(9^9,C$1:C1157,1))+(INDIRECT("I"&amp;MATCH(9^9,C$1:C1157,1))&gt;INDIRECT("J"&amp;MATCH(9^9,C$1:C1157,1))))),"")</f>
        <v>0.66666666666666663</v>
      </c>
      <c r="T1158" s="44">
        <f t="shared" si="178"/>
        <v>0.66666666666666663</v>
      </c>
    </row>
    <row r="1159" spans="1:20" customFormat="1" x14ac:dyDescent="0.25">
      <c r="A1159" s="10">
        <f t="shared" si="179"/>
        <v>43162</v>
      </c>
      <c r="B1159" s="9" t="s">
        <v>13</v>
      </c>
      <c r="C1159" s="4">
        <v>0.375</v>
      </c>
      <c r="D1159" s="4">
        <v>0.58333333333333337</v>
      </c>
      <c r="E1159" s="6">
        <f>D1159-C1159+IF(C1159&gt;D1159,1)</f>
        <v>0.20833333333333337</v>
      </c>
      <c r="F1159" s="8">
        <v>0.20833333333333334</v>
      </c>
      <c r="G1159" s="3" t="s">
        <v>14</v>
      </c>
      <c r="H1159" s="9" t="s">
        <v>5</v>
      </c>
      <c r="I1159" s="4">
        <v>0.60416666666666663</v>
      </c>
      <c r="J1159" s="4">
        <v>0.8125</v>
      </c>
      <c r="K1159" s="35">
        <v>0.20833333333333334</v>
      </c>
      <c r="L1159" s="8">
        <v>0.20833333333333334</v>
      </c>
      <c r="M1159" s="2"/>
      <c r="N1159" s="6">
        <f t="shared" si="187"/>
        <v>0.41666666666666674</v>
      </c>
      <c r="O1159" s="8">
        <f t="shared" si="187"/>
        <v>0.41666666666666669</v>
      </c>
      <c r="Q1159">
        <v>1</v>
      </c>
      <c r="S1159" s="37">
        <f ca="1">IFERROR(IF(C1159="","",A1159+C1159-INDIRECT("A"&amp;MATCH(9^9,C$1:C1158,1))-MAX(INDIRECT("D"&amp;MATCH(9^9,C$1:C1158,1))+(INDIRECT("C"&amp;MATCH(9^9,C$1:C1158,1))&gt;INDIRECT("D"&amp;MATCH(9^9,C$1:C1158,1))),INDIRECT("J"&amp;MATCH(9^9,C$1:C1158,1))+(INDIRECT("I"&amp;MATCH(9^9,C$1:C1158,1))&gt;INDIRECT("J"&amp;MATCH(9^9,C$1:C1158,1))))),"")</f>
        <v>0.79166666666666663</v>
      </c>
      <c r="T1159" s="44">
        <f t="shared" si="178"/>
        <v>0.79166666666666663</v>
      </c>
    </row>
    <row r="1160" spans="1:20" customFormat="1" x14ac:dyDescent="0.25">
      <c r="A1160" s="10">
        <f t="shared" si="179"/>
        <v>43163</v>
      </c>
      <c r="B1160" s="9" t="s">
        <v>0</v>
      </c>
      <c r="C1160" s="4"/>
      <c r="D1160" s="4"/>
      <c r="E1160" s="6"/>
      <c r="F1160" s="8"/>
      <c r="G1160" s="3"/>
      <c r="H1160" s="9"/>
      <c r="I1160" s="4"/>
      <c r="J1160" s="4"/>
      <c r="K1160" s="5"/>
      <c r="L1160" s="8"/>
      <c r="M1160" s="2"/>
      <c r="N1160" s="6">
        <f t="shared" si="187"/>
        <v>0</v>
      </c>
      <c r="O1160" s="8">
        <f t="shared" si="187"/>
        <v>0</v>
      </c>
      <c r="S1160" s="37" t="str">
        <f ca="1">IFERROR(IF(C1160="","",A1160+C1160-INDIRECT("A"&amp;MATCH(9^9,C$1:C1159,1))-MAX(INDIRECT("D"&amp;MATCH(9^9,C$1:C1159,1))+(INDIRECT("C"&amp;MATCH(9^9,C$1:C1159,1))&gt;INDIRECT("D"&amp;MATCH(9^9,C$1:C1159,1))),INDIRECT("J"&amp;MATCH(9^9,C$1:C1159,1))+(INDIRECT("I"&amp;MATCH(9^9,C$1:C1159,1))&gt;INDIRECT("J"&amp;MATCH(9^9,C$1:C1159,1))))),"")</f>
        <v/>
      </c>
      <c r="T1160" s="44" t="str">
        <f t="shared" si="178"/>
        <v/>
      </c>
    </row>
    <row r="1161" spans="1:20" customFormat="1" x14ac:dyDescent="0.25">
      <c r="A1161" s="10">
        <f t="shared" si="179"/>
        <v>43164</v>
      </c>
      <c r="B1161" s="9" t="s">
        <v>120</v>
      </c>
      <c r="C1161" s="4"/>
      <c r="D1161" s="4"/>
      <c r="E1161" s="6"/>
      <c r="F1161" s="8">
        <v>0.25</v>
      </c>
      <c r="G1161" s="3"/>
      <c r="H1161" s="9"/>
      <c r="I1161" s="4"/>
      <c r="J1161" s="4"/>
      <c r="K1161" s="35"/>
      <c r="L1161" s="8"/>
      <c r="M1161" s="2"/>
      <c r="N1161" s="6">
        <f t="shared" ref="N1161:O1181" si="188">E1161+K1161</f>
        <v>0</v>
      </c>
      <c r="O1161" s="8">
        <f t="shared" si="188"/>
        <v>0.25</v>
      </c>
      <c r="S1161" s="37" t="str">
        <f ca="1">IFERROR(IF(C1161="","",A1161+C1161-INDIRECT("A"&amp;MATCH(9^9,C$1:C1160,1))-MAX(INDIRECT("D"&amp;MATCH(9^9,C$1:C1160,1))+(INDIRECT("C"&amp;MATCH(9^9,C$1:C1160,1))&gt;INDIRECT("D"&amp;MATCH(9^9,C$1:C1160,1))),INDIRECT("J"&amp;MATCH(9^9,C$1:C1160,1))+(INDIRECT("I"&amp;MATCH(9^9,C$1:C1160,1))&gt;INDIRECT("J"&amp;MATCH(9^9,C$1:C1160,1))))),"")</f>
        <v/>
      </c>
      <c r="T1161" s="44" t="str">
        <f t="shared" si="178"/>
        <v/>
      </c>
    </row>
    <row r="1162" spans="1:20" customFormat="1" x14ac:dyDescent="0.25">
      <c r="A1162" s="10">
        <f t="shared" si="179"/>
        <v>43165</v>
      </c>
      <c r="B1162" s="9" t="s">
        <v>16</v>
      </c>
      <c r="C1162" s="4">
        <v>0.70833333333333337</v>
      </c>
      <c r="D1162" s="4">
        <v>0.83333333333333337</v>
      </c>
      <c r="E1162" s="35">
        <v>0.125</v>
      </c>
      <c r="F1162" s="8">
        <v>0.125</v>
      </c>
      <c r="G1162" s="3"/>
      <c r="H1162" s="9"/>
      <c r="I1162" s="4"/>
      <c r="J1162" s="4"/>
      <c r="K1162" s="5"/>
      <c r="L1162" s="8"/>
      <c r="M1162" s="2"/>
      <c r="N1162" s="6">
        <f t="shared" si="188"/>
        <v>0.125</v>
      </c>
      <c r="O1162" s="8">
        <f t="shared" si="188"/>
        <v>0.125</v>
      </c>
      <c r="Q1162">
        <v>1</v>
      </c>
      <c r="S1162" s="37">
        <f ca="1">IFERROR(IF(C1162="","",A1162+C1162-INDIRECT("A"&amp;MATCH(9^9,C$1:C1161,1))-MAX(INDIRECT("D"&amp;MATCH(9^9,C$1:C1161,1))+(INDIRECT("C"&amp;MATCH(9^9,C$1:C1161,1))&gt;INDIRECT("D"&amp;MATCH(9^9,C$1:C1161,1))),INDIRECT("J"&amp;MATCH(9^9,C$1:C1161,1))+(INDIRECT("I"&amp;MATCH(9^9,C$1:C1161,1))&gt;INDIRECT("J"&amp;MATCH(9^9,C$1:C1161,1))))),"")</f>
        <v>2.8958333333357587</v>
      </c>
      <c r="T1162" s="44">
        <f t="shared" si="178"/>
        <v>1.7083333333357587</v>
      </c>
    </row>
    <row r="1163" spans="1:20" customFormat="1" x14ac:dyDescent="0.25">
      <c r="A1163" s="10">
        <f t="shared" si="179"/>
        <v>43166</v>
      </c>
      <c r="B1163" s="9" t="s">
        <v>120</v>
      </c>
      <c r="C1163" s="4"/>
      <c r="D1163" s="4"/>
      <c r="E1163" s="5"/>
      <c r="F1163" s="8">
        <v>0.25</v>
      </c>
      <c r="G1163" s="3"/>
      <c r="H1163" s="9"/>
      <c r="I1163" s="4"/>
      <c r="J1163" s="4"/>
      <c r="K1163" s="5"/>
      <c r="L1163" s="8"/>
      <c r="M1163" s="2"/>
      <c r="N1163" s="6">
        <f t="shared" si="188"/>
        <v>0</v>
      </c>
      <c r="O1163" s="8">
        <f t="shared" si="188"/>
        <v>0.25</v>
      </c>
      <c r="S1163" s="37" t="str">
        <f ca="1">IFERROR(IF(C1163="","",A1163+C1163-INDIRECT("A"&amp;MATCH(9^9,C$1:C1162,1))-MAX(INDIRECT("D"&amp;MATCH(9^9,C$1:C1162,1))+(INDIRECT("C"&amp;MATCH(9^9,C$1:C1162,1))&gt;INDIRECT("D"&amp;MATCH(9^9,C$1:C1162,1))),INDIRECT("J"&amp;MATCH(9^9,C$1:C1162,1))+(INDIRECT("I"&amp;MATCH(9^9,C$1:C1162,1))&gt;INDIRECT("J"&amp;MATCH(9^9,C$1:C1162,1))))),"")</f>
        <v/>
      </c>
      <c r="T1163" s="44" t="str">
        <f t="shared" si="178"/>
        <v/>
      </c>
    </row>
    <row r="1164" spans="1:20" customFormat="1" x14ac:dyDescent="0.25">
      <c r="A1164" s="10">
        <f t="shared" si="179"/>
        <v>43167</v>
      </c>
      <c r="B1164" s="9" t="s">
        <v>120</v>
      </c>
      <c r="C1164" s="4"/>
      <c r="D1164" s="4"/>
      <c r="E1164" s="6"/>
      <c r="F1164" s="8">
        <v>0.25</v>
      </c>
      <c r="G1164" s="3"/>
      <c r="H1164" s="9"/>
      <c r="I1164" s="4"/>
      <c r="J1164" s="4"/>
      <c r="K1164" s="5"/>
      <c r="L1164" s="8"/>
      <c r="M1164" s="2"/>
      <c r="N1164" s="6">
        <f t="shared" si="188"/>
        <v>0</v>
      </c>
      <c r="O1164" s="8">
        <f t="shared" si="188"/>
        <v>0.25</v>
      </c>
      <c r="S1164" s="37" t="str">
        <f ca="1">IFERROR(IF(C1164="","",A1164+C1164-INDIRECT("A"&amp;MATCH(9^9,C$1:C1163,1))-MAX(INDIRECT("D"&amp;MATCH(9^9,C$1:C1163,1))+(INDIRECT("C"&amp;MATCH(9^9,C$1:C1163,1))&gt;INDIRECT("D"&amp;MATCH(9^9,C$1:C1163,1))),INDIRECT("J"&amp;MATCH(9^9,C$1:C1163,1))+(INDIRECT("I"&amp;MATCH(9^9,C$1:C1163,1))&gt;INDIRECT("J"&amp;MATCH(9^9,C$1:C1163,1))))),"")</f>
        <v/>
      </c>
      <c r="T1164" s="44" t="str">
        <f t="shared" si="178"/>
        <v/>
      </c>
    </row>
    <row r="1165" spans="1:20" customFormat="1" x14ac:dyDescent="0.25">
      <c r="A1165" s="10">
        <f t="shared" si="179"/>
        <v>43168</v>
      </c>
      <c r="B1165" s="9" t="s">
        <v>120</v>
      </c>
      <c r="C1165" s="4"/>
      <c r="D1165" s="4"/>
      <c r="E1165" s="6"/>
      <c r="F1165" s="8">
        <v>0.25</v>
      </c>
      <c r="G1165" s="3"/>
      <c r="H1165" s="9"/>
      <c r="I1165" s="4"/>
      <c r="J1165" s="4"/>
      <c r="K1165" s="6"/>
      <c r="L1165" s="8"/>
      <c r="M1165" s="2"/>
      <c r="N1165" s="6">
        <f t="shared" si="188"/>
        <v>0</v>
      </c>
      <c r="O1165" s="8">
        <f t="shared" si="188"/>
        <v>0.25</v>
      </c>
      <c r="S1165" s="37" t="str">
        <f ca="1">IFERROR(IF(C1165="","",A1165+C1165-INDIRECT("A"&amp;MATCH(9^9,C$1:C1164,1))-MAX(INDIRECT("D"&amp;MATCH(9^9,C$1:C1164,1))+(INDIRECT("C"&amp;MATCH(9^9,C$1:C1164,1))&gt;INDIRECT("D"&amp;MATCH(9^9,C$1:C1164,1))),INDIRECT("J"&amp;MATCH(9^9,C$1:C1164,1))+(INDIRECT("I"&amp;MATCH(9^9,C$1:C1164,1))&gt;INDIRECT("J"&amp;MATCH(9^9,C$1:C1164,1))))),"")</f>
        <v/>
      </c>
      <c r="T1165" s="44" t="str">
        <f t="shared" si="178"/>
        <v/>
      </c>
    </row>
    <row r="1166" spans="1:20" customFormat="1" x14ac:dyDescent="0.25">
      <c r="A1166" s="10">
        <f t="shared" si="179"/>
        <v>43169</v>
      </c>
      <c r="B1166" s="9" t="s">
        <v>0</v>
      </c>
      <c r="C1166" s="4"/>
      <c r="D1166" s="4"/>
      <c r="E1166" s="6"/>
      <c r="F1166" s="8"/>
      <c r="G1166" s="3"/>
      <c r="H1166" s="9"/>
      <c r="I1166" s="4"/>
      <c r="J1166" s="4"/>
      <c r="K1166" s="6"/>
      <c r="L1166" s="8"/>
      <c r="M1166" s="2"/>
      <c r="N1166" s="6">
        <f t="shared" si="188"/>
        <v>0</v>
      </c>
      <c r="O1166" s="8">
        <f t="shared" si="188"/>
        <v>0</v>
      </c>
      <c r="S1166" s="37" t="str">
        <f ca="1">IFERROR(IF(C1166="","",A1166+C1166-INDIRECT("A"&amp;MATCH(9^9,C$1:C1165,1))-MAX(INDIRECT("D"&amp;MATCH(9^9,C$1:C1165,1))+(INDIRECT("C"&amp;MATCH(9^9,C$1:C1165,1))&gt;INDIRECT("D"&amp;MATCH(9^9,C$1:C1165,1))),INDIRECT("J"&amp;MATCH(9^9,C$1:C1165,1))+(INDIRECT("I"&amp;MATCH(9^9,C$1:C1165,1))&gt;INDIRECT("J"&amp;MATCH(9^9,C$1:C1165,1))))),"")</f>
        <v/>
      </c>
      <c r="T1166" s="44" t="str">
        <f t="shared" si="178"/>
        <v/>
      </c>
    </row>
    <row r="1167" spans="1:20" customFormat="1" x14ac:dyDescent="0.25">
      <c r="A1167" s="10">
        <f t="shared" si="179"/>
        <v>43170</v>
      </c>
      <c r="B1167" s="9" t="s">
        <v>0</v>
      </c>
      <c r="C1167" s="4"/>
      <c r="D1167" s="4"/>
      <c r="E1167" s="6"/>
      <c r="F1167" s="8"/>
      <c r="G1167" s="3"/>
      <c r="H1167" s="9"/>
      <c r="I1167" s="4"/>
      <c r="J1167" s="4"/>
      <c r="K1167" s="6"/>
      <c r="L1167" s="8"/>
      <c r="M1167" s="2"/>
      <c r="N1167" s="6">
        <f t="shared" si="188"/>
        <v>0</v>
      </c>
      <c r="O1167" s="8">
        <f t="shared" si="188"/>
        <v>0</v>
      </c>
      <c r="S1167" s="37" t="str">
        <f ca="1">IFERROR(IF(C1167="","",A1167+C1167-INDIRECT("A"&amp;MATCH(9^9,C$1:C1166,1))-MAX(INDIRECT("D"&amp;MATCH(9^9,C$1:C1166,1))+(INDIRECT("C"&amp;MATCH(9^9,C$1:C1166,1))&gt;INDIRECT("D"&amp;MATCH(9^9,C$1:C1166,1))),INDIRECT("J"&amp;MATCH(9^9,C$1:C1166,1))+(INDIRECT("I"&amp;MATCH(9^9,C$1:C1166,1))&gt;INDIRECT("J"&amp;MATCH(9^9,C$1:C1166,1))))),"")</f>
        <v/>
      </c>
      <c r="T1167" s="44" t="str">
        <f t="shared" si="178"/>
        <v/>
      </c>
    </row>
    <row r="1168" spans="1:20" customFormat="1" x14ac:dyDescent="0.25">
      <c r="A1168" s="10">
        <f t="shared" si="179"/>
        <v>43171</v>
      </c>
      <c r="B1168" s="9" t="s">
        <v>120</v>
      </c>
      <c r="C1168" s="4"/>
      <c r="D1168" s="4"/>
      <c r="E1168" s="6"/>
      <c r="F1168" s="8">
        <v>0.25</v>
      </c>
      <c r="G1168" s="3"/>
      <c r="H1168" s="9"/>
      <c r="I1168" s="4"/>
      <c r="J1168" s="4"/>
      <c r="K1168" s="5"/>
      <c r="L1168" s="8"/>
      <c r="M1168" s="2"/>
      <c r="N1168" s="6">
        <f t="shared" si="188"/>
        <v>0</v>
      </c>
      <c r="O1168" s="8">
        <f t="shared" si="188"/>
        <v>0.25</v>
      </c>
      <c r="S1168" s="37" t="str">
        <f ca="1">IFERROR(IF(C1168="","",A1168+C1168-INDIRECT("A"&amp;MATCH(9^9,C$1:C1167,1))-MAX(INDIRECT("D"&amp;MATCH(9^9,C$1:C1167,1))+(INDIRECT("C"&amp;MATCH(9^9,C$1:C1167,1))&gt;INDIRECT("D"&amp;MATCH(9^9,C$1:C1167,1))),INDIRECT("J"&amp;MATCH(9^9,C$1:C1167,1))+(INDIRECT("I"&amp;MATCH(9^9,C$1:C1167,1))&gt;INDIRECT("J"&amp;MATCH(9^9,C$1:C1167,1))))),"")</f>
        <v/>
      </c>
      <c r="T1168" s="44" t="str">
        <f t="shared" si="178"/>
        <v/>
      </c>
    </row>
    <row r="1169" spans="1:20" customFormat="1" x14ac:dyDescent="0.25">
      <c r="A1169" s="10">
        <f t="shared" si="179"/>
        <v>43172</v>
      </c>
      <c r="B1169" s="9" t="s">
        <v>120</v>
      </c>
      <c r="C1169" s="4"/>
      <c r="D1169" s="4"/>
      <c r="E1169" s="6"/>
      <c r="F1169" s="8">
        <v>0.25</v>
      </c>
      <c r="G1169" s="3"/>
      <c r="H1169" s="9"/>
      <c r="I1169" s="4"/>
      <c r="J1169" s="4"/>
      <c r="K1169" s="5"/>
      <c r="L1169" s="8"/>
      <c r="M1169" s="2"/>
      <c r="N1169" s="6">
        <f t="shared" si="188"/>
        <v>0</v>
      </c>
      <c r="O1169" s="8">
        <f t="shared" si="188"/>
        <v>0.25</v>
      </c>
      <c r="S1169" s="37" t="str">
        <f ca="1">IFERROR(IF(C1169="","",A1169+C1169-INDIRECT("A"&amp;MATCH(9^9,C$1:C1168,1))-MAX(INDIRECT("D"&amp;MATCH(9^9,C$1:C1168,1))+(INDIRECT("C"&amp;MATCH(9^9,C$1:C1168,1))&gt;INDIRECT("D"&amp;MATCH(9^9,C$1:C1168,1))),INDIRECT("J"&amp;MATCH(9^9,C$1:C1168,1))+(INDIRECT("I"&amp;MATCH(9^9,C$1:C1168,1))&gt;INDIRECT("J"&amp;MATCH(9^9,C$1:C1168,1))))),"")</f>
        <v/>
      </c>
      <c r="T1169" s="44" t="str">
        <f t="shared" ref="T1169:T1188" si="189">IF(C1169="","",A1169+C1169-A1168-MAX(D1168+(C1168&gt;D1168),J1168+(I1168&gt;J1168)))</f>
        <v/>
      </c>
    </row>
    <row r="1170" spans="1:20" customFormat="1" x14ac:dyDescent="0.25">
      <c r="A1170" s="10">
        <f t="shared" ref="A1170:A1187" si="190">A1169+1</f>
        <v>43173</v>
      </c>
      <c r="B1170" s="9" t="s">
        <v>120</v>
      </c>
      <c r="C1170" s="4"/>
      <c r="D1170" s="4"/>
      <c r="E1170" s="6"/>
      <c r="F1170" s="8">
        <v>0.25</v>
      </c>
      <c r="G1170" s="3"/>
      <c r="H1170" s="9"/>
      <c r="I1170" s="4"/>
      <c r="J1170" s="4"/>
      <c r="K1170" s="6"/>
      <c r="L1170" s="8"/>
      <c r="M1170" s="2"/>
      <c r="N1170" s="6">
        <f t="shared" si="188"/>
        <v>0</v>
      </c>
      <c r="O1170" s="8">
        <f t="shared" si="188"/>
        <v>0.25</v>
      </c>
      <c r="S1170" s="37" t="str">
        <f ca="1">IFERROR(IF(C1170="","",A1170+C1170-INDIRECT("A"&amp;MATCH(9^9,C$1:C1169,1))-MAX(INDIRECT("D"&amp;MATCH(9^9,C$1:C1169,1))+(INDIRECT("C"&amp;MATCH(9^9,C$1:C1169,1))&gt;INDIRECT("D"&amp;MATCH(9^9,C$1:C1169,1))),INDIRECT("J"&amp;MATCH(9^9,C$1:C1169,1))+(INDIRECT("I"&amp;MATCH(9^9,C$1:C1169,1))&gt;INDIRECT("J"&amp;MATCH(9^9,C$1:C1169,1))))),"")</f>
        <v/>
      </c>
      <c r="T1170" s="44" t="str">
        <f t="shared" si="189"/>
        <v/>
      </c>
    </row>
    <row r="1171" spans="1:20" customFormat="1" x14ac:dyDescent="0.25">
      <c r="A1171" s="10">
        <f t="shared" si="190"/>
        <v>43174</v>
      </c>
      <c r="B1171" s="9" t="s">
        <v>13</v>
      </c>
      <c r="C1171" s="4">
        <v>0.375</v>
      </c>
      <c r="D1171" s="4">
        <v>0.58333333333333337</v>
      </c>
      <c r="E1171" s="6">
        <f>D1171-C1171+IF(C1171&gt;D1171,1)</f>
        <v>0.20833333333333337</v>
      </c>
      <c r="F1171" s="8">
        <v>0.20833333333333334</v>
      </c>
      <c r="G1171" s="3" t="s">
        <v>14</v>
      </c>
      <c r="H1171" s="9" t="s">
        <v>112</v>
      </c>
      <c r="I1171" s="4">
        <v>0.58333333333333337</v>
      </c>
      <c r="J1171" s="4">
        <v>0.70833333333333337</v>
      </c>
      <c r="K1171" s="6">
        <v>0.125</v>
      </c>
      <c r="L1171" s="8">
        <v>0.125</v>
      </c>
      <c r="M1171" s="2"/>
      <c r="N1171" s="6">
        <f t="shared" si="188"/>
        <v>0.33333333333333337</v>
      </c>
      <c r="O1171" s="8">
        <f t="shared" si="188"/>
        <v>0.33333333333333337</v>
      </c>
      <c r="Q1171">
        <v>1</v>
      </c>
      <c r="S1171" s="37">
        <f ca="1">IFERROR(IF(C1171="","",A1171+C1171-INDIRECT("A"&amp;MATCH(9^9,C$1:C1170,1))-MAX(INDIRECT("D"&amp;MATCH(9^9,C$1:C1170,1))+(INDIRECT("C"&amp;MATCH(9^9,C$1:C1170,1))&gt;INDIRECT("D"&amp;MATCH(9^9,C$1:C1170,1))),INDIRECT("J"&amp;MATCH(9^9,C$1:C1170,1))+(INDIRECT("I"&amp;MATCH(9^9,C$1:C1170,1))&gt;INDIRECT("J"&amp;MATCH(9^9,C$1:C1170,1))))),"")</f>
        <v>8.5416666666666661</v>
      </c>
      <c r="T1171" s="44">
        <f t="shared" si="189"/>
        <v>1.375</v>
      </c>
    </row>
    <row r="1172" spans="1:20" customFormat="1" x14ac:dyDescent="0.25">
      <c r="A1172" s="10">
        <f t="shared" si="190"/>
        <v>43175</v>
      </c>
      <c r="B1172" s="9" t="s">
        <v>13</v>
      </c>
      <c r="C1172" s="4">
        <v>0.375</v>
      </c>
      <c r="D1172" s="4">
        <v>0.58333333333333337</v>
      </c>
      <c r="E1172" s="6">
        <f>D1172-C1172+IF(C1172&gt;D1172,1)</f>
        <v>0.20833333333333337</v>
      </c>
      <c r="F1172" s="8">
        <v>0.20833333333333334</v>
      </c>
      <c r="G1172" s="3" t="s">
        <v>14</v>
      </c>
      <c r="H1172" s="9" t="s">
        <v>16</v>
      </c>
      <c r="I1172" s="4">
        <v>0.70833333333333337</v>
      </c>
      <c r="J1172" s="4">
        <v>0.83333333333333337</v>
      </c>
      <c r="K1172" s="6">
        <v>0.125</v>
      </c>
      <c r="L1172" s="8">
        <v>0.125</v>
      </c>
      <c r="M1172" s="2"/>
      <c r="N1172" s="6">
        <f t="shared" si="188"/>
        <v>0.33333333333333337</v>
      </c>
      <c r="O1172" s="8">
        <f t="shared" si="188"/>
        <v>0.33333333333333337</v>
      </c>
      <c r="Q1172">
        <v>1</v>
      </c>
      <c r="S1172" s="37">
        <f ca="1">IFERROR(IF(C1172="","",A1172+C1172-INDIRECT("A"&amp;MATCH(9^9,C$1:C1171,1))-MAX(INDIRECT("D"&amp;MATCH(9^9,C$1:C1171,1))+(INDIRECT("C"&amp;MATCH(9^9,C$1:C1171,1))&gt;INDIRECT("D"&amp;MATCH(9^9,C$1:C1171,1))),INDIRECT("J"&amp;MATCH(9^9,C$1:C1171,1))+(INDIRECT("I"&amp;MATCH(9^9,C$1:C1171,1))&gt;INDIRECT("J"&amp;MATCH(9^9,C$1:C1171,1))))),"")</f>
        <v>0.66666666666666663</v>
      </c>
      <c r="T1172" s="44">
        <f t="shared" si="189"/>
        <v>0.66666666666666663</v>
      </c>
    </row>
    <row r="1173" spans="1:20" customFormat="1" x14ac:dyDescent="0.25">
      <c r="A1173" s="10">
        <f t="shared" si="190"/>
        <v>43176</v>
      </c>
      <c r="B1173" s="9" t="s">
        <v>0</v>
      </c>
      <c r="C1173" s="4"/>
      <c r="D1173" s="4"/>
      <c r="E1173" s="6"/>
      <c r="F1173" s="8"/>
      <c r="G1173" s="3"/>
      <c r="H1173" s="9"/>
      <c r="I1173" s="4"/>
      <c r="J1173" s="4"/>
      <c r="K1173" s="5"/>
      <c r="L1173" s="8"/>
      <c r="M1173" s="2"/>
      <c r="N1173" s="6">
        <f t="shared" si="188"/>
        <v>0</v>
      </c>
      <c r="O1173" s="8">
        <f t="shared" si="188"/>
        <v>0</v>
      </c>
      <c r="S1173" s="37" t="str">
        <f ca="1">IFERROR(IF(C1173="","",A1173+C1173-INDIRECT("A"&amp;MATCH(9^9,C$1:C1172,1))-MAX(INDIRECT("D"&amp;MATCH(9^9,C$1:C1172,1))+(INDIRECT("C"&amp;MATCH(9^9,C$1:C1172,1))&gt;INDIRECT("D"&amp;MATCH(9^9,C$1:C1172,1))),INDIRECT("J"&amp;MATCH(9^9,C$1:C1172,1))+(INDIRECT("I"&amp;MATCH(9^9,C$1:C1172,1))&gt;INDIRECT("J"&amp;MATCH(9^9,C$1:C1172,1))))),"")</f>
        <v/>
      </c>
      <c r="T1173" s="44" t="str">
        <f t="shared" si="189"/>
        <v/>
      </c>
    </row>
    <row r="1174" spans="1:20" customFormat="1" x14ac:dyDescent="0.25">
      <c r="A1174" s="10">
        <f t="shared" si="190"/>
        <v>43177</v>
      </c>
      <c r="B1174" s="9" t="s">
        <v>13</v>
      </c>
      <c r="C1174" s="4">
        <v>0.375</v>
      </c>
      <c r="D1174" s="4">
        <v>0.58333333333333337</v>
      </c>
      <c r="E1174" s="6">
        <f>D1174-C1174+IF(C1174&gt;D1174,1)</f>
        <v>0.20833333333333337</v>
      </c>
      <c r="F1174" s="8">
        <v>0.20833333333333334</v>
      </c>
      <c r="G1174" s="3" t="s">
        <v>14</v>
      </c>
      <c r="H1174" s="9" t="s">
        <v>5</v>
      </c>
      <c r="I1174" s="4">
        <v>0.60416666666666663</v>
      </c>
      <c r="J1174" s="4">
        <v>0.8125</v>
      </c>
      <c r="K1174" s="6">
        <v>0.20833333333333334</v>
      </c>
      <c r="L1174" s="8">
        <v>0.20833333333333334</v>
      </c>
      <c r="M1174" s="2"/>
      <c r="N1174" s="6">
        <f t="shared" si="188"/>
        <v>0.41666666666666674</v>
      </c>
      <c r="O1174" s="8">
        <f t="shared" si="188"/>
        <v>0.41666666666666669</v>
      </c>
      <c r="Q1174">
        <v>1</v>
      </c>
      <c r="S1174" s="37">
        <f ca="1">IFERROR(IF(C1174="","",A1174+C1174-INDIRECT("A"&amp;MATCH(9^9,C$1:C1173,1))-MAX(INDIRECT("D"&amp;MATCH(9^9,C$1:C1173,1))+(INDIRECT("C"&amp;MATCH(9^9,C$1:C1173,1))&gt;INDIRECT("D"&amp;MATCH(9^9,C$1:C1173,1))),INDIRECT("J"&amp;MATCH(9^9,C$1:C1173,1))+(INDIRECT("I"&amp;MATCH(9^9,C$1:C1173,1))&gt;INDIRECT("J"&amp;MATCH(9^9,C$1:C1173,1))))),"")</f>
        <v>1.5416666666666665</v>
      </c>
      <c r="T1174" s="44">
        <f t="shared" si="189"/>
        <v>1.375</v>
      </c>
    </row>
    <row r="1175" spans="1:20" customFormat="1" x14ac:dyDescent="0.25">
      <c r="A1175" s="10">
        <f t="shared" si="190"/>
        <v>43178</v>
      </c>
      <c r="B1175" s="9" t="s">
        <v>5</v>
      </c>
      <c r="C1175" s="4">
        <v>0.875</v>
      </c>
      <c r="D1175" s="4">
        <v>0.33333333333333331</v>
      </c>
      <c r="E1175" s="6">
        <f t="shared" ref="E1175:E1176" si="191">D1175-C1175+IF(C1175&gt;D1175,1)</f>
        <v>0.45833333333333326</v>
      </c>
      <c r="F1175" s="8">
        <v>0.20833333333333334</v>
      </c>
      <c r="G1175" s="3"/>
      <c r="H1175" s="9"/>
      <c r="I1175" s="4"/>
      <c r="J1175" s="4"/>
      <c r="K1175" s="6"/>
      <c r="L1175" s="8"/>
      <c r="M1175" s="2"/>
      <c r="N1175" s="6">
        <f t="shared" si="188"/>
        <v>0.45833333333333326</v>
      </c>
      <c r="O1175" s="8">
        <f t="shared" si="188"/>
        <v>0.20833333333333334</v>
      </c>
      <c r="Q1175">
        <v>1</v>
      </c>
      <c r="S1175" s="37">
        <f ca="1">IFERROR(IF(C1175="","",A1175+C1175-INDIRECT("A"&amp;MATCH(9^9,C$1:C1174,1))-MAX(INDIRECT("D"&amp;MATCH(9^9,C$1:C1174,1))+(INDIRECT("C"&amp;MATCH(9^9,C$1:C1174,1))&gt;INDIRECT("D"&amp;MATCH(9^9,C$1:C1174,1))),INDIRECT("J"&amp;MATCH(9^9,C$1:C1174,1))+(INDIRECT("I"&amp;MATCH(9^9,C$1:C1174,1))&gt;INDIRECT("J"&amp;MATCH(9^9,C$1:C1174,1))))),"")</f>
        <v>1.0625</v>
      </c>
      <c r="T1175" s="44">
        <f t="shared" si="189"/>
        <v>1.0625</v>
      </c>
    </row>
    <row r="1176" spans="1:20" customFormat="1" x14ac:dyDescent="0.25">
      <c r="A1176" s="10">
        <f t="shared" si="190"/>
        <v>43179</v>
      </c>
      <c r="B1176" s="9" t="s">
        <v>5</v>
      </c>
      <c r="C1176" s="4">
        <v>0.875</v>
      </c>
      <c r="D1176" s="4">
        <v>0.33333333333333331</v>
      </c>
      <c r="E1176" s="6">
        <f t="shared" si="191"/>
        <v>0.45833333333333326</v>
      </c>
      <c r="F1176" s="8">
        <v>0.20833333333333334</v>
      </c>
      <c r="G1176" s="3"/>
      <c r="H1176" s="9"/>
      <c r="I1176" s="4"/>
      <c r="J1176" s="4"/>
      <c r="K1176" s="6"/>
      <c r="L1176" s="8"/>
      <c r="M1176" s="2"/>
      <c r="N1176" s="6">
        <f t="shared" si="188"/>
        <v>0.45833333333333326</v>
      </c>
      <c r="O1176" s="8">
        <f t="shared" si="188"/>
        <v>0.20833333333333334</v>
      </c>
      <c r="Q1176">
        <v>1</v>
      </c>
      <c r="S1176" s="37">
        <f ca="1">IFERROR(IF(C1176="","",A1176+C1176-INDIRECT("A"&amp;MATCH(9^9,C$1:C1175,1))-MAX(INDIRECT("D"&amp;MATCH(9^9,C$1:C1175,1))+(INDIRECT("C"&amp;MATCH(9^9,C$1:C1175,1))&gt;INDIRECT("D"&amp;MATCH(9^9,C$1:C1175,1))),INDIRECT("J"&amp;MATCH(9^9,C$1:C1175,1))+(INDIRECT("I"&amp;MATCH(9^9,C$1:C1175,1))&gt;INDIRECT("J"&amp;MATCH(9^9,C$1:C1175,1))))),"")</f>
        <v>0.54166666666666674</v>
      </c>
      <c r="T1176" s="44">
        <f t="shared" si="189"/>
        <v>0.54166666666666674</v>
      </c>
    </row>
    <row r="1177" spans="1:20" customFormat="1" x14ac:dyDescent="0.25">
      <c r="A1177" s="10">
        <f t="shared" si="190"/>
        <v>43180</v>
      </c>
      <c r="B1177" s="9" t="s">
        <v>0</v>
      </c>
      <c r="C1177" s="4"/>
      <c r="D1177" s="4"/>
      <c r="E1177" s="6"/>
      <c r="F1177" s="8"/>
      <c r="G1177" s="3"/>
      <c r="H1177" s="9"/>
      <c r="I1177" s="4"/>
      <c r="J1177" s="4"/>
      <c r="K1177" s="6"/>
      <c r="L1177" s="8"/>
      <c r="M1177" s="2"/>
      <c r="N1177" s="6">
        <f t="shared" si="188"/>
        <v>0</v>
      </c>
      <c r="O1177" s="8">
        <f t="shared" si="188"/>
        <v>0</v>
      </c>
      <c r="P1177" t="s">
        <v>37</v>
      </c>
      <c r="S1177" s="37" t="str">
        <f ca="1">IFERROR(IF(C1177="","",A1177+C1177-INDIRECT("A"&amp;MATCH(9^9,C$1:C1176,1))-MAX(INDIRECT("D"&amp;MATCH(9^9,C$1:C1176,1))+(INDIRECT("C"&amp;MATCH(9^9,C$1:C1176,1))&gt;INDIRECT("D"&amp;MATCH(9^9,C$1:C1176,1))),INDIRECT("J"&amp;MATCH(9^9,C$1:C1176,1))+(INDIRECT("I"&amp;MATCH(9^9,C$1:C1176,1))&gt;INDIRECT("J"&amp;MATCH(9^9,C$1:C1176,1))))),"")</f>
        <v/>
      </c>
      <c r="T1177" s="44" t="str">
        <f t="shared" si="189"/>
        <v/>
      </c>
    </row>
    <row r="1178" spans="1:20" customFormat="1" x14ac:dyDescent="0.25">
      <c r="A1178" s="10">
        <f t="shared" si="190"/>
        <v>43181</v>
      </c>
      <c r="B1178" s="9" t="s">
        <v>16</v>
      </c>
      <c r="C1178" s="4">
        <v>0.70833333333333337</v>
      </c>
      <c r="D1178" s="4">
        <v>0.83333333333333337</v>
      </c>
      <c r="E1178" s="6">
        <f t="shared" ref="E1178" si="192">D1178-C1178+IF(C1178&gt;D1178,1)</f>
        <v>0.125</v>
      </c>
      <c r="F1178" s="8">
        <v>0.125</v>
      </c>
      <c r="G1178" s="3"/>
      <c r="H1178" s="9"/>
      <c r="I1178" s="4"/>
      <c r="J1178" s="4"/>
      <c r="K1178" s="6"/>
      <c r="L1178" s="8"/>
      <c r="M1178" s="2"/>
      <c r="N1178" s="6">
        <f t="shared" si="188"/>
        <v>0.125</v>
      </c>
      <c r="O1178" s="8">
        <f t="shared" si="188"/>
        <v>0.125</v>
      </c>
      <c r="Q1178">
        <v>1</v>
      </c>
      <c r="S1178" s="37">
        <f ca="1">IFERROR(IF(C1178="","",A1178+C1178-INDIRECT("A"&amp;MATCH(9^9,C$1:C1177,1))-MAX(INDIRECT("D"&amp;MATCH(9^9,C$1:C1177,1))+(INDIRECT("C"&amp;MATCH(9^9,C$1:C1177,1))&gt;INDIRECT("D"&amp;MATCH(9^9,C$1:C1177,1))),INDIRECT("J"&amp;MATCH(9^9,C$1:C1177,1))+(INDIRECT("I"&amp;MATCH(9^9,C$1:C1177,1))&gt;INDIRECT("J"&amp;MATCH(9^9,C$1:C1177,1))))),"")</f>
        <v>1.3750000000024254</v>
      </c>
      <c r="T1178" s="44">
        <f t="shared" si="189"/>
        <v>1.7083333333357587</v>
      </c>
    </row>
    <row r="1179" spans="1:20" customFormat="1" x14ac:dyDescent="0.25">
      <c r="A1179" s="10">
        <f t="shared" si="190"/>
        <v>43182</v>
      </c>
      <c r="B1179" s="9" t="s">
        <v>13</v>
      </c>
      <c r="C1179" s="4">
        <v>0.375</v>
      </c>
      <c r="D1179" s="4">
        <v>0.58333333333333337</v>
      </c>
      <c r="E1179" s="6">
        <f>D1179-C1179+IF(C1179&gt;D1179,1)</f>
        <v>0.20833333333333337</v>
      </c>
      <c r="F1179" s="8">
        <v>0.20833333333333334</v>
      </c>
      <c r="G1179" s="3" t="s">
        <v>14</v>
      </c>
      <c r="H1179" s="9" t="s">
        <v>16</v>
      </c>
      <c r="I1179" s="4">
        <v>0.70833333333333337</v>
      </c>
      <c r="J1179" s="4">
        <v>0.83333333333333337</v>
      </c>
      <c r="K1179" s="6">
        <f>J1179-I1179+IF(I1179&gt;J1179,1)</f>
        <v>0.125</v>
      </c>
      <c r="L1179" s="8">
        <v>0.125</v>
      </c>
      <c r="M1179" s="2"/>
      <c r="N1179" s="6">
        <f t="shared" si="188"/>
        <v>0.33333333333333337</v>
      </c>
      <c r="O1179" s="8">
        <f t="shared" si="188"/>
        <v>0.33333333333333337</v>
      </c>
      <c r="Q1179">
        <v>1</v>
      </c>
      <c r="S1179" s="37">
        <f ca="1">IFERROR(IF(C1179="","",A1179+C1179-INDIRECT("A"&amp;MATCH(9^9,C$1:C1178,1))-MAX(INDIRECT("D"&amp;MATCH(9^9,C$1:C1178,1))+(INDIRECT("C"&amp;MATCH(9^9,C$1:C1178,1))&gt;INDIRECT("D"&amp;MATCH(9^9,C$1:C1178,1))),INDIRECT("J"&amp;MATCH(9^9,C$1:C1178,1))+(INDIRECT("I"&amp;MATCH(9^9,C$1:C1178,1))&gt;INDIRECT("J"&amp;MATCH(9^9,C$1:C1178,1))))),"")</f>
        <v>0.54166666666666663</v>
      </c>
      <c r="T1179" s="44">
        <f t="shared" si="189"/>
        <v>0.54166666666666663</v>
      </c>
    </row>
    <row r="1180" spans="1:20" customFormat="1" x14ac:dyDescent="0.25">
      <c r="A1180" s="10">
        <f t="shared" si="190"/>
        <v>43183</v>
      </c>
      <c r="B1180" s="9" t="s">
        <v>5</v>
      </c>
      <c r="C1180" s="4">
        <v>0.875</v>
      </c>
      <c r="D1180" s="4">
        <v>0.33333333333333331</v>
      </c>
      <c r="E1180" s="6">
        <f t="shared" ref="E1180" si="193">D1180-C1180+IF(C1180&gt;D1180,1)</f>
        <v>0.45833333333333326</v>
      </c>
      <c r="F1180" s="8">
        <v>0.20833333333333334</v>
      </c>
      <c r="G1180" s="3"/>
      <c r="H1180" s="9"/>
      <c r="I1180" s="4"/>
      <c r="J1180" s="4"/>
      <c r="K1180" s="6"/>
      <c r="L1180" s="8"/>
      <c r="M1180" s="2"/>
      <c r="N1180" s="6">
        <f t="shared" si="188"/>
        <v>0.45833333333333326</v>
      </c>
      <c r="O1180" s="8">
        <f t="shared" si="188"/>
        <v>0.20833333333333334</v>
      </c>
      <c r="Q1180">
        <v>1</v>
      </c>
      <c r="S1180" s="37">
        <f ca="1">IFERROR(IF(C1180="","",A1180+C1180-INDIRECT("A"&amp;MATCH(9^9,C$1:C1179,1))-MAX(INDIRECT("D"&amp;MATCH(9^9,C$1:C1179,1))+(INDIRECT("C"&amp;MATCH(9^9,C$1:C1179,1))&gt;INDIRECT("D"&amp;MATCH(9^9,C$1:C1179,1))),INDIRECT("J"&amp;MATCH(9^9,C$1:C1179,1))+(INDIRECT("I"&amp;MATCH(9^9,C$1:C1179,1))&gt;INDIRECT("J"&amp;MATCH(9^9,C$1:C1179,1))))),"")</f>
        <v>1.0416666666666665</v>
      </c>
      <c r="T1180" s="44">
        <f t="shared" si="189"/>
        <v>1.0416666666666665</v>
      </c>
    </row>
    <row r="1181" spans="1:20" customFormat="1" x14ac:dyDescent="0.25">
      <c r="A1181" s="10">
        <f t="shared" si="190"/>
        <v>43184</v>
      </c>
      <c r="B1181" s="9" t="s">
        <v>0</v>
      </c>
      <c r="C1181" s="4"/>
      <c r="D1181" s="4"/>
      <c r="E1181" s="6"/>
      <c r="F1181" s="8"/>
      <c r="G1181" s="3"/>
      <c r="H1181" s="9"/>
      <c r="I1181" s="4"/>
      <c r="J1181" s="4"/>
      <c r="K1181" s="5"/>
      <c r="L1181" s="8"/>
      <c r="M1181" s="2"/>
      <c r="N1181" s="6">
        <f t="shared" si="188"/>
        <v>0</v>
      </c>
      <c r="O1181" s="8">
        <f t="shared" si="188"/>
        <v>0</v>
      </c>
      <c r="P1181" t="s">
        <v>37</v>
      </c>
      <c r="S1181" s="37" t="str">
        <f ca="1">IFERROR(IF(C1181="","",A1181+C1181-INDIRECT("A"&amp;MATCH(9^9,C$1:C1180,1))-MAX(INDIRECT("D"&amp;MATCH(9^9,C$1:C1180,1))+(INDIRECT("C"&amp;MATCH(9^9,C$1:C1180,1))&gt;INDIRECT("D"&amp;MATCH(9^9,C$1:C1180,1))),INDIRECT("J"&amp;MATCH(9^9,C$1:C1180,1))+(INDIRECT("I"&amp;MATCH(9^9,C$1:C1180,1))&gt;INDIRECT("J"&amp;MATCH(9^9,C$1:C1180,1))))),"")</f>
        <v/>
      </c>
      <c r="T1181" s="44" t="str">
        <f t="shared" si="189"/>
        <v/>
      </c>
    </row>
    <row r="1182" spans="1:20" customFormat="1" x14ac:dyDescent="0.25">
      <c r="A1182" s="10">
        <f t="shared" si="190"/>
        <v>43185</v>
      </c>
      <c r="B1182" s="9" t="s">
        <v>0</v>
      </c>
      <c r="C1182" s="4"/>
      <c r="D1182" s="4"/>
      <c r="E1182" s="6"/>
      <c r="F1182" s="8"/>
      <c r="G1182" s="3"/>
      <c r="H1182" s="9"/>
      <c r="I1182" s="4"/>
      <c r="J1182" s="4"/>
      <c r="K1182" s="5"/>
      <c r="L1182" s="8"/>
      <c r="M1182" s="2"/>
      <c r="N1182" s="6">
        <f t="shared" ref="N1182:O1187" si="194">E1182+K1182</f>
        <v>0</v>
      </c>
      <c r="O1182" s="8">
        <f t="shared" si="194"/>
        <v>0</v>
      </c>
      <c r="S1182" s="37" t="str">
        <f ca="1">IFERROR(IF(C1182="","",A1182+C1182-INDIRECT("A"&amp;MATCH(9^9,C$1:C1181,1))-MAX(INDIRECT("D"&amp;MATCH(9^9,C$1:C1181,1))+(INDIRECT("C"&amp;MATCH(9^9,C$1:C1181,1))&gt;INDIRECT("D"&amp;MATCH(9^9,C$1:C1181,1))),INDIRECT("J"&amp;MATCH(9^9,C$1:C1181,1))+(INDIRECT("I"&amp;MATCH(9^9,C$1:C1181,1))&gt;INDIRECT("J"&amp;MATCH(9^9,C$1:C1181,1))))),"")</f>
        <v/>
      </c>
      <c r="T1182" s="44" t="str">
        <f t="shared" si="189"/>
        <v/>
      </c>
    </row>
    <row r="1183" spans="1:20" customFormat="1" x14ac:dyDescent="0.25">
      <c r="A1183" s="10">
        <f t="shared" si="190"/>
        <v>43186</v>
      </c>
      <c r="B1183" s="9" t="s">
        <v>13</v>
      </c>
      <c r="C1183" s="4">
        <v>0.375</v>
      </c>
      <c r="D1183" s="4">
        <v>0.58333333333333337</v>
      </c>
      <c r="E1183" s="6">
        <f>D1183-C1183+IF(C1183&gt;D1183,1)</f>
        <v>0.20833333333333337</v>
      </c>
      <c r="F1183" s="8">
        <v>0.20833333333333334</v>
      </c>
      <c r="G1183" s="3"/>
      <c r="H1183" s="9" t="s">
        <v>16</v>
      </c>
      <c r="I1183" s="4">
        <v>0.70833333333333337</v>
      </c>
      <c r="J1183" s="4">
        <v>0.83333333333333337</v>
      </c>
      <c r="K1183" s="6">
        <f>J1183-I1183+IF(I1183&gt;J1183,1)</f>
        <v>0.125</v>
      </c>
      <c r="L1183" s="8">
        <v>0.125</v>
      </c>
      <c r="M1183" s="2"/>
      <c r="N1183" s="6">
        <f t="shared" si="194"/>
        <v>0.33333333333333337</v>
      </c>
      <c r="O1183" s="8">
        <f t="shared" si="194"/>
        <v>0.33333333333333337</v>
      </c>
      <c r="Q1183">
        <v>1</v>
      </c>
      <c r="S1183" s="37">
        <f ca="1">IFERROR(IF(C1183="","",A1183+C1183-INDIRECT("A"&amp;MATCH(9^9,C$1:C1182,1))-MAX(INDIRECT("D"&amp;MATCH(9^9,C$1:C1182,1))+(INDIRECT("C"&amp;MATCH(9^9,C$1:C1182,1))&gt;INDIRECT("D"&amp;MATCH(9^9,C$1:C1182,1))),INDIRECT("J"&amp;MATCH(9^9,C$1:C1182,1))+(INDIRECT("I"&amp;MATCH(9^9,C$1:C1182,1))&gt;INDIRECT("J"&amp;MATCH(9^9,C$1:C1182,1))))),"")</f>
        <v>2.041666666666667</v>
      </c>
      <c r="T1183" s="44">
        <f t="shared" si="189"/>
        <v>1.375</v>
      </c>
    </row>
    <row r="1184" spans="1:20" customFormat="1" x14ac:dyDescent="0.25">
      <c r="A1184" s="10">
        <f t="shared" si="190"/>
        <v>43187</v>
      </c>
      <c r="B1184" s="9" t="s">
        <v>0</v>
      </c>
      <c r="C1184" s="4"/>
      <c r="D1184" s="4"/>
      <c r="E1184" s="6"/>
      <c r="F1184" s="8"/>
      <c r="G1184" s="3"/>
      <c r="H1184" s="9"/>
      <c r="I1184" s="4"/>
      <c r="J1184" s="4"/>
      <c r="K1184" s="6"/>
      <c r="L1184" s="8"/>
      <c r="M1184" s="2"/>
      <c r="N1184" s="6">
        <f t="shared" si="194"/>
        <v>0</v>
      </c>
      <c r="O1184" s="8">
        <f t="shared" si="194"/>
        <v>0</v>
      </c>
      <c r="S1184" s="37" t="str">
        <f ca="1">IFERROR(IF(C1184="","",A1184+C1184-INDIRECT("A"&amp;MATCH(9^9,C$1:C1183,1))-MAX(INDIRECT("D"&amp;MATCH(9^9,C$1:C1183,1))+(INDIRECT("C"&amp;MATCH(9^9,C$1:C1183,1))&gt;INDIRECT("D"&amp;MATCH(9^9,C$1:C1183,1))),INDIRECT("J"&amp;MATCH(9^9,C$1:C1183,1))+(INDIRECT("I"&amp;MATCH(9^9,C$1:C1183,1))&gt;INDIRECT("J"&amp;MATCH(9^9,C$1:C1183,1))))),"")</f>
        <v/>
      </c>
      <c r="T1184" s="44" t="str">
        <f t="shared" si="189"/>
        <v/>
      </c>
    </row>
    <row r="1185" spans="1:20" customFormat="1" x14ac:dyDescent="0.25">
      <c r="A1185" s="10">
        <f t="shared" si="190"/>
        <v>43188</v>
      </c>
      <c r="B1185" s="9" t="s">
        <v>106</v>
      </c>
      <c r="C1185" s="4">
        <v>0.58333333333333337</v>
      </c>
      <c r="D1185" s="4">
        <v>0.70833333333333337</v>
      </c>
      <c r="E1185" s="6">
        <f>D1185-C1185+IF(C1185&gt;D1185,1)</f>
        <v>0.125</v>
      </c>
      <c r="F1185" s="8">
        <v>0.125</v>
      </c>
      <c r="G1185" s="3"/>
      <c r="H1185" s="9"/>
      <c r="I1185" s="4"/>
      <c r="J1185" s="4"/>
      <c r="K1185" s="6"/>
      <c r="L1185" s="8"/>
      <c r="M1185" s="2"/>
      <c r="N1185" s="6">
        <f t="shared" si="194"/>
        <v>0.125</v>
      </c>
      <c r="O1185" s="8">
        <f t="shared" si="194"/>
        <v>0.125</v>
      </c>
      <c r="Q1185">
        <v>1</v>
      </c>
      <c r="S1185" s="37">
        <f ca="1">IFERROR(IF(C1185="","",A1185+C1185-INDIRECT("A"&amp;MATCH(9^9,C$1:C1184,1))-MAX(INDIRECT("D"&amp;MATCH(9^9,C$1:C1184,1))+(INDIRECT("C"&amp;MATCH(9^9,C$1:C1184,1))&gt;INDIRECT("D"&amp;MATCH(9^9,C$1:C1184,1))),INDIRECT("J"&amp;MATCH(9^9,C$1:C1184,1))+(INDIRECT("I"&amp;MATCH(9^9,C$1:C1184,1))&gt;INDIRECT("J"&amp;MATCH(9^9,C$1:C1184,1))))),"")</f>
        <v>1.7500000000024252</v>
      </c>
      <c r="T1185" s="44">
        <f t="shared" si="189"/>
        <v>1.5833333333357587</v>
      </c>
    </row>
    <row r="1186" spans="1:20" customFormat="1" x14ac:dyDescent="0.25">
      <c r="A1186" s="10">
        <f t="shared" si="190"/>
        <v>43189</v>
      </c>
      <c r="B1186" s="9" t="s">
        <v>13</v>
      </c>
      <c r="C1186" s="4">
        <v>0.375</v>
      </c>
      <c r="D1186" s="4">
        <v>0.58333333333333337</v>
      </c>
      <c r="E1186" s="6">
        <f>D1186-C1186+IF(C1186&gt;D1186,1)</f>
        <v>0.20833333333333337</v>
      </c>
      <c r="F1186" s="8">
        <v>0.20833333333333334</v>
      </c>
      <c r="G1186" s="3"/>
      <c r="H1186" s="9"/>
      <c r="I1186" s="4"/>
      <c r="J1186" s="4"/>
      <c r="K1186" s="5"/>
      <c r="L1186" s="8"/>
      <c r="M1186" s="2"/>
      <c r="N1186" s="6">
        <f t="shared" si="194"/>
        <v>0.20833333333333337</v>
      </c>
      <c r="O1186" s="8">
        <f t="shared" si="194"/>
        <v>0.20833333333333334</v>
      </c>
      <c r="Q1186">
        <v>1</v>
      </c>
      <c r="S1186" s="37">
        <f ca="1">IFERROR(IF(C1186="","",A1186+C1186-INDIRECT("A"&amp;MATCH(9^9,C$1:C1185,1))-MAX(INDIRECT("D"&amp;MATCH(9^9,C$1:C1185,1))+(INDIRECT("C"&amp;MATCH(9^9,C$1:C1185,1))&gt;INDIRECT("D"&amp;MATCH(9^9,C$1:C1185,1))),INDIRECT("J"&amp;MATCH(9^9,C$1:C1185,1))+(INDIRECT("I"&amp;MATCH(9^9,C$1:C1185,1))&gt;INDIRECT("J"&amp;MATCH(9^9,C$1:C1185,1))))),"")</f>
        <v>0.66666666666666663</v>
      </c>
      <c r="T1186" s="44">
        <f t="shared" si="189"/>
        <v>0.66666666666666663</v>
      </c>
    </row>
    <row r="1187" spans="1:20" customFormat="1" x14ac:dyDescent="0.25">
      <c r="A1187" s="10">
        <f t="shared" si="190"/>
        <v>43190</v>
      </c>
      <c r="B1187" s="9" t="s">
        <v>0</v>
      </c>
      <c r="C1187" s="4"/>
      <c r="D1187" s="4"/>
      <c r="E1187" s="6"/>
      <c r="F1187" s="8"/>
      <c r="G1187" s="3"/>
      <c r="H1187" s="9"/>
      <c r="I1187" s="4"/>
      <c r="J1187" s="4"/>
      <c r="K1187" s="6"/>
      <c r="L1187" s="8"/>
      <c r="M1187" s="2"/>
      <c r="N1187" s="6">
        <f t="shared" si="194"/>
        <v>0</v>
      </c>
      <c r="O1187" s="8">
        <f t="shared" si="194"/>
        <v>0</v>
      </c>
      <c r="S1187" s="37" t="str">
        <f ca="1">IFERROR(IF(C1187="","",A1187+C1187-INDIRECT("A"&amp;MATCH(9^9,C$1:C1186,1))-MAX(INDIRECT("D"&amp;MATCH(9^9,C$1:C1186,1))+(INDIRECT("C"&amp;MATCH(9^9,C$1:C1186,1))&gt;INDIRECT("D"&amp;MATCH(9^9,C$1:C1186,1))),INDIRECT("J"&amp;MATCH(9^9,C$1:C1186,1))+(INDIRECT("I"&amp;MATCH(9^9,C$1:C1186,1))&gt;INDIRECT("J"&amp;MATCH(9^9,C$1:C1186,1))))),"")</f>
        <v/>
      </c>
      <c r="T1187" s="44" t="str">
        <f t="shared" si="189"/>
        <v/>
      </c>
    </row>
    <row r="1188" spans="1:20" customFormat="1" x14ac:dyDescent="0.25">
      <c r="A1188" s="10"/>
      <c r="B1188" s="9"/>
      <c r="C1188" s="4"/>
      <c r="D1188" s="4"/>
      <c r="E1188" s="6"/>
      <c r="F1188" s="8"/>
      <c r="G1188" s="3"/>
      <c r="H1188" s="9"/>
      <c r="I1188" s="4"/>
      <c r="J1188" s="4"/>
      <c r="K1188" s="6"/>
      <c r="L1188" s="8"/>
      <c r="M1188" s="2"/>
      <c r="N1188" s="6"/>
      <c r="O1188" s="8"/>
      <c r="S1188" s="37" t="str">
        <f ca="1">IFERROR(IF(C1188="","",A1188+C1188-INDIRECT("A"&amp;MATCH(9^9,C$1:C1187,1))-MAX(INDIRECT("D"&amp;MATCH(9^9,C$1:C1187,1))+(INDIRECT("C"&amp;MATCH(9^9,C$1:C1187,1))&gt;INDIRECT("D"&amp;MATCH(9^9,C$1:C1187,1))),INDIRECT("J"&amp;MATCH(9^9,C$1:C1187,1))+(INDIRECT("I"&amp;MATCH(9^9,C$1:C1187,1))&gt;INDIRECT("J"&amp;MATCH(9^9,C$1:C1187,1))))),"")</f>
        <v/>
      </c>
      <c r="T1188" s="44" t="str">
        <f t="shared" si="189"/>
        <v/>
      </c>
    </row>
    <row r="1189" spans="1:20" x14ac:dyDescent="0.25">
      <c r="A1189" s="34"/>
      <c r="B1189" s="19" t="s">
        <v>85</v>
      </c>
      <c r="C1189" s="2"/>
      <c r="D1189" s="2"/>
      <c r="E1189" s="12">
        <f>SUBTOTAL(109,E1:E1097)</f>
        <v>244.70833333333368</v>
      </c>
      <c r="F1189" s="12">
        <f>SUBTOTAL(109,F1:F1097)</f>
        <v>107.85416666666643</v>
      </c>
      <c r="G1189" s="2"/>
      <c r="H1189" s="2"/>
      <c r="I1189" s="2"/>
      <c r="J1189" s="2"/>
      <c r="K1189" s="12">
        <f>SUBTOTAL(109,K1:K1097)</f>
        <v>26.895833333333321</v>
      </c>
      <c r="L1189" s="12">
        <f>SUBTOTAL(109,L1:L1097)</f>
        <v>26.479166666666654</v>
      </c>
      <c r="M1189" s="12"/>
      <c r="N1189" s="12">
        <f>SUBTOTAL(109,N1:N1097)</f>
        <v>271.7708333333336</v>
      </c>
      <c r="O1189" s="12">
        <f>SUBTOTAL(109,O1:O1097)</f>
        <v>134.37499999999963</v>
      </c>
      <c r="P1189"/>
      <c r="Q1189">
        <f>SUBTOTAL(109,Q1:Q1097)</f>
        <v>611</v>
      </c>
      <c r="R1189"/>
    </row>
    <row r="1190" spans="1:20" x14ac:dyDescent="0.25">
      <c r="A1190" s="34"/>
      <c r="B1190" s="17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/>
      <c r="O1190"/>
      <c r="P1190"/>
      <c r="Q1190"/>
      <c r="R1190"/>
    </row>
    <row r="1191" spans="1:20" x14ac:dyDescent="0.25">
      <c r="A1191" s="34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/>
      <c r="O1191"/>
      <c r="P1191"/>
      <c r="Q1191"/>
      <c r="R1191"/>
    </row>
    <row r="1192" spans="1:20" x14ac:dyDescent="0.25">
      <c r="A1192" s="34"/>
      <c r="B1192" s="2"/>
      <c r="C1192" s="2"/>
      <c r="D1192" s="42" t="s">
        <v>35</v>
      </c>
      <c r="E1192" s="42"/>
      <c r="F1192" s="42"/>
      <c r="G1192" s="14"/>
      <c r="H1192" s="15">
        <f>N1189</f>
        <v>271.7708333333336</v>
      </c>
      <c r="I1192" s="2"/>
      <c r="J1192" s="2"/>
      <c r="K1192" s="2"/>
      <c r="L1192" s="2"/>
      <c r="M1192" s="2"/>
      <c r="N1192"/>
      <c r="O1192"/>
      <c r="P1192"/>
      <c r="Q1192"/>
      <c r="R1192"/>
    </row>
    <row r="1193" spans="1:20" x14ac:dyDescent="0.25">
      <c r="A1193" s="1"/>
      <c r="B1193" s="2"/>
      <c r="C1193" s="2"/>
      <c r="D1193" s="14"/>
      <c r="E1193" s="14"/>
      <c r="F1193" s="14"/>
      <c r="G1193" s="14"/>
      <c r="H1193" s="14"/>
      <c r="I1193" s="2"/>
      <c r="J1193" s="2"/>
      <c r="K1193" s="2"/>
      <c r="L1193" s="2"/>
      <c r="M1193" s="2"/>
      <c r="N1193"/>
      <c r="O1193"/>
      <c r="P1193"/>
      <c r="Q1193"/>
      <c r="R1193"/>
    </row>
    <row r="1194" spans="1:20" x14ac:dyDescent="0.25">
      <c r="A1194" s="1"/>
      <c r="B1194" s="2"/>
      <c r="C1194" s="2"/>
      <c r="D1194" s="42" t="s">
        <v>36</v>
      </c>
      <c r="E1194" s="42"/>
      <c r="F1194" s="42"/>
      <c r="G1194" s="14"/>
      <c r="H1194" s="15">
        <f>O1189</f>
        <v>134.37499999999963</v>
      </c>
      <c r="I1194" s="2"/>
      <c r="J1194" s="2"/>
      <c r="K1194" s="2"/>
      <c r="L1194" s="2"/>
      <c r="M1194" s="2"/>
      <c r="N1194"/>
      <c r="O1194"/>
      <c r="P1194"/>
      <c r="Q1194"/>
      <c r="R1194"/>
    </row>
  </sheetData>
  <mergeCells count="4">
    <mergeCell ref="D1192:F1192"/>
    <mergeCell ref="D1194:F1194"/>
    <mergeCell ref="C1:D1"/>
    <mergeCell ref="I1:J1"/>
  </mergeCells>
  <conditionalFormatting sqref="E1:E366">
    <cfRule type="expression" dxfId="7" priority="7">
      <formula>"$e2=0"</formula>
    </cfRule>
  </conditionalFormatting>
  <conditionalFormatting sqref="E1:E1188">
    <cfRule type="expression" dxfId="6" priority="6">
      <formula>$E1=0</formula>
    </cfRule>
  </conditionalFormatting>
  <conditionalFormatting sqref="P2:P2000">
    <cfRule type="expression" dxfId="5" priority="2">
      <formula>IFERROR(IF($C2="","",$A2+$C2-INDIRECT("A"&amp;MATCH(9^9,$C$1:$C1,1))-MAX(INDIRECT("D"&amp;MATCH(9^9,C$1:C1,1))+(INDIRECT("C"&amp;MATCH(9^9,C$1:C1,1))&gt;INDIRECT("D"&amp;MATCH(9^9,C$1:C1,1))),INDIRECT("J"&amp;MATCH(9^9,$C$1:$C1,1))+(INDIRECT("I"&amp;MATCH(9^9,$C$1:$C1,1))&gt;INDIRECT("J"&amp;MATCH(9^9,$C$1:$C1,1))))),"")&lt;11/24</formula>
    </cfRule>
    <cfRule type="expression" dxfId="4" priority="1">
      <formula>($A2+$C2-INDIRECT("A"&amp;MATCH(9^9,$C$1:$C1,1))-MAX(INDIRECT("D"&amp;MATCH(9^9,C$1:C1,1))+(INDIRECT("C"&amp;MATCH(9^9,C$1:C1,1))&gt;INDIRECT("D"&amp;MATCH(9^9,C$1:C1,1))),INDIRECT("J"&amp;MATCH(9^9,$C$1:$C1,1))+(INDIRECT("I"&amp;MATCH(9^9,$C$1:$C1,1))&gt;INDIRECT("J"&amp;MATCH(9^9,$C$1:$C1,1)))))&gt;=35/24</formula>
    </cfRule>
  </conditionalFormatting>
  <dataValidations count="1">
    <dataValidation type="list" allowBlank="1" showInputMessage="1" showErrorMessage="1" sqref="B2:B1190">
      <formula1>Fonctions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workbookViewId="0">
      <selection activeCell="B17" sqref="B17"/>
    </sheetView>
  </sheetViews>
  <sheetFormatPr baseColWidth="10" defaultRowHeight="15" x14ac:dyDescent="0.25"/>
  <cols>
    <col min="1" max="1" width="16.42578125" customWidth="1"/>
    <col min="4" max="4" width="3.7109375" customWidth="1"/>
    <col min="6" max="6" width="3.7109375" customWidth="1"/>
  </cols>
  <sheetData>
    <row r="1" spans="1:11" x14ac:dyDescent="0.25">
      <c r="H1" s="2"/>
      <c r="J1" s="21" t="s">
        <v>45</v>
      </c>
    </row>
    <row r="2" spans="1:11" x14ac:dyDescent="0.25">
      <c r="A2" s="24" t="s">
        <v>60</v>
      </c>
      <c r="B2" s="24" t="s">
        <v>61</v>
      </c>
      <c r="C2" s="24" t="s">
        <v>62</v>
      </c>
      <c r="E2" s="24" t="s">
        <v>71</v>
      </c>
      <c r="G2" s="24" t="s">
        <v>72</v>
      </c>
      <c r="H2" s="2"/>
    </row>
    <row r="3" spans="1:11" x14ac:dyDescent="0.25">
      <c r="A3" t="s">
        <v>2</v>
      </c>
      <c r="B3" t="s">
        <v>40</v>
      </c>
      <c r="E3" t="s">
        <v>73</v>
      </c>
      <c r="G3" s="2">
        <v>2015</v>
      </c>
      <c r="H3" s="2"/>
      <c r="I3" s="14" t="s">
        <v>68</v>
      </c>
      <c r="J3" s="22" t="s">
        <v>47</v>
      </c>
    </row>
    <row r="4" spans="1:11" x14ac:dyDescent="0.25">
      <c r="A4" t="s">
        <v>41</v>
      </c>
      <c r="B4" t="s">
        <v>40</v>
      </c>
      <c r="E4" t="s">
        <v>74</v>
      </c>
      <c r="G4" s="2">
        <v>2016</v>
      </c>
      <c r="H4" s="2"/>
      <c r="K4" t="s">
        <v>48</v>
      </c>
    </row>
    <row r="5" spans="1:11" x14ac:dyDescent="0.25">
      <c r="A5" t="s">
        <v>86</v>
      </c>
      <c r="B5" t="s">
        <v>40</v>
      </c>
      <c r="E5" t="s">
        <v>75</v>
      </c>
      <c r="G5" s="2">
        <v>2017</v>
      </c>
      <c r="H5" s="2"/>
    </row>
    <row r="6" spans="1:11" x14ac:dyDescent="0.25">
      <c r="A6" t="s">
        <v>42</v>
      </c>
      <c r="B6" s="20">
        <v>0.625</v>
      </c>
      <c r="C6" s="20">
        <v>0.83333333333333337</v>
      </c>
      <c r="E6" t="s">
        <v>76</v>
      </c>
      <c r="G6" s="2">
        <v>2018</v>
      </c>
      <c r="H6" s="2"/>
      <c r="K6" t="s">
        <v>49</v>
      </c>
    </row>
    <row r="7" spans="1:11" x14ac:dyDescent="0.25">
      <c r="A7" t="s">
        <v>8</v>
      </c>
      <c r="B7" s="20">
        <v>0.58333333333333337</v>
      </c>
      <c r="C7" s="20">
        <v>0.70833333333333337</v>
      </c>
      <c r="E7" t="s">
        <v>77</v>
      </c>
      <c r="G7" s="2">
        <v>2019</v>
      </c>
      <c r="H7" s="2"/>
      <c r="K7" t="s">
        <v>58</v>
      </c>
    </row>
    <row r="8" spans="1:11" x14ac:dyDescent="0.25">
      <c r="A8" t="s">
        <v>5</v>
      </c>
      <c r="B8" s="20">
        <v>0.83333333333333337</v>
      </c>
      <c r="C8" s="20">
        <v>0.33333333333333331</v>
      </c>
      <c r="E8" t="s">
        <v>78</v>
      </c>
      <c r="G8" s="2">
        <v>2020</v>
      </c>
      <c r="H8" s="2"/>
      <c r="K8" t="s">
        <v>59</v>
      </c>
    </row>
    <row r="9" spans="1:11" x14ac:dyDescent="0.25">
      <c r="A9" t="s">
        <v>63</v>
      </c>
      <c r="B9" s="20">
        <v>0.33333333333333331</v>
      </c>
      <c r="C9" s="20">
        <v>0.33333333333333331</v>
      </c>
      <c r="E9" t="s">
        <v>79</v>
      </c>
      <c r="G9" s="2">
        <v>2021</v>
      </c>
      <c r="H9" s="2"/>
    </row>
    <row r="10" spans="1:11" x14ac:dyDescent="0.25">
      <c r="A10" t="s">
        <v>121</v>
      </c>
      <c r="B10" s="20">
        <v>0.375</v>
      </c>
      <c r="C10" s="20">
        <v>0.33333333333333331</v>
      </c>
      <c r="E10" t="s">
        <v>80</v>
      </c>
      <c r="G10" s="2">
        <v>2022</v>
      </c>
      <c r="H10" s="2"/>
      <c r="I10" s="14" t="s">
        <v>69</v>
      </c>
      <c r="J10" s="22" t="s">
        <v>46</v>
      </c>
    </row>
    <row r="11" spans="1:11" x14ac:dyDescent="0.25">
      <c r="A11" t="s">
        <v>43</v>
      </c>
      <c r="B11" s="20">
        <v>0.375</v>
      </c>
      <c r="C11" s="20">
        <v>0.58333333333333337</v>
      </c>
      <c r="E11" t="s">
        <v>81</v>
      </c>
      <c r="G11" s="2">
        <v>2023</v>
      </c>
      <c r="H11" s="2"/>
    </row>
    <row r="12" spans="1:11" x14ac:dyDescent="0.25">
      <c r="A12" t="s">
        <v>44</v>
      </c>
      <c r="B12" s="20">
        <v>0.5625</v>
      </c>
      <c r="C12" s="20">
        <v>0.6875</v>
      </c>
      <c r="E12" t="s">
        <v>82</v>
      </c>
      <c r="G12" s="2">
        <v>2024</v>
      </c>
      <c r="H12" s="2"/>
      <c r="I12" s="14">
        <v>3</v>
      </c>
      <c r="J12" s="22" t="s">
        <v>50</v>
      </c>
    </row>
    <row r="13" spans="1:11" x14ac:dyDescent="0.25">
      <c r="A13" t="s">
        <v>12</v>
      </c>
      <c r="B13" s="20">
        <v>0.58333333333333337</v>
      </c>
      <c r="C13" s="20">
        <v>0.70833333333333337</v>
      </c>
      <c r="E13" t="s">
        <v>83</v>
      </c>
      <c r="G13" s="2">
        <v>2025</v>
      </c>
      <c r="H13" s="2"/>
      <c r="K13" t="s">
        <v>51</v>
      </c>
    </row>
    <row r="14" spans="1:11" x14ac:dyDescent="0.25">
      <c r="A14" t="s">
        <v>16</v>
      </c>
      <c r="B14" s="20">
        <v>0.70833333333333337</v>
      </c>
      <c r="C14" s="20">
        <v>0.83333333333333337</v>
      </c>
      <c r="E14" t="s">
        <v>84</v>
      </c>
      <c r="G14" s="2">
        <v>2026</v>
      </c>
      <c r="H14" s="2"/>
      <c r="K14" t="s">
        <v>53</v>
      </c>
    </row>
    <row r="15" spans="1:11" x14ac:dyDescent="0.25">
      <c r="B15" s="20"/>
      <c r="C15" s="20"/>
      <c r="G15" s="2">
        <v>2027</v>
      </c>
      <c r="H15" s="2"/>
      <c r="K15" t="s">
        <v>54</v>
      </c>
    </row>
    <row r="16" spans="1:11" x14ac:dyDescent="0.25">
      <c r="G16" s="2"/>
      <c r="K16" s="23" t="s">
        <v>52</v>
      </c>
    </row>
    <row r="17" spans="10:11" x14ac:dyDescent="0.25">
      <c r="K17" t="s">
        <v>55</v>
      </c>
    </row>
    <row r="18" spans="10:11" x14ac:dyDescent="0.25">
      <c r="K18" t="s">
        <v>56</v>
      </c>
    </row>
    <row r="19" spans="10:11" x14ac:dyDescent="0.25">
      <c r="K19" t="s">
        <v>57</v>
      </c>
    </row>
    <row r="22" spans="10:11" x14ac:dyDescent="0.25">
      <c r="J22" s="23" t="s">
        <v>64</v>
      </c>
    </row>
    <row r="23" spans="10:11" x14ac:dyDescent="0.25">
      <c r="J23" s="23"/>
      <c r="K23" t="s">
        <v>65</v>
      </c>
    </row>
    <row r="24" spans="10:11" x14ac:dyDescent="0.25">
      <c r="K24" t="s">
        <v>70</v>
      </c>
    </row>
    <row r="25" spans="10:11" x14ac:dyDescent="0.25">
      <c r="K25" t="s">
        <v>66</v>
      </c>
    </row>
    <row r="26" spans="10:11" x14ac:dyDescent="0.25">
      <c r="K26" t="s">
        <v>67</v>
      </c>
    </row>
  </sheetData>
  <hyperlinks>
    <hyperlink ref="J1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CHAMPAGNAT-L'HARIDON</cp:lastModifiedBy>
  <cp:lastPrinted>2017-10-17T13:22:16Z</cp:lastPrinted>
  <dcterms:created xsi:type="dcterms:W3CDTF">2017-03-13T17:43:30Z</dcterms:created>
  <dcterms:modified xsi:type="dcterms:W3CDTF">2018-03-26T20:05:16Z</dcterms:modified>
</cp:coreProperties>
</file>