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7715" windowHeight="6225"/>
  </bookViews>
  <sheets>
    <sheet name="Janvier" sheetId="13" r:id="rId1"/>
    <sheet name="Fevrier" sheetId="12" r:id="rId2"/>
    <sheet name="Planning" sheetId="14" r:id="rId3"/>
  </sheets>
  <calcPr calcId="125725"/>
</workbook>
</file>

<file path=xl/calcChain.xml><?xml version="1.0" encoding="utf-8"?>
<calcChain xmlns="http://schemas.openxmlformats.org/spreadsheetml/2006/main">
  <c r="C4" i="14"/>
  <c r="B4"/>
  <c r="C3"/>
  <c r="B3"/>
  <c r="N25" i="13"/>
  <c r="N24"/>
  <c r="N23"/>
  <c r="N22"/>
  <c r="N21"/>
  <c r="N20"/>
  <c r="N19"/>
  <c r="N14"/>
  <c r="N13"/>
  <c r="N12"/>
  <c r="N11"/>
  <c r="N10"/>
  <c r="N9"/>
  <c r="N8"/>
  <c r="N7"/>
  <c r="N6"/>
  <c r="N5"/>
  <c r="N4"/>
  <c r="N3"/>
  <c r="N2"/>
  <c r="L34"/>
  <c r="K34"/>
  <c r="F34"/>
  <c r="H37" i="12"/>
  <c r="L32"/>
  <c r="F32"/>
  <c r="N30"/>
  <c r="N29"/>
  <c r="N21"/>
  <c r="N20"/>
  <c r="N16"/>
  <c r="N8"/>
  <c r="N7"/>
  <c r="N2"/>
  <c r="N3"/>
  <c r="K32"/>
  <c r="H39" i="13"/>
  <c r="Q34" l="1"/>
  <c r="Q32" i="12"/>
  <c r="O34" i="13"/>
  <c r="O32"/>
  <c r="E32"/>
  <c r="N32" s="1"/>
  <c r="O31"/>
  <c r="E31"/>
  <c r="N31" s="1"/>
  <c r="O30"/>
  <c r="E30"/>
  <c r="N30" s="1"/>
  <c r="O29"/>
  <c r="E29"/>
  <c r="N29" s="1"/>
  <c r="O28"/>
  <c r="E28"/>
  <c r="N28" s="1"/>
  <c r="O27"/>
  <c r="E27"/>
  <c r="N27" s="1"/>
  <c r="O26"/>
  <c r="E26"/>
  <c r="N26" s="1"/>
  <c r="O25"/>
  <c r="O24"/>
  <c r="O23"/>
  <c r="K23"/>
  <c r="E23"/>
  <c r="O22"/>
  <c r="K22"/>
  <c r="E22"/>
  <c r="O21"/>
  <c r="K21"/>
  <c r="E21"/>
  <c r="O20"/>
  <c r="O19"/>
  <c r="O18"/>
  <c r="K18"/>
  <c r="O17"/>
  <c r="E17"/>
  <c r="N17" s="1"/>
  <c r="O16"/>
  <c r="E16"/>
  <c r="N16" s="1"/>
  <c r="O15"/>
  <c r="E15"/>
  <c r="O14"/>
  <c r="E14"/>
  <c r="O13"/>
  <c r="E13"/>
  <c r="O12"/>
  <c r="K12"/>
  <c r="E12"/>
  <c r="O11"/>
  <c r="O10"/>
  <c r="O9"/>
  <c r="O8"/>
  <c r="O7"/>
  <c r="O6"/>
  <c r="O5"/>
  <c r="O4"/>
  <c r="O3"/>
  <c r="O2"/>
  <c r="O32" i="12" s="1"/>
  <c r="O30"/>
  <c r="O29"/>
  <c r="O28"/>
  <c r="E28"/>
  <c r="N28" s="1"/>
  <c r="O27"/>
  <c r="E27"/>
  <c r="N27" s="1"/>
  <c r="O26"/>
  <c r="E26"/>
  <c r="N26" s="1"/>
  <c r="O25"/>
  <c r="E25"/>
  <c r="N25" s="1"/>
  <c r="O24"/>
  <c r="E24"/>
  <c r="N24" s="1"/>
  <c r="O23"/>
  <c r="E23"/>
  <c r="N23" s="1"/>
  <c r="O22"/>
  <c r="E22"/>
  <c r="N22" s="1"/>
  <c r="O21"/>
  <c r="O20"/>
  <c r="O19"/>
  <c r="N19" s="1"/>
  <c r="K19"/>
  <c r="E19"/>
  <c r="O18"/>
  <c r="N18" s="1"/>
  <c r="K18"/>
  <c r="E18"/>
  <c r="O17"/>
  <c r="N17" s="1"/>
  <c r="K17"/>
  <c r="E17"/>
  <c r="O16"/>
  <c r="O15"/>
  <c r="E15"/>
  <c r="N15" s="1"/>
  <c r="O14"/>
  <c r="E14"/>
  <c r="N14" s="1"/>
  <c r="O13"/>
  <c r="E13"/>
  <c r="N13" s="1"/>
  <c r="O12"/>
  <c r="E12"/>
  <c r="N12" s="1"/>
  <c r="O11"/>
  <c r="E11"/>
  <c r="N11" s="1"/>
  <c r="O10"/>
  <c r="E10"/>
  <c r="N10" s="1"/>
  <c r="O9"/>
  <c r="E9"/>
  <c r="O8"/>
  <c r="O7"/>
  <c r="O6"/>
  <c r="N6"/>
  <c r="K6"/>
  <c r="E6"/>
  <c r="O5"/>
  <c r="N5" s="1"/>
  <c r="K5"/>
  <c r="E5"/>
  <c r="O4"/>
  <c r="N4" s="1"/>
  <c r="K4"/>
  <c r="E4"/>
  <c r="O3"/>
  <c r="E3"/>
  <c r="O2"/>
  <c r="N9" l="1"/>
  <c r="N32" s="1"/>
  <c r="H35" s="1"/>
  <c r="E32"/>
  <c r="N15" i="13"/>
  <c r="N34" s="1"/>
  <c r="H37" s="1"/>
  <c r="E34"/>
</calcChain>
</file>

<file path=xl/sharedStrings.xml><?xml version="1.0" encoding="utf-8"?>
<sst xmlns="http://schemas.openxmlformats.org/spreadsheetml/2006/main" count="158" uniqueCount="35">
  <si>
    <t>Repos</t>
  </si>
  <si>
    <t>Date</t>
  </si>
  <si>
    <t>Maladie</t>
  </si>
  <si>
    <t>Heures</t>
  </si>
  <si>
    <t>Planning</t>
  </si>
  <si>
    <t>Permanence</t>
  </si>
  <si>
    <t>Fait</t>
  </si>
  <si>
    <t>Payé</t>
  </si>
  <si>
    <t>Cloture regie</t>
  </si>
  <si>
    <t>Loyers</t>
  </si>
  <si>
    <t>Menage</t>
  </si>
  <si>
    <t>Reunion</t>
  </si>
  <si>
    <t>Animation</t>
  </si>
  <si>
    <t>Cuisine</t>
  </si>
  <si>
    <t>+</t>
  </si>
  <si>
    <t>Soit</t>
  </si>
  <si>
    <t>Ménage</t>
  </si>
  <si>
    <t>Chorale</t>
  </si>
  <si>
    <t>Réunion</t>
  </si>
  <si>
    <t>Jours trav</t>
  </si>
  <si>
    <t>Heures de presence</t>
  </si>
  <si>
    <t>Heure payé</t>
  </si>
  <si>
    <t>Faux repos</t>
  </si>
  <si>
    <t>Amplitude non conforme</t>
  </si>
  <si>
    <t>Amplitude</t>
  </si>
  <si>
    <t>Permanence nuit</t>
  </si>
  <si>
    <t>Permanence 14 à 8</t>
  </si>
  <si>
    <t>Permanence 8 à 8</t>
  </si>
  <si>
    <t>Ménage matin</t>
  </si>
  <si>
    <t>Ménage soir</t>
  </si>
  <si>
    <t xml:space="preserve">Donc en modifiant les horaires de nuit sur 2 jours (exemple prise de service le lundi 20h et fin de service mardi 08h00) est il possible de faire un menu deroulant quand meme pour toute les permanene? </t>
  </si>
  <si>
    <t>Pour les autres pas de soucis horaire dans la meme journée</t>
  </si>
  <si>
    <t>J'ai donc modifié les horaires dans les mois de janvier et fevrier pour falicité le calcul des repos et des amplitudes pour peut etre vous facilité la tache</t>
  </si>
  <si>
    <t>prise de service jour1 fin de service jour2</t>
  </si>
  <si>
    <t>prise de service jour1 fin de service jour1</t>
  </si>
</sst>
</file>

<file path=xl/styles.xml><?xml version="1.0" encoding="utf-8"?>
<styleSheet xmlns="http://schemas.openxmlformats.org/spreadsheetml/2006/main">
  <numFmts count="5">
    <numFmt numFmtId="164" formatCode="d/m;@"/>
    <numFmt numFmtId="165" formatCode="h:mm;@"/>
    <numFmt numFmtId="166" formatCode="[h]:mm"/>
    <numFmt numFmtId="167" formatCode="[$-F800]dddd\,\ mmmm\ dd\,\ yyyy"/>
    <numFmt numFmtId="168" formatCode="[hh]&quot;h&quot;mm"/>
  </numFmts>
  <fonts count="7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7" fontId="0" fillId="6" borderId="0" xfId="0" applyNumberFormat="1" applyFill="1"/>
    <xf numFmtId="49" fontId="0" fillId="0" borderId="0" xfId="0" applyNumberFormat="1" applyAlignment="1">
      <alignment horizontal="center"/>
    </xf>
    <xf numFmtId="167" fontId="0" fillId="6" borderId="0" xfId="0" applyNumberFormat="1" applyFill="1" applyAlignment="1">
      <alignment horizontal="center"/>
    </xf>
    <xf numFmtId="168" fontId="0" fillId="0" borderId="0" xfId="0" applyNumberFormat="1"/>
    <xf numFmtId="0" fontId="1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0" fontId="0" fillId="0" borderId="0" xfId="0" applyNumberForma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tabSelected="1" workbookViewId="0">
      <selection activeCell="D32" sqref="D32"/>
    </sheetView>
  </sheetViews>
  <sheetFormatPr baseColWidth="10" defaultRowHeight="1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9.57031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7" s="3" customFormat="1" ht="21">
      <c r="A1" s="2" t="s">
        <v>1</v>
      </c>
      <c r="B1" s="3" t="s">
        <v>4</v>
      </c>
      <c r="C1" s="26" t="s">
        <v>3</v>
      </c>
      <c r="D1" s="26"/>
      <c r="E1" s="3" t="s">
        <v>6</v>
      </c>
      <c r="F1" s="3" t="s">
        <v>7</v>
      </c>
      <c r="I1" s="26" t="s">
        <v>3</v>
      </c>
      <c r="J1" s="26"/>
      <c r="K1" s="3" t="s">
        <v>6</v>
      </c>
      <c r="L1" s="3" t="s">
        <v>7</v>
      </c>
      <c r="N1" s="3" t="s">
        <v>6</v>
      </c>
      <c r="O1" s="3" t="s">
        <v>7</v>
      </c>
      <c r="Q1" s="16" t="s">
        <v>19</v>
      </c>
    </row>
    <row r="2" spans="1:17">
      <c r="A2" s="12">
        <v>42370</v>
      </c>
      <c r="B2" s="11" t="s">
        <v>2</v>
      </c>
      <c r="C2" s="6"/>
      <c r="D2" s="6"/>
      <c r="E2" s="7"/>
      <c r="F2" s="10"/>
      <c r="G2" s="5"/>
      <c r="H2" s="11"/>
      <c r="I2" s="6"/>
      <c r="J2" s="6"/>
      <c r="K2" s="7"/>
      <c r="L2" s="10"/>
      <c r="N2" s="8">
        <f t="shared" ref="N2:N32" si="0">K2+E2</f>
        <v>0</v>
      </c>
      <c r="O2" s="10">
        <f t="shared" ref="O2:O11" si="1">F2+L2</f>
        <v>0</v>
      </c>
    </row>
    <row r="3" spans="1:17">
      <c r="A3" s="12">
        <v>42371</v>
      </c>
      <c r="B3" s="11" t="s">
        <v>2</v>
      </c>
      <c r="C3" s="6"/>
      <c r="D3" s="6"/>
      <c r="E3" s="7"/>
      <c r="F3" s="10"/>
      <c r="G3" s="5"/>
      <c r="H3" s="11"/>
      <c r="I3" s="6"/>
      <c r="J3" s="6"/>
      <c r="K3" s="7"/>
      <c r="L3" s="10"/>
      <c r="N3" s="8">
        <f t="shared" si="0"/>
        <v>0</v>
      </c>
      <c r="O3" s="10">
        <f t="shared" si="1"/>
        <v>0</v>
      </c>
    </row>
    <row r="4" spans="1:17">
      <c r="A4" s="12">
        <v>42372</v>
      </c>
      <c r="B4" s="11" t="s">
        <v>2</v>
      </c>
      <c r="C4" s="6"/>
      <c r="D4" s="6"/>
      <c r="E4" s="7"/>
      <c r="F4" s="10"/>
      <c r="G4" s="5"/>
      <c r="H4" s="11"/>
      <c r="I4" s="6"/>
      <c r="J4" s="6"/>
      <c r="K4" s="7"/>
      <c r="L4" s="10"/>
      <c r="N4" s="8">
        <f t="shared" si="0"/>
        <v>0</v>
      </c>
      <c r="O4" s="10">
        <f t="shared" si="1"/>
        <v>0</v>
      </c>
    </row>
    <row r="5" spans="1:17">
      <c r="A5" s="12">
        <v>42373</v>
      </c>
      <c r="B5" s="11" t="s">
        <v>2</v>
      </c>
      <c r="C5" s="6"/>
      <c r="D5" s="6"/>
      <c r="E5" s="7"/>
      <c r="F5" s="10"/>
      <c r="G5" s="5"/>
      <c r="H5" s="11"/>
      <c r="I5" s="6"/>
      <c r="J5" s="6"/>
      <c r="K5" s="7"/>
      <c r="L5" s="10"/>
      <c r="N5" s="8">
        <f t="shared" si="0"/>
        <v>0</v>
      </c>
      <c r="O5" s="10">
        <f t="shared" si="1"/>
        <v>0</v>
      </c>
    </row>
    <row r="6" spans="1:17">
      <c r="A6" s="12">
        <v>42374</v>
      </c>
      <c r="B6" s="11" t="s">
        <v>2</v>
      </c>
      <c r="C6" s="6"/>
      <c r="D6" s="6"/>
      <c r="E6" s="7"/>
      <c r="F6" s="10"/>
      <c r="G6" s="5"/>
      <c r="H6" s="11"/>
      <c r="I6" s="6"/>
      <c r="J6" s="6"/>
      <c r="K6" s="7"/>
      <c r="L6" s="10"/>
      <c r="N6" s="8">
        <f t="shared" si="0"/>
        <v>0</v>
      </c>
      <c r="O6" s="10">
        <f t="shared" si="1"/>
        <v>0</v>
      </c>
    </row>
    <row r="7" spans="1:17">
      <c r="A7" s="12">
        <v>42375</v>
      </c>
      <c r="B7" s="11" t="s">
        <v>2</v>
      </c>
      <c r="C7" s="6"/>
      <c r="D7" s="6"/>
      <c r="E7" s="7"/>
      <c r="F7" s="10"/>
      <c r="G7" s="5"/>
      <c r="H7" s="11"/>
      <c r="I7" s="6"/>
      <c r="J7" s="6"/>
      <c r="K7" s="7"/>
      <c r="L7" s="10"/>
      <c r="N7" s="8">
        <f t="shared" si="0"/>
        <v>0</v>
      </c>
      <c r="O7" s="10">
        <f t="shared" si="1"/>
        <v>0</v>
      </c>
    </row>
    <row r="8" spans="1:17">
      <c r="A8" s="12">
        <v>42376</v>
      </c>
      <c r="B8" s="11" t="s">
        <v>2</v>
      </c>
      <c r="C8" s="6"/>
      <c r="D8" s="6"/>
      <c r="E8" s="7"/>
      <c r="F8" s="10"/>
      <c r="G8" s="5"/>
      <c r="H8" s="11"/>
      <c r="I8" s="6"/>
      <c r="J8" s="6"/>
      <c r="K8" s="7"/>
      <c r="L8" s="10"/>
      <c r="N8" s="8">
        <f t="shared" si="0"/>
        <v>0</v>
      </c>
      <c r="O8" s="10">
        <f t="shared" si="1"/>
        <v>0</v>
      </c>
    </row>
    <row r="9" spans="1:17">
      <c r="A9" s="12">
        <v>42377</v>
      </c>
      <c r="B9" s="11" t="s">
        <v>2</v>
      </c>
      <c r="C9" s="6"/>
      <c r="D9" s="6"/>
      <c r="E9" s="7"/>
      <c r="F9" s="10"/>
      <c r="G9" s="5"/>
      <c r="H9" s="11"/>
      <c r="I9" s="6"/>
      <c r="J9" s="6"/>
      <c r="K9" s="7"/>
      <c r="L9" s="10"/>
      <c r="N9" s="8">
        <f t="shared" si="0"/>
        <v>0</v>
      </c>
      <c r="O9" s="10">
        <f t="shared" si="1"/>
        <v>0</v>
      </c>
    </row>
    <row r="10" spans="1:17">
      <c r="A10" s="12">
        <v>42378</v>
      </c>
      <c r="B10" s="23" t="s">
        <v>0</v>
      </c>
      <c r="C10" s="6"/>
      <c r="D10" s="6"/>
      <c r="E10" s="7"/>
      <c r="F10" s="10"/>
      <c r="G10" s="5"/>
      <c r="H10" s="11"/>
      <c r="I10" s="6"/>
      <c r="J10" s="6"/>
      <c r="K10" s="7"/>
      <c r="L10" s="10"/>
      <c r="N10" s="8">
        <f t="shared" si="0"/>
        <v>0</v>
      </c>
      <c r="O10" s="10">
        <f t="shared" si="1"/>
        <v>0</v>
      </c>
    </row>
    <row r="11" spans="1:17">
      <c r="A11" s="12">
        <v>42379</v>
      </c>
      <c r="B11" s="23" t="s">
        <v>0</v>
      </c>
      <c r="C11" s="6"/>
      <c r="D11" s="6"/>
      <c r="E11" s="7"/>
      <c r="F11" s="10"/>
      <c r="G11" s="5"/>
      <c r="H11" s="11"/>
      <c r="I11" s="6"/>
      <c r="J11" s="6"/>
      <c r="K11" s="7"/>
      <c r="L11" s="10"/>
      <c r="N11" s="8">
        <f t="shared" si="0"/>
        <v>0</v>
      </c>
      <c r="O11" s="10">
        <f t="shared" si="1"/>
        <v>0</v>
      </c>
    </row>
    <row r="12" spans="1:17">
      <c r="A12" s="12">
        <v>42380</v>
      </c>
      <c r="B12" s="11" t="s">
        <v>9</v>
      </c>
      <c r="C12" s="6">
        <v>0.625</v>
      </c>
      <c r="D12" s="6">
        <v>0.83333333333333337</v>
      </c>
      <c r="E12" s="8">
        <f t="shared" ref="E12:E17" si="2">D12-C12+IF(C12&gt;D12,1)</f>
        <v>0.20833333333333337</v>
      </c>
      <c r="F12" s="10">
        <v>0.20833333333333334</v>
      </c>
      <c r="G12" s="13" t="s">
        <v>14</v>
      </c>
      <c r="H12" s="11" t="s">
        <v>5</v>
      </c>
      <c r="I12" s="6">
        <v>0.83333333333333337</v>
      </c>
      <c r="J12" s="6">
        <v>0.33333333333333331</v>
      </c>
      <c r="K12" s="8">
        <f>J12-I12+IF(I12&gt;J12,1)</f>
        <v>0.5</v>
      </c>
      <c r="L12" s="10">
        <v>8.3333333333333329E-2</v>
      </c>
      <c r="M12" s="4" t="s">
        <v>15</v>
      </c>
      <c r="N12" s="8">
        <f t="shared" si="0"/>
        <v>0.70833333333333337</v>
      </c>
      <c r="O12" s="10">
        <f t="shared" ref="O12:O23" si="3">F12+L12</f>
        <v>0.29166666666666669</v>
      </c>
      <c r="Q12">
        <v>1</v>
      </c>
    </row>
    <row r="13" spans="1:17">
      <c r="A13" s="12">
        <v>42381</v>
      </c>
      <c r="B13" s="11" t="s">
        <v>9</v>
      </c>
      <c r="C13" s="6">
        <v>0.625</v>
      </c>
      <c r="D13" s="6">
        <v>0.79166666666666663</v>
      </c>
      <c r="E13" s="8">
        <f t="shared" si="2"/>
        <v>0.16666666666666663</v>
      </c>
      <c r="F13" s="10">
        <v>0.16666666666666666</v>
      </c>
      <c r="G13" s="5"/>
      <c r="H13" s="11"/>
      <c r="I13" s="6"/>
      <c r="J13" s="6"/>
      <c r="K13" s="7"/>
      <c r="L13" s="10"/>
      <c r="N13" s="8">
        <f t="shared" si="0"/>
        <v>0.16666666666666663</v>
      </c>
      <c r="O13" s="10">
        <f t="shared" si="3"/>
        <v>0.16666666666666666</v>
      </c>
      <c r="Q13">
        <v>1</v>
      </c>
    </row>
    <row r="14" spans="1:17">
      <c r="A14" s="12">
        <v>42382</v>
      </c>
      <c r="B14" s="11" t="s">
        <v>8</v>
      </c>
      <c r="C14" s="6">
        <v>0.58333333333333337</v>
      </c>
      <c r="D14" s="6">
        <v>0.70833333333333337</v>
      </c>
      <c r="E14" s="8">
        <f t="shared" si="2"/>
        <v>0.125</v>
      </c>
      <c r="F14" s="10">
        <v>0.125</v>
      </c>
      <c r="G14" s="5"/>
      <c r="H14" s="11"/>
      <c r="I14" s="6"/>
      <c r="J14" s="6"/>
      <c r="K14" s="7"/>
      <c r="L14" s="10"/>
      <c r="N14" s="8">
        <f t="shared" si="0"/>
        <v>0.125</v>
      </c>
      <c r="O14" s="10">
        <f t="shared" si="3"/>
        <v>0.125</v>
      </c>
      <c r="Q14">
        <v>1</v>
      </c>
    </row>
    <row r="15" spans="1:17">
      <c r="A15" s="12">
        <v>42383</v>
      </c>
      <c r="B15" s="11" t="s">
        <v>5</v>
      </c>
      <c r="C15" s="6"/>
      <c r="D15" s="6">
        <v>0.83333333333333337</v>
      </c>
      <c r="E15" s="8">
        <f t="shared" si="2"/>
        <v>0.83333333333333337</v>
      </c>
      <c r="F15" s="10">
        <v>0.14583333333333334</v>
      </c>
      <c r="G15" s="5"/>
      <c r="H15" s="11"/>
      <c r="I15" s="6"/>
      <c r="J15" s="6"/>
      <c r="K15" s="7"/>
      <c r="L15" s="10"/>
      <c r="N15" s="8">
        <f t="shared" si="0"/>
        <v>0.83333333333333337</v>
      </c>
      <c r="O15" s="10">
        <f t="shared" si="3"/>
        <v>0.14583333333333334</v>
      </c>
      <c r="Q15">
        <v>1</v>
      </c>
    </row>
    <row r="16" spans="1:17">
      <c r="A16" s="12">
        <v>42384</v>
      </c>
      <c r="B16" s="11" t="s">
        <v>5</v>
      </c>
      <c r="C16" s="6">
        <v>0.33333333333333331</v>
      </c>
      <c r="D16" s="6">
        <v>0.83333333333333337</v>
      </c>
      <c r="E16" s="8">
        <f t="shared" si="2"/>
        <v>0.5</v>
      </c>
      <c r="F16" s="10">
        <v>0.14583333333333334</v>
      </c>
      <c r="G16" s="5"/>
      <c r="H16" s="11"/>
      <c r="I16" s="6"/>
      <c r="J16" s="6"/>
      <c r="K16" s="7"/>
      <c r="L16" s="10"/>
      <c r="N16" s="8">
        <f t="shared" si="0"/>
        <v>0.5</v>
      </c>
      <c r="O16" s="10">
        <f t="shared" si="3"/>
        <v>0.14583333333333334</v>
      </c>
      <c r="Q16">
        <v>1</v>
      </c>
    </row>
    <row r="17" spans="1:19">
      <c r="A17" s="12">
        <v>42385</v>
      </c>
      <c r="B17" s="11" t="s">
        <v>5</v>
      </c>
      <c r="C17" s="6">
        <v>0.33333333333333331</v>
      </c>
      <c r="D17" s="6">
        <v>0.83333333333333337</v>
      </c>
      <c r="E17" s="8">
        <f t="shared" si="2"/>
        <v>0.5</v>
      </c>
      <c r="F17" s="10">
        <v>0.375</v>
      </c>
      <c r="G17" s="5"/>
      <c r="H17" s="11"/>
      <c r="I17" s="6"/>
      <c r="J17" s="6"/>
      <c r="K17" s="7"/>
      <c r="L17" s="10"/>
      <c r="N17" s="8">
        <f t="shared" si="0"/>
        <v>0.5</v>
      </c>
      <c r="O17" s="10">
        <f t="shared" si="3"/>
        <v>0.375</v>
      </c>
      <c r="P17" t="s">
        <v>24</v>
      </c>
      <c r="Q17">
        <v>1</v>
      </c>
    </row>
    <row r="18" spans="1:19">
      <c r="A18" s="12">
        <v>42386</v>
      </c>
      <c r="B18" s="11" t="s">
        <v>5</v>
      </c>
      <c r="C18" s="6">
        <v>0.33333333333333331</v>
      </c>
      <c r="D18" s="6">
        <v>0.83333333333333337</v>
      </c>
      <c r="E18" s="9">
        <v>1</v>
      </c>
      <c r="F18" s="10">
        <v>0.41666666666666669</v>
      </c>
      <c r="G18" s="5"/>
      <c r="H18" s="11" t="s">
        <v>13</v>
      </c>
      <c r="I18" s="6">
        <v>0.375</v>
      </c>
      <c r="J18" s="6">
        <v>0.58333333333333337</v>
      </c>
      <c r="K18" s="8">
        <f>J18-I18+IF(I18&gt;J18,1)</f>
        <v>0.20833333333333337</v>
      </c>
      <c r="L18" s="10">
        <v>0.20833333333333334</v>
      </c>
      <c r="M18" s="4" t="s">
        <v>15</v>
      </c>
      <c r="N18" s="9">
        <v>1.2083333333333333</v>
      </c>
      <c r="O18" s="10">
        <f t="shared" si="3"/>
        <v>0.625</v>
      </c>
      <c r="Q18">
        <v>1</v>
      </c>
    </row>
    <row r="19" spans="1:19">
      <c r="A19" s="12">
        <v>42387</v>
      </c>
      <c r="B19" s="21" t="s">
        <v>0</v>
      </c>
      <c r="C19" s="6">
        <v>0.33333333333333331</v>
      </c>
      <c r="D19" s="6"/>
      <c r="E19" s="7"/>
      <c r="F19" s="10"/>
      <c r="G19" s="5"/>
      <c r="H19" s="11"/>
      <c r="I19" s="6"/>
      <c r="J19" s="6"/>
      <c r="K19" s="7"/>
      <c r="L19" s="10"/>
      <c r="N19" s="8">
        <f t="shared" si="0"/>
        <v>0</v>
      </c>
      <c r="O19" s="10">
        <f t="shared" si="3"/>
        <v>0</v>
      </c>
      <c r="P19" t="s">
        <v>22</v>
      </c>
    </row>
    <row r="20" spans="1:19">
      <c r="A20" s="12">
        <v>42388</v>
      </c>
      <c r="B20" s="23" t="s">
        <v>0</v>
      </c>
      <c r="C20" s="6"/>
      <c r="D20" s="6"/>
      <c r="E20" s="7"/>
      <c r="F20" s="10"/>
      <c r="G20" s="5"/>
      <c r="H20" s="11"/>
      <c r="I20" s="6"/>
      <c r="J20" s="6"/>
      <c r="K20" s="7"/>
      <c r="L20" s="10"/>
      <c r="N20" s="8">
        <f t="shared" si="0"/>
        <v>0</v>
      </c>
      <c r="O20" s="10">
        <f t="shared" si="3"/>
        <v>0</v>
      </c>
    </row>
    <row r="21" spans="1:19">
      <c r="A21" s="12">
        <v>42389</v>
      </c>
      <c r="B21" s="11" t="s">
        <v>13</v>
      </c>
      <c r="C21" s="6">
        <v>0.375</v>
      </c>
      <c r="D21" s="6">
        <v>0.58333333333333337</v>
      </c>
      <c r="E21" s="8">
        <f>D21-C21+IF(C21&gt;D21,1)</f>
        <v>0.20833333333333337</v>
      </c>
      <c r="F21" s="10">
        <v>0.20833333333333334</v>
      </c>
      <c r="G21" s="5" t="s">
        <v>14</v>
      </c>
      <c r="H21" s="11" t="s">
        <v>10</v>
      </c>
      <c r="I21" s="6">
        <v>0.70833333333333337</v>
      </c>
      <c r="J21" s="6">
        <v>0.79166666666666663</v>
      </c>
      <c r="K21" s="8">
        <f>J21-I21+IF(I21&gt;J21,1)</f>
        <v>8.3333333333333259E-2</v>
      </c>
      <c r="L21" s="10">
        <v>8.3333333333333329E-2</v>
      </c>
      <c r="M21" s="4" t="s">
        <v>15</v>
      </c>
      <c r="N21" s="8">
        <f t="shared" si="0"/>
        <v>0.29166666666666663</v>
      </c>
      <c r="O21" s="10">
        <f t="shared" si="3"/>
        <v>0.29166666666666669</v>
      </c>
      <c r="Q21">
        <v>1</v>
      </c>
    </row>
    <row r="22" spans="1:19">
      <c r="A22" s="12">
        <v>42390</v>
      </c>
      <c r="B22" s="11" t="s">
        <v>12</v>
      </c>
      <c r="C22" s="6">
        <v>0.58333333333333337</v>
      </c>
      <c r="D22" s="6">
        <v>0.70833333333333337</v>
      </c>
      <c r="E22" s="8">
        <f>D22-C22+IF(C22&gt;D22,1)</f>
        <v>0.125</v>
      </c>
      <c r="F22" s="10">
        <v>0.125</v>
      </c>
      <c r="G22" s="5" t="s">
        <v>14</v>
      </c>
      <c r="H22" s="11" t="s">
        <v>10</v>
      </c>
      <c r="I22" s="6">
        <v>0.70833333333333337</v>
      </c>
      <c r="J22" s="6">
        <v>0.79166666666666663</v>
      </c>
      <c r="K22" s="8">
        <f>J22-I22+IF(I22&gt;J22,1)</f>
        <v>8.3333333333333259E-2</v>
      </c>
      <c r="L22" s="10">
        <v>8.3333333333333329E-2</v>
      </c>
      <c r="M22" s="4" t="s">
        <v>15</v>
      </c>
      <c r="N22" s="8">
        <f t="shared" si="0"/>
        <v>0.20833333333333326</v>
      </c>
      <c r="O22" s="10">
        <f t="shared" si="3"/>
        <v>0.20833333333333331</v>
      </c>
      <c r="Q22">
        <v>1</v>
      </c>
    </row>
    <row r="23" spans="1:19">
      <c r="A23" s="14">
        <v>42391</v>
      </c>
      <c r="B23" s="11" t="s">
        <v>11</v>
      </c>
      <c r="C23" s="6">
        <v>0.5625</v>
      </c>
      <c r="D23" s="6">
        <v>0.6875</v>
      </c>
      <c r="E23" s="8">
        <f>D23-C23+IF(C23&gt;D23,1)</f>
        <v>0.125</v>
      </c>
      <c r="F23" s="10">
        <v>0.125</v>
      </c>
      <c r="G23" s="5" t="s">
        <v>14</v>
      </c>
      <c r="H23" s="11" t="s">
        <v>10</v>
      </c>
      <c r="I23" s="6">
        <v>0.6875</v>
      </c>
      <c r="J23" s="6">
        <v>0.77083333333333337</v>
      </c>
      <c r="K23" s="8">
        <f>J23-I23+IF(I23&gt;J23,1)</f>
        <v>8.333333333333337E-2</v>
      </c>
      <c r="L23" s="10">
        <v>8.3333333333333329E-2</v>
      </c>
      <c r="M23" s="4" t="s">
        <v>15</v>
      </c>
      <c r="N23" s="8">
        <f t="shared" si="0"/>
        <v>0.20833333333333337</v>
      </c>
      <c r="O23" s="10">
        <f t="shared" si="3"/>
        <v>0.20833333333333331</v>
      </c>
      <c r="Q23">
        <v>1</v>
      </c>
    </row>
    <row r="24" spans="1:19">
      <c r="A24" s="12">
        <v>42392</v>
      </c>
      <c r="B24" s="23" t="s">
        <v>0</v>
      </c>
      <c r="C24" s="6"/>
      <c r="D24" s="6"/>
      <c r="E24" s="7"/>
      <c r="F24" s="10"/>
      <c r="G24" s="5"/>
      <c r="H24" s="11"/>
      <c r="I24" s="6"/>
      <c r="J24" s="6"/>
      <c r="K24" s="7"/>
      <c r="L24" s="10"/>
      <c r="N24" s="8">
        <f t="shared" si="0"/>
        <v>0</v>
      </c>
      <c r="O24" s="10">
        <f t="shared" ref="O24:O32" si="4">F24+L24</f>
        <v>0</v>
      </c>
    </row>
    <row r="25" spans="1:19">
      <c r="A25" s="12">
        <v>42393</v>
      </c>
      <c r="B25" s="23" t="s">
        <v>0</v>
      </c>
      <c r="C25" s="6"/>
      <c r="D25" s="6"/>
      <c r="E25" s="7"/>
      <c r="F25" s="10"/>
      <c r="G25" s="5"/>
      <c r="H25" s="11"/>
      <c r="I25" s="6"/>
      <c r="J25" s="6"/>
      <c r="K25" s="7"/>
      <c r="L25" s="10"/>
      <c r="N25" s="8">
        <f t="shared" si="0"/>
        <v>0</v>
      </c>
      <c r="O25" s="10">
        <f t="shared" si="4"/>
        <v>0</v>
      </c>
    </row>
    <row r="26" spans="1:19">
      <c r="A26" s="12">
        <v>42394</v>
      </c>
      <c r="B26" s="11" t="s">
        <v>5</v>
      </c>
      <c r="C26" s="6"/>
      <c r="D26" s="6">
        <v>0.83333333333333337</v>
      </c>
      <c r="E26" s="8">
        <f t="shared" ref="E26:E32" si="5">D26-C26+IF(C26&gt;D26,1)</f>
        <v>0.83333333333333337</v>
      </c>
      <c r="F26" s="10">
        <v>8.3333333333333329E-2</v>
      </c>
      <c r="G26" s="5"/>
      <c r="H26" s="11"/>
      <c r="I26" s="6"/>
      <c r="J26" s="6"/>
      <c r="K26" s="7"/>
      <c r="L26" s="10"/>
      <c r="N26" s="8">
        <f t="shared" si="0"/>
        <v>0.83333333333333337</v>
      </c>
      <c r="O26" s="10">
        <f t="shared" si="4"/>
        <v>8.3333333333333329E-2</v>
      </c>
      <c r="Q26">
        <v>1</v>
      </c>
    </row>
    <row r="27" spans="1:19">
      <c r="A27" s="12">
        <v>42395</v>
      </c>
      <c r="B27" s="11" t="s">
        <v>5</v>
      </c>
      <c r="C27" s="6">
        <v>0.33333333333333331</v>
      </c>
      <c r="D27" s="6">
        <v>0.83333333333333337</v>
      </c>
      <c r="E27" s="8">
        <f t="shared" si="5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0"/>
        <v>0.5</v>
      </c>
      <c r="O27" s="10">
        <f t="shared" si="4"/>
        <v>0.14583333333333334</v>
      </c>
      <c r="Q27">
        <v>1</v>
      </c>
    </row>
    <row r="28" spans="1:19">
      <c r="A28" s="12">
        <v>42396</v>
      </c>
      <c r="B28" s="11" t="s">
        <v>5</v>
      </c>
      <c r="C28" s="6">
        <v>0.33333333333333331</v>
      </c>
      <c r="D28" s="6">
        <v>0.83333333333333337</v>
      </c>
      <c r="E28" s="8">
        <f t="shared" si="5"/>
        <v>0.5</v>
      </c>
      <c r="F28" s="10">
        <v>0.14583333333333334</v>
      </c>
      <c r="G28" s="5"/>
      <c r="H28" s="11"/>
      <c r="I28" s="6"/>
      <c r="J28" s="6"/>
      <c r="K28" s="7"/>
      <c r="L28" s="10"/>
      <c r="N28" s="8">
        <f t="shared" si="0"/>
        <v>0.5</v>
      </c>
      <c r="O28" s="10">
        <f t="shared" si="4"/>
        <v>0.14583333333333334</v>
      </c>
      <c r="Q28">
        <v>1</v>
      </c>
    </row>
    <row r="29" spans="1:19">
      <c r="A29" s="12">
        <v>42397</v>
      </c>
      <c r="B29" s="11" t="s">
        <v>5</v>
      </c>
      <c r="C29" s="6">
        <v>0.33333333333333331</v>
      </c>
      <c r="D29" s="6">
        <v>0.83333333333333337</v>
      </c>
      <c r="E29" s="8">
        <f t="shared" si="5"/>
        <v>0.5</v>
      </c>
      <c r="F29" s="10">
        <v>0.14583333333333334</v>
      </c>
      <c r="G29" s="5"/>
      <c r="H29" s="11"/>
      <c r="I29" s="6"/>
      <c r="J29" s="6"/>
      <c r="K29" s="7"/>
      <c r="L29" s="10"/>
      <c r="N29" s="8">
        <f t="shared" si="0"/>
        <v>0.5</v>
      </c>
      <c r="O29" s="10">
        <f t="shared" si="4"/>
        <v>0.14583333333333334</v>
      </c>
      <c r="Q29">
        <v>1</v>
      </c>
    </row>
    <row r="30" spans="1:19">
      <c r="A30" s="12">
        <v>42398</v>
      </c>
      <c r="B30" s="11" t="s">
        <v>5</v>
      </c>
      <c r="C30" s="6">
        <v>0.33333333333333331</v>
      </c>
      <c r="D30" s="6">
        <v>0.83333333333333337</v>
      </c>
      <c r="E30" s="8">
        <f t="shared" si="5"/>
        <v>0.5</v>
      </c>
      <c r="F30" s="10">
        <v>0.14583333333333334</v>
      </c>
      <c r="G30" s="5"/>
      <c r="H30" s="11"/>
      <c r="I30" s="6"/>
      <c r="J30" s="6"/>
      <c r="K30" s="7"/>
      <c r="L30" s="10"/>
      <c r="N30" s="8">
        <f t="shared" si="0"/>
        <v>0.5</v>
      </c>
      <c r="O30" s="10">
        <f t="shared" si="4"/>
        <v>0.14583333333333334</v>
      </c>
      <c r="Q30">
        <v>1</v>
      </c>
    </row>
    <row r="31" spans="1:19">
      <c r="A31" s="12">
        <v>42399</v>
      </c>
      <c r="B31" s="11" t="s">
        <v>5</v>
      </c>
      <c r="C31" s="6">
        <v>0.33333333333333331</v>
      </c>
      <c r="D31" s="6">
        <v>0.58333333333333337</v>
      </c>
      <c r="E31" s="8">
        <f t="shared" si="5"/>
        <v>0.25000000000000006</v>
      </c>
      <c r="F31" s="10">
        <v>0.375</v>
      </c>
      <c r="G31" s="5"/>
      <c r="H31" s="11"/>
      <c r="I31" s="6"/>
      <c r="J31" s="6"/>
      <c r="K31" s="7"/>
      <c r="L31" s="10"/>
      <c r="N31" s="8">
        <f t="shared" si="0"/>
        <v>0.25000000000000006</v>
      </c>
      <c r="O31" s="10">
        <f t="shared" si="4"/>
        <v>0.375</v>
      </c>
      <c r="P31" t="s">
        <v>24</v>
      </c>
      <c r="Q31">
        <v>1</v>
      </c>
      <c r="S31" s="25"/>
    </row>
    <row r="32" spans="1:19">
      <c r="A32" s="12">
        <v>42400</v>
      </c>
      <c r="B32" s="11" t="s">
        <v>5</v>
      </c>
      <c r="C32" s="6">
        <v>0.33333333333333331</v>
      </c>
      <c r="D32" s="6">
        <v>0.58333333333333337</v>
      </c>
      <c r="E32" s="8">
        <f t="shared" si="5"/>
        <v>0.25000000000000006</v>
      </c>
      <c r="F32" s="10">
        <v>0.41666666666666669</v>
      </c>
      <c r="G32" s="5"/>
      <c r="H32" s="11"/>
      <c r="I32" s="6"/>
      <c r="J32" s="6"/>
      <c r="K32" s="7"/>
      <c r="L32" s="10"/>
      <c r="N32" s="8">
        <f t="shared" si="0"/>
        <v>0.25000000000000006</v>
      </c>
      <c r="O32" s="10">
        <f t="shared" si="4"/>
        <v>0.41666666666666669</v>
      </c>
      <c r="P32" t="s">
        <v>24</v>
      </c>
      <c r="Q32">
        <v>1</v>
      </c>
      <c r="S32" s="25"/>
    </row>
    <row r="34" spans="1:17">
      <c r="A34" s="1" t="s">
        <v>0</v>
      </c>
      <c r="B34" s="24">
        <v>5</v>
      </c>
      <c r="E34" s="15">
        <f>SUM(E2:E32)</f>
        <v>7.125</v>
      </c>
      <c r="F34" s="15">
        <f>SUM(F2:F32)</f>
        <v>3.5000000000000009</v>
      </c>
      <c r="K34" s="15">
        <f>SUM(K3:K32)</f>
        <v>0.95833333333333326</v>
      </c>
      <c r="L34" s="15">
        <f>SUM(L3:L32)</f>
        <v>0.54166666666666663</v>
      </c>
      <c r="N34" s="15">
        <f>SUM(N3:N32)</f>
        <v>8.0833333333333339</v>
      </c>
      <c r="O34" s="15">
        <f>SUM(O3:O32)</f>
        <v>4.0416666666666679</v>
      </c>
      <c r="Q34">
        <f>SUM(Q2:Q33)</f>
        <v>17</v>
      </c>
    </row>
    <row r="35" spans="1:17">
      <c r="A35" s="1" t="s">
        <v>22</v>
      </c>
      <c r="B35" s="22">
        <v>1</v>
      </c>
    </row>
    <row r="37" spans="1:17">
      <c r="A37" s="1" t="s">
        <v>23</v>
      </c>
      <c r="B37" s="4">
        <v>3</v>
      </c>
      <c r="D37" s="27" t="s">
        <v>20</v>
      </c>
      <c r="E37" s="27"/>
      <c r="F37" s="27"/>
      <c r="G37" s="18"/>
      <c r="H37" s="19">
        <f>N34</f>
        <v>8.0833333333333339</v>
      </c>
    </row>
    <row r="38" spans="1:17">
      <c r="D38" s="18"/>
      <c r="E38" s="18"/>
      <c r="F38" s="18"/>
      <c r="G38" s="18"/>
      <c r="H38" s="18"/>
    </row>
    <row r="39" spans="1:17">
      <c r="D39" s="27" t="s">
        <v>21</v>
      </c>
      <c r="E39" s="27"/>
      <c r="F39" s="27"/>
      <c r="G39" s="18"/>
      <c r="H39" s="19">
        <f>O34</f>
        <v>4.0416666666666679</v>
      </c>
    </row>
  </sheetData>
  <mergeCells count="4">
    <mergeCell ref="C1:D1"/>
    <mergeCell ref="I1:J1"/>
    <mergeCell ref="D39:F39"/>
    <mergeCell ref="D37:F37"/>
  </mergeCells>
  <printOptions horizontalCentered="1" verticalCentered="1"/>
  <pageMargins left="0" right="0" top="0" bottom="0" header="0" footer="0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workbookViewId="0">
      <selection activeCell="A38" sqref="A38"/>
    </sheetView>
  </sheetViews>
  <sheetFormatPr baseColWidth="10" defaultRowHeight="1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9" s="3" customFormat="1" ht="21">
      <c r="A1" s="2" t="s">
        <v>1</v>
      </c>
      <c r="B1" s="3" t="s">
        <v>4</v>
      </c>
      <c r="C1" s="26" t="s">
        <v>3</v>
      </c>
      <c r="D1" s="26"/>
      <c r="E1" s="3" t="s">
        <v>6</v>
      </c>
      <c r="F1" s="3" t="s">
        <v>7</v>
      </c>
      <c r="I1" s="26" t="s">
        <v>3</v>
      </c>
      <c r="J1" s="26"/>
      <c r="K1" s="3" t="s">
        <v>6</v>
      </c>
      <c r="L1" s="3" t="s">
        <v>7</v>
      </c>
      <c r="N1" s="3" t="s">
        <v>6</v>
      </c>
      <c r="O1" s="3" t="s">
        <v>7</v>
      </c>
    </row>
    <row r="2" spans="1:19">
      <c r="A2" s="12">
        <v>42401</v>
      </c>
      <c r="B2" s="21" t="s">
        <v>0</v>
      </c>
      <c r="C2" s="6">
        <v>0.33333333333333331</v>
      </c>
      <c r="D2" s="6"/>
      <c r="E2" s="7"/>
      <c r="F2" s="10"/>
      <c r="G2" s="5"/>
      <c r="H2" s="11"/>
      <c r="I2" s="6"/>
      <c r="J2" s="6"/>
      <c r="K2" s="7"/>
      <c r="L2" s="10"/>
      <c r="N2" s="8">
        <f t="shared" ref="N2:O6" si="0">E2+K2</f>
        <v>0</v>
      </c>
      <c r="O2" s="10">
        <f t="shared" si="0"/>
        <v>0</v>
      </c>
      <c r="P2" t="s">
        <v>22</v>
      </c>
    </row>
    <row r="3" spans="1:19">
      <c r="A3" s="12">
        <v>42402</v>
      </c>
      <c r="B3" s="11" t="s">
        <v>12</v>
      </c>
      <c r="C3" s="6">
        <v>0.5625</v>
      </c>
      <c r="D3" s="6">
        <v>0.70833333333333337</v>
      </c>
      <c r="E3" s="8">
        <f>D3-C3+IF(C3&gt;D3,1)</f>
        <v>0.14583333333333337</v>
      </c>
      <c r="F3" s="10">
        <v>0.14583333333333334</v>
      </c>
      <c r="G3" s="5"/>
      <c r="H3" s="11"/>
      <c r="I3" s="6"/>
      <c r="J3" s="6"/>
      <c r="K3" s="7"/>
      <c r="L3" s="10"/>
      <c r="N3" s="8">
        <f t="shared" si="0"/>
        <v>0.14583333333333337</v>
      </c>
      <c r="O3" s="10">
        <f t="shared" si="0"/>
        <v>0.14583333333333334</v>
      </c>
      <c r="Q3">
        <v>1</v>
      </c>
    </row>
    <row r="4" spans="1:19">
      <c r="A4" s="12">
        <v>42403</v>
      </c>
      <c r="B4" s="11" t="s">
        <v>12</v>
      </c>
      <c r="C4" s="6">
        <v>0.58333333333333337</v>
      </c>
      <c r="D4" s="6">
        <v>0.70833333333333337</v>
      </c>
      <c r="E4" s="8">
        <f>D4-C4+IF(C4&gt;D4,1)</f>
        <v>0.125</v>
      </c>
      <c r="F4" s="10">
        <v>0.125</v>
      </c>
      <c r="G4" s="5" t="s">
        <v>14</v>
      </c>
      <c r="H4" s="11" t="s">
        <v>16</v>
      </c>
      <c r="I4" s="6">
        <v>0.70833333333333337</v>
      </c>
      <c r="J4" s="6">
        <v>0.83333333333333337</v>
      </c>
      <c r="K4" s="8">
        <f>J4-I4+IF(I4&gt;J4,1)</f>
        <v>0.125</v>
      </c>
      <c r="L4" s="10">
        <v>0.125</v>
      </c>
      <c r="M4" s="4" t="s">
        <v>15</v>
      </c>
      <c r="N4" s="8">
        <f t="shared" si="0"/>
        <v>0.25</v>
      </c>
      <c r="O4" s="10">
        <f t="shared" si="0"/>
        <v>0.25</v>
      </c>
      <c r="Q4">
        <v>1</v>
      </c>
    </row>
    <row r="5" spans="1:19">
      <c r="A5" s="12">
        <v>42404</v>
      </c>
      <c r="B5" s="11" t="s">
        <v>12</v>
      </c>
      <c r="C5" s="6">
        <v>0.58333333333333337</v>
      </c>
      <c r="D5" s="6">
        <v>0.70833333333333337</v>
      </c>
      <c r="E5" s="8">
        <f>D5-C5+IF(C5&gt;D5,1)</f>
        <v>0.125</v>
      </c>
      <c r="F5" s="10">
        <v>0.125</v>
      </c>
      <c r="G5" s="5" t="s">
        <v>14</v>
      </c>
      <c r="H5" s="11" t="s">
        <v>16</v>
      </c>
      <c r="I5" s="6">
        <v>0.70833333333333337</v>
      </c>
      <c r="J5" s="6">
        <v>0.83333333333333337</v>
      </c>
      <c r="K5" s="8">
        <f>J5-I5+IF(I5&gt;J5,1)</f>
        <v>0.125</v>
      </c>
      <c r="L5" s="10">
        <v>0.125</v>
      </c>
      <c r="M5" s="4" t="s">
        <v>15</v>
      </c>
      <c r="N5" s="8">
        <f t="shared" si="0"/>
        <v>0.25</v>
      </c>
      <c r="O5" s="10">
        <f t="shared" si="0"/>
        <v>0.25</v>
      </c>
      <c r="Q5">
        <v>1</v>
      </c>
    </row>
    <row r="6" spans="1:19">
      <c r="A6" s="12">
        <v>42405</v>
      </c>
      <c r="B6" s="11" t="s">
        <v>12</v>
      </c>
      <c r="C6" s="6">
        <v>0.58333333333333337</v>
      </c>
      <c r="D6" s="6">
        <v>0.70833333333333337</v>
      </c>
      <c r="E6" s="8">
        <f>D6-C6+IF(C6&gt;D6,1)</f>
        <v>0.125</v>
      </c>
      <c r="F6" s="10">
        <v>0.125</v>
      </c>
      <c r="G6" s="5" t="s">
        <v>14</v>
      </c>
      <c r="H6" s="11" t="s">
        <v>16</v>
      </c>
      <c r="I6" s="6">
        <v>0.70833333333333337</v>
      </c>
      <c r="J6" s="6">
        <v>0.83333333333333337</v>
      </c>
      <c r="K6" s="8">
        <f>J6-I6+IF(I6&gt;J6,1)</f>
        <v>0.125</v>
      </c>
      <c r="L6" s="10">
        <v>0.125</v>
      </c>
      <c r="M6" s="4" t="s">
        <v>15</v>
      </c>
      <c r="N6" s="8">
        <f t="shared" si="0"/>
        <v>0.25</v>
      </c>
      <c r="O6" s="10">
        <f t="shared" si="0"/>
        <v>0.25</v>
      </c>
      <c r="Q6">
        <v>1</v>
      </c>
    </row>
    <row r="7" spans="1:19">
      <c r="A7" s="12">
        <v>42406</v>
      </c>
      <c r="B7" s="23" t="s">
        <v>0</v>
      </c>
      <c r="C7" s="6"/>
      <c r="D7" s="6"/>
      <c r="E7" s="7"/>
      <c r="F7" s="10"/>
      <c r="G7" s="5"/>
      <c r="H7" s="11"/>
      <c r="I7" s="6"/>
      <c r="J7" s="6"/>
      <c r="K7" s="7"/>
      <c r="L7" s="10"/>
      <c r="N7" s="8">
        <f t="shared" ref="N7:N16" si="1">E7+K7</f>
        <v>0</v>
      </c>
      <c r="O7" s="10">
        <f t="shared" ref="O7:O16" si="2">F7+L7</f>
        <v>0</v>
      </c>
    </row>
    <row r="8" spans="1:19">
      <c r="A8" s="12">
        <v>42407</v>
      </c>
      <c r="B8" s="23" t="s">
        <v>0</v>
      </c>
      <c r="C8" s="6"/>
      <c r="D8" s="6"/>
      <c r="E8" s="7"/>
      <c r="F8" s="10"/>
      <c r="G8" s="5"/>
      <c r="H8" s="11"/>
      <c r="I8" s="6"/>
      <c r="J8" s="6"/>
      <c r="K8" s="7"/>
      <c r="L8" s="10"/>
      <c r="N8" s="8">
        <f t="shared" si="1"/>
        <v>0</v>
      </c>
      <c r="O8" s="10">
        <f t="shared" si="2"/>
        <v>0</v>
      </c>
    </row>
    <row r="9" spans="1:19">
      <c r="A9" s="12">
        <v>42408</v>
      </c>
      <c r="B9" s="11" t="s">
        <v>5</v>
      </c>
      <c r="C9" s="6"/>
      <c r="D9" s="6">
        <v>0.83333333333333337</v>
      </c>
      <c r="E9" s="8">
        <f t="shared" ref="E9:E15" si="3">D9-C9+IF(C9&gt;D9,1)</f>
        <v>0.83333333333333337</v>
      </c>
      <c r="F9" s="10">
        <v>8.3333333333333329E-2</v>
      </c>
      <c r="G9" s="5"/>
      <c r="H9" s="11"/>
      <c r="I9" s="6"/>
      <c r="J9" s="6"/>
      <c r="K9" s="7"/>
      <c r="L9" s="10"/>
      <c r="N9" s="8">
        <f t="shared" si="1"/>
        <v>0.83333333333333337</v>
      </c>
      <c r="O9" s="10">
        <f t="shared" si="2"/>
        <v>8.3333333333333329E-2</v>
      </c>
      <c r="Q9">
        <v>1</v>
      </c>
    </row>
    <row r="10" spans="1:19">
      <c r="A10" s="12">
        <v>42409</v>
      </c>
      <c r="B10" s="11" t="s">
        <v>5</v>
      </c>
      <c r="C10" s="6">
        <v>0.33333333333333331</v>
      </c>
      <c r="D10" s="6">
        <v>0.83333333333333337</v>
      </c>
      <c r="E10" s="8">
        <f t="shared" si="3"/>
        <v>0.5</v>
      </c>
      <c r="F10" s="10">
        <v>0.14583333333333334</v>
      </c>
      <c r="G10" s="5"/>
      <c r="H10" s="11"/>
      <c r="I10" s="6"/>
      <c r="J10" s="6"/>
      <c r="K10" s="7"/>
      <c r="L10" s="10"/>
      <c r="N10" s="8">
        <f t="shared" si="1"/>
        <v>0.5</v>
      </c>
      <c r="O10" s="10">
        <f t="shared" si="2"/>
        <v>0.14583333333333334</v>
      </c>
      <c r="Q10">
        <v>1</v>
      </c>
    </row>
    <row r="11" spans="1:19">
      <c r="A11" s="12">
        <v>42410</v>
      </c>
      <c r="B11" s="11" t="s">
        <v>5</v>
      </c>
      <c r="C11" s="6">
        <v>0.33333333333333331</v>
      </c>
      <c r="D11" s="6">
        <v>0.83333333333333337</v>
      </c>
      <c r="E11" s="8">
        <f t="shared" si="3"/>
        <v>0.5</v>
      </c>
      <c r="F11" s="10">
        <v>0.14583333333333334</v>
      </c>
      <c r="G11" s="5"/>
      <c r="H11" s="11"/>
      <c r="I11" s="6"/>
      <c r="J11" s="6"/>
      <c r="K11" s="7"/>
      <c r="L11" s="10"/>
      <c r="N11" s="8">
        <f t="shared" si="1"/>
        <v>0.5</v>
      </c>
      <c r="O11" s="10">
        <f t="shared" si="2"/>
        <v>0.14583333333333334</v>
      </c>
      <c r="Q11">
        <v>1</v>
      </c>
    </row>
    <row r="12" spans="1:19">
      <c r="A12" s="12">
        <v>42411</v>
      </c>
      <c r="B12" s="11" t="s">
        <v>5</v>
      </c>
      <c r="C12" s="6">
        <v>0.33333333333333331</v>
      </c>
      <c r="D12" s="6">
        <v>0.83333333333333337</v>
      </c>
      <c r="E12" s="8">
        <f t="shared" si="3"/>
        <v>0.5</v>
      </c>
      <c r="F12" s="10">
        <v>0.14583333333333334</v>
      </c>
      <c r="G12" s="13"/>
      <c r="H12" s="11"/>
      <c r="I12" s="6"/>
      <c r="J12" s="6"/>
      <c r="K12" s="8"/>
      <c r="L12" s="10"/>
      <c r="N12" s="8">
        <f t="shared" si="1"/>
        <v>0.5</v>
      </c>
      <c r="O12" s="10">
        <f t="shared" si="2"/>
        <v>0.14583333333333334</v>
      </c>
      <c r="Q12">
        <v>1</v>
      </c>
    </row>
    <row r="13" spans="1:19">
      <c r="A13" s="12">
        <v>42412</v>
      </c>
      <c r="B13" s="11" t="s">
        <v>5</v>
      </c>
      <c r="C13" s="6">
        <v>0.33333333333333331</v>
      </c>
      <c r="D13" s="6">
        <v>0.83333333333333337</v>
      </c>
      <c r="E13" s="8">
        <f t="shared" si="3"/>
        <v>0.5</v>
      </c>
      <c r="F13" s="10">
        <v>0.14583333333333334</v>
      </c>
      <c r="G13" s="5"/>
      <c r="H13" s="11"/>
      <c r="I13" s="6"/>
      <c r="J13" s="6"/>
      <c r="K13" s="7"/>
      <c r="L13" s="10"/>
      <c r="N13" s="8">
        <f t="shared" si="1"/>
        <v>0.5</v>
      </c>
      <c r="O13" s="10">
        <f t="shared" si="2"/>
        <v>0.14583333333333334</v>
      </c>
      <c r="Q13">
        <v>1</v>
      </c>
    </row>
    <row r="14" spans="1:19">
      <c r="A14" s="12">
        <v>42413</v>
      </c>
      <c r="B14" s="11" t="s">
        <v>5</v>
      </c>
      <c r="C14" s="6">
        <v>0.33333333333333331</v>
      </c>
      <c r="D14" s="6">
        <v>0.58333333333333337</v>
      </c>
      <c r="E14" s="8">
        <f t="shared" si="3"/>
        <v>0.25000000000000006</v>
      </c>
      <c r="F14" s="10">
        <v>0.375</v>
      </c>
      <c r="G14" s="5"/>
      <c r="H14" s="11"/>
      <c r="I14" s="6"/>
      <c r="J14" s="6"/>
      <c r="K14" s="7"/>
      <c r="L14" s="10"/>
      <c r="N14" s="8">
        <f t="shared" si="1"/>
        <v>0.25000000000000006</v>
      </c>
      <c r="O14" s="10">
        <f t="shared" si="2"/>
        <v>0.375</v>
      </c>
      <c r="P14" t="s">
        <v>24</v>
      </c>
      <c r="Q14">
        <v>1</v>
      </c>
      <c r="S14" s="25"/>
    </row>
    <row r="15" spans="1:19">
      <c r="A15" s="12">
        <v>42414</v>
      </c>
      <c r="B15" s="11" t="s">
        <v>5</v>
      </c>
      <c r="C15" s="6">
        <v>0.33333333333333331</v>
      </c>
      <c r="D15" s="6">
        <v>0.58333333333333337</v>
      </c>
      <c r="E15" s="8">
        <f t="shared" si="3"/>
        <v>0.25000000000000006</v>
      </c>
      <c r="F15" s="10">
        <v>0.41666666666666669</v>
      </c>
      <c r="G15" s="5"/>
      <c r="H15" s="11"/>
      <c r="I15" s="6"/>
      <c r="J15" s="6"/>
      <c r="K15" s="7"/>
      <c r="L15" s="10"/>
      <c r="N15" s="8">
        <f t="shared" si="1"/>
        <v>0.25000000000000006</v>
      </c>
      <c r="O15" s="10">
        <f t="shared" si="2"/>
        <v>0.41666666666666669</v>
      </c>
      <c r="P15" t="s">
        <v>24</v>
      </c>
      <c r="Q15">
        <v>1</v>
      </c>
      <c r="S15" s="25"/>
    </row>
    <row r="16" spans="1:19">
      <c r="A16" s="12">
        <v>42415</v>
      </c>
      <c r="B16" s="21" t="s">
        <v>0</v>
      </c>
      <c r="C16" s="6">
        <v>0.33333333333333331</v>
      </c>
      <c r="D16" s="6"/>
      <c r="E16" s="8"/>
      <c r="F16" s="10"/>
      <c r="G16" s="5"/>
      <c r="H16" s="11"/>
      <c r="I16" s="6"/>
      <c r="J16" s="6"/>
      <c r="K16" s="7"/>
      <c r="L16" s="10"/>
      <c r="N16" s="8">
        <f t="shared" si="1"/>
        <v>0</v>
      </c>
      <c r="O16" s="10">
        <f t="shared" si="2"/>
        <v>0</v>
      </c>
      <c r="P16" t="s">
        <v>22</v>
      </c>
    </row>
    <row r="17" spans="1:19">
      <c r="A17" s="12">
        <v>42416</v>
      </c>
      <c r="B17" s="11" t="s">
        <v>13</v>
      </c>
      <c r="C17" s="6">
        <v>0.375</v>
      </c>
      <c r="D17" s="6">
        <v>0.58333333333333337</v>
      </c>
      <c r="E17" s="8">
        <f>D17-C17+IF(C17&gt;D17,1)</f>
        <v>0.20833333333333337</v>
      </c>
      <c r="F17" s="10">
        <v>0.20833333333333334</v>
      </c>
      <c r="G17" s="5" t="s">
        <v>14</v>
      </c>
      <c r="H17" s="11" t="s">
        <v>12</v>
      </c>
      <c r="I17" s="6">
        <v>0.58333333333333337</v>
      </c>
      <c r="J17" s="6">
        <v>0.70833333333333337</v>
      </c>
      <c r="K17" s="8">
        <f>J17-I17+IF(I17&gt;J17,1)</f>
        <v>0.125</v>
      </c>
      <c r="L17" s="10">
        <v>0.125</v>
      </c>
      <c r="M17" s="4" t="s">
        <v>15</v>
      </c>
      <c r="N17" s="8">
        <f t="shared" ref="N17:O19" si="4">E17+K17</f>
        <v>0.33333333333333337</v>
      </c>
      <c r="O17" s="10">
        <f t="shared" si="4"/>
        <v>0.33333333333333337</v>
      </c>
      <c r="Q17">
        <v>1</v>
      </c>
    </row>
    <row r="18" spans="1:19">
      <c r="A18" s="12">
        <v>42417</v>
      </c>
      <c r="B18" s="11" t="s">
        <v>13</v>
      </c>
      <c r="C18" s="6">
        <v>0.375</v>
      </c>
      <c r="D18" s="6">
        <v>0.58333333333333337</v>
      </c>
      <c r="E18" s="8">
        <f>D18-C18+IF(C18&gt;D18,1)</f>
        <v>0.20833333333333337</v>
      </c>
      <c r="F18" s="10">
        <v>0.20833333333333334</v>
      </c>
      <c r="G18" s="5" t="s">
        <v>14</v>
      </c>
      <c r="H18" s="11" t="s">
        <v>12</v>
      </c>
      <c r="I18" s="6">
        <v>0.58333333333333337</v>
      </c>
      <c r="J18" s="6">
        <v>0.70833333333333337</v>
      </c>
      <c r="K18" s="8">
        <f>J18-I18+IF(I18&gt;J18,1)</f>
        <v>0.125</v>
      </c>
      <c r="L18" s="10">
        <v>0.125</v>
      </c>
      <c r="M18" s="4" t="s">
        <v>15</v>
      </c>
      <c r="N18" s="8">
        <f t="shared" si="4"/>
        <v>0.33333333333333337</v>
      </c>
      <c r="O18" s="10">
        <f t="shared" si="4"/>
        <v>0.33333333333333337</v>
      </c>
      <c r="Q18">
        <v>1</v>
      </c>
    </row>
    <row r="19" spans="1:19">
      <c r="A19" s="12">
        <v>42418</v>
      </c>
      <c r="B19" s="11" t="s">
        <v>17</v>
      </c>
      <c r="C19" s="6">
        <v>0.58333333333333337</v>
      </c>
      <c r="D19" s="6">
        <v>0.70833333333333337</v>
      </c>
      <c r="E19" s="8">
        <f>D19-C19+IF(C19&gt;D19,1)</f>
        <v>0.125</v>
      </c>
      <c r="F19" s="10">
        <v>0.125</v>
      </c>
      <c r="G19" s="5" t="s">
        <v>14</v>
      </c>
      <c r="H19" s="11" t="s">
        <v>16</v>
      </c>
      <c r="I19" s="6">
        <v>0.70833333333333337</v>
      </c>
      <c r="J19" s="6">
        <v>0.83333333333333337</v>
      </c>
      <c r="K19" s="8">
        <f>J19-I19+IF(I19&gt;J19,1)</f>
        <v>0.125</v>
      </c>
      <c r="L19" s="10">
        <v>0.125</v>
      </c>
      <c r="M19" s="4" t="s">
        <v>15</v>
      </c>
      <c r="N19" s="8">
        <f t="shared" si="4"/>
        <v>0.25</v>
      </c>
      <c r="O19" s="10">
        <f t="shared" si="4"/>
        <v>0.25</v>
      </c>
      <c r="Q19">
        <v>1</v>
      </c>
    </row>
    <row r="20" spans="1:19">
      <c r="A20" s="12">
        <v>42419</v>
      </c>
      <c r="B20" s="23" t="s">
        <v>0</v>
      </c>
      <c r="C20" s="6"/>
      <c r="D20" s="6"/>
      <c r="E20" s="7"/>
      <c r="F20" s="10"/>
      <c r="G20" s="5"/>
      <c r="H20" s="11"/>
      <c r="I20" s="6"/>
      <c r="J20" s="6"/>
      <c r="K20" s="7"/>
      <c r="L20" s="10"/>
      <c r="N20" s="8">
        <f t="shared" ref="N20:N30" si="5">E20+K20</f>
        <v>0</v>
      </c>
      <c r="O20" s="10">
        <f t="shared" ref="O20:O30" si="6">F20+L20</f>
        <v>0</v>
      </c>
    </row>
    <row r="21" spans="1:19">
      <c r="A21" s="12">
        <v>42420</v>
      </c>
      <c r="B21" s="23" t="s">
        <v>0</v>
      </c>
      <c r="C21" s="6"/>
      <c r="D21" s="6"/>
      <c r="E21" s="8"/>
      <c r="F21" s="10"/>
      <c r="G21" s="5"/>
      <c r="H21" s="11"/>
      <c r="I21" s="6"/>
      <c r="J21" s="6"/>
      <c r="K21" s="8"/>
      <c r="L21" s="10"/>
      <c r="N21" s="8">
        <f t="shared" si="5"/>
        <v>0</v>
      </c>
      <c r="O21" s="10">
        <f t="shared" si="6"/>
        <v>0</v>
      </c>
    </row>
    <row r="22" spans="1:19">
      <c r="A22" s="12">
        <v>42421</v>
      </c>
      <c r="B22" s="11" t="s">
        <v>5</v>
      </c>
      <c r="C22" s="6"/>
      <c r="D22" s="6">
        <v>0.58333333333333337</v>
      </c>
      <c r="E22" s="8">
        <f t="shared" ref="E22:E28" si="7">D22-C22+IF(C22&gt;D22,1)</f>
        <v>0.58333333333333337</v>
      </c>
      <c r="F22" s="10">
        <v>0.41666666666666669</v>
      </c>
      <c r="G22" s="5"/>
      <c r="H22" s="11"/>
      <c r="I22" s="6"/>
      <c r="J22" s="6"/>
      <c r="K22" s="8"/>
      <c r="L22" s="10"/>
      <c r="N22" s="8">
        <f t="shared" si="5"/>
        <v>0.58333333333333337</v>
      </c>
      <c r="O22" s="10">
        <f t="shared" si="6"/>
        <v>0.41666666666666669</v>
      </c>
      <c r="Q22">
        <v>1</v>
      </c>
    </row>
    <row r="23" spans="1:19">
      <c r="A23" s="12">
        <v>42422</v>
      </c>
      <c r="B23" s="11" t="s">
        <v>5</v>
      </c>
      <c r="C23" s="6">
        <v>0.33333333333333331</v>
      </c>
      <c r="D23" s="6">
        <v>0.83333333333333337</v>
      </c>
      <c r="E23" s="8">
        <f t="shared" si="7"/>
        <v>0.5</v>
      </c>
      <c r="F23" s="10">
        <v>8.3333333333333329E-2</v>
      </c>
      <c r="G23" s="5"/>
      <c r="H23" s="11"/>
      <c r="I23" s="6"/>
      <c r="J23" s="6"/>
      <c r="K23" s="8"/>
      <c r="L23" s="10"/>
      <c r="N23" s="8">
        <f t="shared" si="5"/>
        <v>0.5</v>
      </c>
      <c r="O23" s="10">
        <f t="shared" si="6"/>
        <v>8.3333333333333329E-2</v>
      </c>
      <c r="Q23">
        <v>1</v>
      </c>
    </row>
    <row r="24" spans="1:19">
      <c r="A24" s="12">
        <v>42423</v>
      </c>
      <c r="B24" s="11" t="s">
        <v>5</v>
      </c>
      <c r="C24" s="6">
        <v>0.33333333333333331</v>
      </c>
      <c r="D24" s="6">
        <v>0.83333333333333337</v>
      </c>
      <c r="E24" s="8">
        <f t="shared" si="7"/>
        <v>0.5</v>
      </c>
      <c r="F24" s="10">
        <v>0.14583333333333334</v>
      </c>
      <c r="G24" s="5"/>
      <c r="H24" s="11"/>
      <c r="I24" s="6"/>
      <c r="J24" s="6"/>
      <c r="K24" s="7"/>
      <c r="L24" s="10"/>
      <c r="N24" s="8">
        <f t="shared" si="5"/>
        <v>0.5</v>
      </c>
      <c r="O24" s="10">
        <f t="shared" si="6"/>
        <v>0.14583333333333334</v>
      </c>
      <c r="Q24">
        <v>1</v>
      </c>
    </row>
    <row r="25" spans="1:19">
      <c r="A25" s="12">
        <v>42424</v>
      </c>
      <c r="B25" s="11" t="s">
        <v>5</v>
      </c>
      <c r="C25" s="6">
        <v>0.33333333333333331</v>
      </c>
      <c r="D25" s="6">
        <v>0.83333333333333337</v>
      </c>
      <c r="E25" s="8">
        <f t="shared" si="7"/>
        <v>0.5</v>
      </c>
      <c r="F25" s="10">
        <v>0.14583333333333334</v>
      </c>
      <c r="G25" s="5"/>
      <c r="H25" s="11"/>
      <c r="I25" s="6"/>
      <c r="J25" s="6"/>
      <c r="K25" s="7"/>
      <c r="L25" s="10"/>
      <c r="N25" s="8">
        <f t="shared" si="5"/>
        <v>0.5</v>
      </c>
      <c r="O25" s="10">
        <f t="shared" si="6"/>
        <v>0.14583333333333334</v>
      </c>
      <c r="Q25">
        <v>1</v>
      </c>
    </row>
    <row r="26" spans="1:19">
      <c r="A26" s="12">
        <v>42425</v>
      </c>
      <c r="B26" s="11" t="s">
        <v>5</v>
      </c>
      <c r="C26" s="6">
        <v>0.33333333333333331</v>
      </c>
      <c r="D26" s="6">
        <v>0.83333333333333337</v>
      </c>
      <c r="E26" s="8">
        <f t="shared" si="7"/>
        <v>0.5</v>
      </c>
      <c r="F26" s="10">
        <v>0.14583333333333334</v>
      </c>
      <c r="G26" s="5"/>
      <c r="H26" s="11"/>
      <c r="I26" s="6"/>
      <c r="J26" s="6"/>
      <c r="K26" s="7"/>
      <c r="L26" s="10"/>
      <c r="N26" s="8">
        <f t="shared" si="5"/>
        <v>0.5</v>
      </c>
      <c r="O26" s="10">
        <f t="shared" si="6"/>
        <v>0.14583333333333334</v>
      </c>
      <c r="Q26">
        <v>1</v>
      </c>
    </row>
    <row r="27" spans="1:19">
      <c r="A27" s="12">
        <v>42426</v>
      </c>
      <c r="B27" s="11" t="s">
        <v>5</v>
      </c>
      <c r="C27" s="6">
        <v>0.33333333333333331</v>
      </c>
      <c r="D27" s="6">
        <v>0.83333333333333337</v>
      </c>
      <c r="E27" s="8">
        <f t="shared" si="7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5"/>
        <v>0.5</v>
      </c>
      <c r="O27" s="10">
        <f t="shared" si="6"/>
        <v>0.14583333333333334</v>
      </c>
      <c r="Q27">
        <v>1</v>
      </c>
      <c r="S27" s="25"/>
    </row>
    <row r="28" spans="1:19">
      <c r="A28" s="12">
        <v>42427</v>
      </c>
      <c r="B28" s="11" t="s">
        <v>5</v>
      </c>
      <c r="C28" s="6">
        <v>0.33333333333333331</v>
      </c>
      <c r="D28" s="6">
        <v>0.58333333333333337</v>
      </c>
      <c r="E28" s="8">
        <f t="shared" si="7"/>
        <v>0.25000000000000006</v>
      </c>
      <c r="F28" s="10">
        <v>0.375</v>
      </c>
      <c r="G28" s="5"/>
      <c r="H28" s="11"/>
      <c r="I28" s="6"/>
      <c r="J28" s="6"/>
      <c r="K28" s="7"/>
      <c r="L28" s="10"/>
      <c r="N28" s="8">
        <f t="shared" si="5"/>
        <v>0.25000000000000006</v>
      </c>
      <c r="O28" s="10">
        <f t="shared" si="6"/>
        <v>0.375</v>
      </c>
      <c r="P28" t="s">
        <v>24</v>
      </c>
      <c r="Q28">
        <v>1</v>
      </c>
      <c r="S28" s="25"/>
    </row>
    <row r="29" spans="1:19">
      <c r="A29" s="12">
        <v>42428</v>
      </c>
      <c r="B29" s="21" t="s">
        <v>0</v>
      </c>
      <c r="C29" s="6">
        <v>0.33333333333333331</v>
      </c>
      <c r="D29" s="6"/>
      <c r="E29" s="8"/>
      <c r="F29" s="10"/>
      <c r="G29" s="5"/>
      <c r="H29" s="11"/>
      <c r="I29" s="6"/>
      <c r="J29" s="6"/>
      <c r="K29" s="7"/>
      <c r="L29" s="10"/>
      <c r="N29" s="8">
        <f t="shared" si="5"/>
        <v>0</v>
      </c>
      <c r="O29" s="10">
        <f t="shared" si="6"/>
        <v>0</v>
      </c>
      <c r="P29" t="s">
        <v>22</v>
      </c>
    </row>
    <row r="30" spans="1:19">
      <c r="A30" s="12">
        <v>42429</v>
      </c>
      <c r="B30" s="23" t="s">
        <v>0</v>
      </c>
      <c r="C30" s="6"/>
      <c r="D30" s="6"/>
      <c r="E30" s="8"/>
      <c r="F30" s="10"/>
      <c r="G30" s="5"/>
      <c r="H30" s="11"/>
      <c r="I30" s="6"/>
      <c r="J30" s="6"/>
      <c r="K30" s="7"/>
      <c r="L30" s="10"/>
      <c r="N30" s="8">
        <f t="shared" si="5"/>
        <v>0</v>
      </c>
      <c r="O30" s="10">
        <f t="shared" si="6"/>
        <v>0</v>
      </c>
    </row>
    <row r="32" spans="1:19">
      <c r="A32" s="1" t="s">
        <v>0</v>
      </c>
      <c r="B32" s="24">
        <v>5</v>
      </c>
      <c r="E32" s="17">
        <f>SUM(E2:E30)</f>
        <v>7.7291666666666661</v>
      </c>
      <c r="F32" s="17">
        <f>SUM(F2:F30)</f>
        <v>3.9791666666666674</v>
      </c>
      <c r="K32" s="15">
        <f>K19+K18+K17+K6+K5+K4</f>
        <v>0.75</v>
      </c>
      <c r="L32" s="17">
        <f>SUM(L2:L30)</f>
        <v>0.75</v>
      </c>
      <c r="N32" s="15">
        <f>SUM(N2:N30)</f>
        <v>8.4791666666666661</v>
      </c>
      <c r="O32" s="15">
        <f>SUM(O1:O30)</f>
        <v>4.7291666666666661</v>
      </c>
      <c r="Q32">
        <f>SUM(Q2:Q30)</f>
        <v>21</v>
      </c>
    </row>
    <row r="33" spans="1:8">
      <c r="A33" s="1" t="s">
        <v>22</v>
      </c>
      <c r="B33" s="22">
        <v>3</v>
      </c>
    </row>
    <row r="35" spans="1:8">
      <c r="A35" s="1" t="s">
        <v>23</v>
      </c>
      <c r="B35" s="4">
        <v>3</v>
      </c>
      <c r="D35" s="27" t="s">
        <v>20</v>
      </c>
      <c r="E35" s="27"/>
      <c r="F35" s="27"/>
      <c r="G35" s="20"/>
      <c r="H35" s="19">
        <f>N32</f>
        <v>8.4791666666666661</v>
      </c>
    </row>
    <row r="36" spans="1:8">
      <c r="D36" s="18"/>
      <c r="E36" s="18"/>
      <c r="F36" s="18"/>
      <c r="G36" s="18"/>
      <c r="H36" s="18"/>
    </row>
    <row r="37" spans="1:8">
      <c r="D37" s="27" t="s">
        <v>21</v>
      </c>
      <c r="E37" s="27"/>
      <c r="F37" s="27"/>
      <c r="G37" s="20"/>
      <c r="H37" s="19">
        <f>O32</f>
        <v>4.7291666666666661</v>
      </c>
    </row>
  </sheetData>
  <mergeCells count="4">
    <mergeCell ref="C1:D1"/>
    <mergeCell ref="I1:J1"/>
    <mergeCell ref="D35:F35"/>
    <mergeCell ref="D37:F37"/>
  </mergeCell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E25"/>
  <sheetViews>
    <sheetView workbookViewId="0">
      <selection activeCell="E16" sqref="E16"/>
    </sheetView>
  </sheetViews>
  <sheetFormatPr baseColWidth="10" defaultRowHeight="15"/>
  <cols>
    <col min="1" max="1" width="18.85546875" customWidth="1"/>
  </cols>
  <sheetData>
    <row r="3" spans="1:5">
      <c r="A3" t="s">
        <v>2</v>
      </c>
      <c r="B3" t="str">
        <f>""</f>
        <v/>
      </c>
      <c r="C3" t="str">
        <f>""</f>
        <v/>
      </c>
    </row>
    <row r="4" spans="1:5">
      <c r="A4" t="s">
        <v>0</v>
      </c>
      <c r="B4" t="str">
        <f>""</f>
        <v/>
      </c>
      <c r="C4" t="str">
        <f>""</f>
        <v/>
      </c>
    </row>
    <row r="5" spans="1:5">
      <c r="A5" t="s">
        <v>9</v>
      </c>
      <c r="B5" s="28">
        <v>0.625</v>
      </c>
      <c r="C5" s="28">
        <v>0.83333333333333337</v>
      </c>
      <c r="E5" s="29" t="s">
        <v>34</v>
      </c>
    </row>
    <row r="6" spans="1:5">
      <c r="A6" t="s">
        <v>8</v>
      </c>
      <c r="B6" s="28">
        <v>0.58333333333333337</v>
      </c>
      <c r="C6" s="28">
        <v>0.70833333333333337</v>
      </c>
      <c r="E6" s="29" t="s">
        <v>34</v>
      </c>
    </row>
    <row r="7" spans="1:5">
      <c r="A7" t="s">
        <v>25</v>
      </c>
      <c r="B7" s="28">
        <v>0.83333333333333337</v>
      </c>
      <c r="C7" s="28">
        <v>0.33333333333333331</v>
      </c>
      <c r="E7" s="25" t="s">
        <v>33</v>
      </c>
    </row>
    <row r="8" spans="1:5">
      <c r="A8" t="s">
        <v>26</v>
      </c>
      <c r="B8" s="28">
        <v>0.58333333333333337</v>
      </c>
      <c r="C8" s="28">
        <v>0.33333333333333331</v>
      </c>
      <c r="E8" s="25" t="s">
        <v>33</v>
      </c>
    </row>
    <row r="9" spans="1:5">
      <c r="A9" t="s">
        <v>27</v>
      </c>
      <c r="B9" s="28">
        <v>0.33333333333333331</v>
      </c>
      <c r="C9" s="28">
        <v>0.33333333333333331</v>
      </c>
      <c r="E9" s="25" t="s">
        <v>33</v>
      </c>
    </row>
    <row r="10" spans="1:5">
      <c r="A10" t="s">
        <v>13</v>
      </c>
      <c r="B10" s="28">
        <v>0.375</v>
      </c>
      <c r="C10" s="28">
        <v>0.58333333333333337</v>
      </c>
      <c r="E10" s="29" t="s">
        <v>34</v>
      </c>
    </row>
    <row r="11" spans="1:5">
      <c r="A11" t="s">
        <v>18</v>
      </c>
      <c r="B11" s="28">
        <v>0.5625</v>
      </c>
      <c r="C11" s="28">
        <v>0.6875</v>
      </c>
      <c r="E11" s="29" t="s">
        <v>34</v>
      </c>
    </row>
    <row r="12" spans="1:5">
      <c r="A12" t="s">
        <v>12</v>
      </c>
      <c r="B12" s="28">
        <v>0.58333333333333337</v>
      </c>
      <c r="C12" s="28">
        <v>0.70833333333333337</v>
      </c>
      <c r="E12" s="29" t="s">
        <v>34</v>
      </c>
    </row>
    <row r="13" spans="1:5">
      <c r="A13" t="s">
        <v>28</v>
      </c>
      <c r="B13" s="28">
        <v>0.33333333333333331</v>
      </c>
      <c r="C13" s="28">
        <v>0.45833333333333331</v>
      </c>
      <c r="E13" s="29" t="s">
        <v>34</v>
      </c>
    </row>
    <row r="14" spans="1:5">
      <c r="A14" t="s">
        <v>29</v>
      </c>
      <c r="B14" s="28">
        <v>0.70833333333333337</v>
      </c>
      <c r="C14" s="28">
        <v>0.83333333333333337</v>
      </c>
      <c r="E14" s="29" t="s">
        <v>34</v>
      </c>
    </row>
    <row r="15" spans="1:5">
      <c r="B15" s="28"/>
      <c r="C15" s="28"/>
    </row>
    <row r="16" spans="1:5">
      <c r="B16" s="28"/>
      <c r="C16" s="28"/>
    </row>
    <row r="17" spans="1:2">
      <c r="B17" s="28"/>
    </row>
    <row r="21" spans="1:2">
      <c r="A21" t="s">
        <v>30</v>
      </c>
    </row>
    <row r="23" spans="1:2">
      <c r="A23" t="s">
        <v>31</v>
      </c>
    </row>
    <row r="25" spans="1:2">
      <c r="A25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2017-10-17T13:22:16Z</cp:lastPrinted>
  <dcterms:created xsi:type="dcterms:W3CDTF">2017-03-13T17:43:30Z</dcterms:created>
  <dcterms:modified xsi:type="dcterms:W3CDTF">2018-03-25T07:36:13Z</dcterms:modified>
</cp:coreProperties>
</file>