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55" windowWidth="8550" windowHeight="7650" activeTab="3"/>
  </bookViews>
  <sheets>
    <sheet name="Tableau récapitulatif" sheetId="1" r:id="rId1"/>
    <sheet name="Liste salariés" sheetId="2" r:id="rId2"/>
    <sheet name="Liste formations" sheetId="3" r:id="rId3"/>
    <sheet name="Feuil1" sheetId="6" r:id="rId4"/>
  </sheets>
  <definedNames>
    <definedName name="_xlnm._FilterDatabase" localSheetId="1" hidden="1">'Liste salariés'!$A$1:$Q$607</definedName>
  </definedNames>
  <calcPr calcId="145621"/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D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F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B19" i="6" l="1"/>
  <c r="B28" i="6"/>
  <c r="B29" i="6"/>
  <c r="B30" i="6"/>
  <c r="B31" i="6"/>
  <c r="B32" i="6"/>
  <c r="B33" i="6"/>
  <c r="B34" i="6"/>
  <c r="B35" i="6"/>
  <c r="B36" i="6"/>
  <c r="B37" i="6"/>
  <c r="B38" i="6"/>
  <c r="B39" i="6"/>
  <c r="B40" i="6"/>
  <c r="B41" i="6"/>
  <c r="B42" i="6"/>
  <c r="B43" i="6"/>
  <c r="B44" i="6"/>
  <c r="B45" i="6"/>
  <c r="B46" i="6"/>
  <c r="B47" i="6"/>
  <c r="B48" i="6"/>
  <c r="B49" i="6"/>
  <c r="B50" i="6"/>
  <c r="B51" i="6"/>
  <c r="B52" i="6"/>
  <c r="B53" i="6"/>
  <c r="B54" i="6"/>
  <c r="B55" i="6"/>
  <c r="B56" i="6"/>
  <c r="B57" i="6"/>
  <c r="B58" i="6"/>
  <c r="B59" i="6"/>
  <c r="B60" i="6"/>
  <c r="B61" i="6"/>
  <c r="B62" i="6"/>
  <c r="B63" i="6"/>
  <c r="B64" i="6"/>
  <c r="B65" i="6"/>
  <c r="B66" i="6"/>
  <c r="B67" i="6"/>
  <c r="B68" i="6"/>
  <c r="B69" i="6"/>
  <c r="B70" i="6"/>
  <c r="B71" i="6"/>
  <c r="B72" i="6"/>
  <c r="B73" i="6"/>
  <c r="B74" i="6"/>
  <c r="B75" i="6"/>
  <c r="B76" i="6"/>
  <c r="B77" i="6"/>
  <c r="B78" i="6"/>
  <c r="B79" i="6"/>
  <c r="B80" i="6"/>
  <c r="B81" i="6"/>
  <c r="B82" i="6"/>
  <c r="B83" i="6"/>
  <c r="B84" i="6"/>
  <c r="B85" i="6"/>
  <c r="B86" i="6"/>
  <c r="B87" i="6"/>
  <c r="B88" i="6"/>
  <c r="B89" i="6"/>
  <c r="B90" i="6"/>
  <c r="B91" i="6"/>
  <c r="B92" i="6"/>
  <c r="B93" i="6"/>
  <c r="B94" i="6"/>
  <c r="B95" i="6"/>
  <c r="B96" i="6"/>
  <c r="B97" i="6"/>
  <c r="B98" i="6"/>
  <c r="B99" i="6"/>
  <c r="B100" i="6"/>
  <c r="B101" i="6"/>
  <c r="B102" i="6"/>
  <c r="B103" i="6"/>
  <c r="B104" i="6"/>
  <c r="B105" i="6"/>
  <c r="B106" i="6"/>
  <c r="B107" i="6"/>
  <c r="B108" i="6"/>
  <c r="B109" i="6"/>
  <c r="B110" i="6"/>
  <c r="B111" i="6"/>
  <c r="B112" i="6"/>
  <c r="B113" i="6"/>
  <c r="B114" i="6"/>
  <c r="B115" i="6"/>
  <c r="B116" i="6"/>
  <c r="B117" i="6"/>
  <c r="B118" i="6"/>
  <c r="B119" i="6"/>
  <c r="B120" i="6"/>
  <c r="B121" i="6"/>
  <c r="B122" i="6"/>
  <c r="B123" i="6"/>
  <c r="B124" i="6"/>
  <c r="B125" i="6"/>
  <c r="B126" i="6"/>
  <c r="B127" i="6"/>
  <c r="B128" i="6"/>
  <c r="B129" i="6"/>
  <c r="B130" i="6"/>
  <c r="B131" i="6"/>
  <c r="B132" i="6"/>
  <c r="B133" i="6"/>
  <c r="B134" i="6"/>
  <c r="B135" i="6"/>
  <c r="B136" i="6"/>
  <c r="B137" i="6"/>
  <c r="B138" i="6"/>
  <c r="B139" i="6"/>
  <c r="B140" i="6"/>
  <c r="B141" i="6"/>
  <c r="B142" i="6"/>
  <c r="B143" i="6"/>
  <c r="B144" i="6"/>
  <c r="B145" i="6"/>
  <c r="B146" i="6"/>
  <c r="B147" i="6"/>
  <c r="B148" i="6"/>
  <c r="B149" i="6"/>
  <c r="B150" i="6"/>
  <c r="B151" i="6"/>
  <c r="B152" i="6"/>
  <c r="B153" i="6"/>
  <c r="B154" i="6"/>
  <c r="B155" i="6"/>
  <c r="B156" i="6"/>
  <c r="B157" i="6"/>
  <c r="B158" i="6"/>
  <c r="B159" i="6"/>
  <c r="B160" i="6"/>
  <c r="B161" i="6"/>
  <c r="B162" i="6"/>
  <c r="B163" i="6"/>
  <c r="B164" i="6"/>
  <c r="B165" i="6"/>
  <c r="B166" i="6"/>
  <c r="B167" i="6"/>
  <c r="B168" i="6"/>
  <c r="B169" i="6"/>
  <c r="B170" i="6"/>
  <c r="B171" i="6"/>
  <c r="B172" i="6"/>
  <c r="B173" i="6"/>
  <c r="B174" i="6"/>
  <c r="B175" i="6"/>
  <c r="B176" i="6"/>
  <c r="B177" i="6"/>
  <c r="B178" i="6"/>
  <c r="B179" i="6"/>
  <c r="B180" i="6"/>
  <c r="B181" i="6"/>
  <c r="B182" i="6"/>
  <c r="B183" i="6"/>
  <c r="B184" i="6"/>
  <c r="B185" i="6"/>
  <c r="B186" i="6"/>
  <c r="B187" i="6"/>
  <c r="B188" i="6"/>
  <c r="B189" i="6"/>
  <c r="B190" i="6"/>
  <c r="B191" i="6"/>
  <c r="B192" i="6"/>
  <c r="B193" i="6"/>
  <c r="B194" i="6"/>
  <c r="B195" i="6"/>
  <c r="B196" i="6"/>
  <c r="B197" i="6"/>
  <c r="B198" i="6"/>
  <c r="B199" i="6"/>
  <c r="B200" i="6"/>
  <c r="B201" i="6"/>
  <c r="B202" i="6"/>
  <c r="B203" i="6"/>
  <c r="B204" i="6"/>
  <c r="B205" i="6"/>
  <c r="B206" i="6"/>
  <c r="B207" i="6"/>
  <c r="B208" i="6"/>
  <c r="B209" i="6"/>
  <c r="B210" i="6"/>
  <c r="B211" i="6"/>
  <c r="B212" i="6"/>
  <c r="B213" i="6"/>
  <c r="B214" i="6"/>
  <c r="B215" i="6"/>
  <c r="B216" i="6"/>
  <c r="B217" i="6"/>
  <c r="B218" i="6"/>
  <c r="B219" i="6"/>
  <c r="B220" i="6"/>
  <c r="B221" i="6"/>
  <c r="B222" i="6"/>
  <c r="B223" i="6"/>
  <c r="B224" i="6"/>
  <c r="B225" i="6"/>
  <c r="B226" i="6"/>
  <c r="B227" i="6"/>
  <c r="B228" i="6"/>
  <c r="B229" i="6"/>
  <c r="B230" i="6"/>
  <c r="B231" i="6"/>
  <c r="B232" i="6"/>
  <c r="B233" i="6"/>
  <c r="B234" i="6"/>
  <c r="B235" i="6"/>
  <c r="B236" i="6"/>
  <c r="B237" i="6"/>
  <c r="B238" i="6"/>
  <c r="B239" i="6"/>
  <c r="B240" i="6"/>
  <c r="B241" i="6"/>
  <c r="B242" i="6"/>
  <c r="B243" i="6"/>
  <c r="B244" i="6"/>
  <c r="B245" i="6"/>
  <c r="B246" i="6"/>
  <c r="B247" i="6"/>
  <c r="B248" i="6"/>
  <c r="B249" i="6"/>
  <c r="B250" i="6"/>
  <c r="B251" i="6"/>
  <c r="B252" i="6"/>
  <c r="B253" i="6"/>
  <c r="B254" i="6"/>
  <c r="B255" i="6"/>
  <c r="B256" i="6"/>
  <c r="B257" i="6"/>
  <c r="B258" i="6"/>
  <c r="B259" i="6"/>
  <c r="B260" i="6"/>
  <c r="B261" i="6"/>
  <c r="B262" i="6"/>
  <c r="B263" i="6"/>
  <c r="B264" i="6"/>
  <c r="B265" i="6"/>
  <c r="B266" i="6"/>
  <c r="B267" i="6"/>
  <c r="B268" i="6"/>
  <c r="B269" i="6"/>
  <c r="B270" i="6"/>
  <c r="B271" i="6"/>
  <c r="B272" i="6"/>
  <c r="B273" i="6"/>
  <c r="B274" i="6"/>
  <c r="B275" i="6"/>
  <c r="B276" i="6"/>
  <c r="B277" i="6"/>
  <c r="B278" i="6"/>
  <c r="B279" i="6"/>
  <c r="B280" i="6"/>
  <c r="B281" i="6"/>
  <c r="B282" i="6"/>
  <c r="B283" i="6"/>
  <c r="B284" i="6"/>
  <c r="B285" i="6"/>
  <c r="B286" i="6"/>
  <c r="B287" i="6"/>
  <c r="B288" i="6"/>
  <c r="B289" i="6"/>
  <c r="B290" i="6"/>
  <c r="B291" i="6"/>
  <c r="B292" i="6"/>
  <c r="B293" i="6"/>
  <c r="B294" i="6"/>
  <c r="B295" i="6"/>
  <c r="B296" i="6"/>
  <c r="B297" i="6"/>
  <c r="B298" i="6"/>
  <c r="B299" i="6"/>
  <c r="B300" i="6"/>
  <c r="B301" i="6"/>
  <c r="B302" i="6"/>
  <c r="B303" i="6"/>
  <c r="B304" i="6"/>
  <c r="B305" i="6"/>
  <c r="B306" i="6"/>
  <c r="B307" i="6"/>
  <c r="B308" i="6"/>
  <c r="B309" i="6"/>
  <c r="B310" i="6"/>
  <c r="B311" i="6"/>
  <c r="B312" i="6"/>
  <c r="B313" i="6"/>
  <c r="B314" i="6"/>
  <c r="B315" i="6"/>
  <c r="B316" i="6"/>
  <c r="B317" i="6"/>
  <c r="B318" i="6"/>
  <c r="B319" i="6"/>
  <c r="B320" i="6"/>
  <c r="B321" i="6"/>
  <c r="B322" i="6"/>
  <c r="B323" i="6"/>
  <c r="B324" i="6"/>
  <c r="B325" i="6"/>
  <c r="B326" i="6"/>
  <c r="B327" i="6"/>
  <c r="B328" i="6"/>
  <c r="B329" i="6"/>
  <c r="B330" i="6"/>
  <c r="B331" i="6"/>
  <c r="B332" i="6"/>
  <c r="B333" i="6"/>
  <c r="B334" i="6"/>
  <c r="B335" i="6"/>
  <c r="B336" i="6"/>
  <c r="B337" i="6"/>
  <c r="B338" i="6"/>
  <c r="B339" i="6"/>
  <c r="B340" i="6"/>
  <c r="B341" i="6"/>
  <c r="B342" i="6"/>
  <c r="B343" i="6"/>
  <c r="B344" i="6"/>
  <c r="B345" i="6"/>
  <c r="B346" i="6"/>
  <c r="B347" i="6"/>
  <c r="B348" i="6"/>
  <c r="B349" i="6"/>
  <c r="B350" i="6"/>
  <c r="B351" i="6"/>
  <c r="B352" i="6"/>
  <c r="B353" i="6"/>
  <c r="B354" i="6"/>
  <c r="B355" i="6"/>
  <c r="B356" i="6"/>
  <c r="B357" i="6"/>
  <c r="B358" i="6"/>
  <c r="B359" i="6"/>
  <c r="B360" i="6"/>
  <c r="B361" i="6"/>
  <c r="B362" i="6"/>
  <c r="B363" i="6"/>
  <c r="B364" i="6"/>
  <c r="B365" i="6"/>
  <c r="B366" i="6"/>
  <c r="B367" i="6"/>
  <c r="B368" i="6"/>
  <c r="B369" i="6"/>
  <c r="B370" i="6"/>
  <c r="B371" i="6"/>
  <c r="B372" i="6"/>
  <c r="B373" i="6"/>
  <c r="B374" i="6"/>
  <c r="B375" i="6"/>
  <c r="B376" i="6"/>
  <c r="B377" i="6"/>
  <c r="B378" i="6"/>
  <c r="B379" i="6"/>
  <c r="B380" i="6"/>
  <c r="B381" i="6"/>
  <c r="B382" i="6"/>
  <c r="B383" i="6"/>
  <c r="B384" i="6"/>
  <c r="B385" i="6"/>
  <c r="B386" i="6"/>
  <c r="B387" i="6"/>
  <c r="B388" i="6"/>
  <c r="B389" i="6"/>
  <c r="B390" i="6"/>
  <c r="B391" i="6"/>
  <c r="B392" i="6"/>
  <c r="B393" i="6"/>
  <c r="B394" i="6"/>
  <c r="B395" i="6"/>
  <c r="B396" i="6"/>
  <c r="B397" i="6"/>
  <c r="B398" i="6"/>
  <c r="B399" i="6"/>
  <c r="B400" i="6"/>
  <c r="B401" i="6"/>
  <c r="B402" i="6"/>
  <c r="B403" i="6"/>
  <c r="B404" i="6"/>
  <c r="B405" i="6"/>
  <c r="B406" i="6"/>
  <c r="B407" i="6"/>
  <c r="B408" i="6"/>
  <c r="B409" i="6"/>
  <c r="B410" i="6"/>
  <c r="B411" i="6"/>
  <c r="B412" i="6"/>
  <c r="B413" i="6"/>
  <c r="B414" i="6"/>
  <c r="B415" i="6"/>
  <c r="B416" i="6"/>
  <c r="B417" i="6"/>
  <c r="B418" i="6"/>
  <c r="B419" i="6"/>
  <c r="B420" i="6"/>
  <c r="B421" i="6"/>
  <c r="B422" i="6"/>
  <c r="B423" i="6"/>
  <c r="B424" i="6"/>
  <c r="B425" i="6"/>
  <c r="B426" i="6"/>
  <c r="B427" i="6"/>
  <c r="B428" i="6"/>
  <c r="B429" i="6"/>
  <c r="B430" i="6"/>
  <c r="B431" i="6"/>
  <c r="B432" i="6"/>
  <c r="B433" i="6"/>
  <c r="B434" i="6"/>
  <c r="B435" i="6"/>
  <c r="B436" i="6"/>
  <c r="B437" i="6"/>
  <c r="B438" i="6"/>
  <c r="B439" i="6"/>
  <c r="B440" i="6"/>
  <c r="B441" i="6"/>
  <c r="B442" i="6"/>
  <c r="B443" i="6"/>
  <c r="B444" i="6"/>
  <c r="B445" i="6"/>
  <c r="B446" i="6"/>
  <c r="B447" i="6"/>
  <c r="B448" i="6"/>
  <c r="B449" i="6"/>
  <c r="B450" i="6"/>
  <c r="B451" i="6"/>
  <c r="B452" i="6"/>
  <c r="B453" i="6"/>
  <c r="B454" i="6"/>
  <c r="B455" i="6"/>
  <c r="B456" i="6"/>
  <c r="B457" i="6"/>
  <c r="B458" i="6"/>
  <c r="B459" i="6"/>
  <c r="B460" i="6"/>
  <c r="B461" i="6"/>
  <c r="B462" i="6"/>
  <c r="B463" i="6"/>
  <c r="B464" i="6"/>
  <c r="B465" i="6"/>
  <c r="B466" i="6"/>
  <c r="B467" i="6"/>
  <c r="B468" i="6"/>
  <c r="B469" i="6"/>
  <c r="B470" i="6"/>
  <c r="B471" i="6"/>
  <c r="B472" i="6"/>
  <c r="B473" i="6"/>
  <c r="B474" i="6"/>
  <c r="B475" i="6"/>
  <c r="B476" i="6"/>
  <c r="B477" i="6"/>
  <c r="B478" i="6"/>
  <c r="B479" i="6"/>
  <c r="B480" i="6"/>
  <c r="B481" i="6"/>
  <c r="B482" i="6"/>
  <c r="B483" i="6"/>
  <c r="B484" i="6"/>
  <c r="B485" i="6"/>
  <c r="B486" i="6"/>
  <c r="B487" i="6"/>
  <c r="B488" i="6"/>
  <c r="B489" i="6"/>
  <c r="B490" i="6"/>
  <c r="B491" i="6"/>
  <c r="B492" i="6"/>
  <c r="B493" i="6"/>
  <c r="B494" i="6"/>
  <c r="B495" i="6"/>
  <c r="B496" i="6"/>
  <c r="B497" i="6"/>
  <c r="B498" i="6"/>
  <c r="B499" i="6"/>
  <c r="B500" i="6"/>
  <c r="B501" i="6"/>
  <c r="B502" i="6"/>
  <c r="B503" i="6"/>
  <c r="B504" i="6"/>
  <c r="B505" i="6"/>
  <c r="B506" i="6"/>
  <c r="B507" i="6"/>
  <c r="B508" i="6"/>
  <c r="B509" i="6"/>
  <c r="B510" i="6"/>
  <c r="B511" i="6"/>
  <c r="B512" i="6"/>
  <c r="B513" i="6"/>
  <c r="B514" i="6"/>
  <c r="B515" i="6"/>
  <c r="B516" i="6"/>
  <c r="B517" i="6"/>
  <c r="B518" i="6"/>
  <c r="B519" i="6"/>
  <c r="B520" i="6"/>
  <c r="B521" i="6"/>
  <c r="B522" i="6"/>
  <c r="B523" i="6"/>
  <c r="B524" i="6"/>
  <c r="B525" i="6"/>
  <c r="B526" i="6"/>
  <c r="B527" i="6"/>
  <c r="B528" i="6"/>
  <c r="B529" i="6"/>
  <c r="B530" i="6"/>
  <c r="B531" i="6"/>
  <c r="B532" i="6"/>
  <c r="B533" i="6"/>
  <c r="B534" i="6"/>
  <c r="B535" i="6"/>
  <c r="B536" i="6"/>
  <c r="B537" i="6"/>
  <c r="B538" i="6"/>
  <c r="B539" i="6"/>
  <c r="B540" i="6"/>
  <c r="B541" i="6"/>
  <c r="B542" i="6"/>
  <c r="B543" i="6"/>
  <c r="B544" i="6"/>
  <c r="B545" i="6"/>
  <c r="B546" i="6"/>
  <c r="B547" i="6"/>
  <c r="B548" i="6"/>
  <c r="B549" i="6"/>
  <c r="B550" i="6"/>
  <c r="B551" i="6"/>
  <c r="B552" i="6"/>
  <c r="B553" i="6"/>
  <c r="B554" i="6"/>
  <c r="B555" i="6"/>
  <c r="B556" i="6"/>
  <c r="B557" i="6"/>
  <c r="B558" i="6"/>
  <c r="B559" i="6"/>
  <c r="B560" i="6"/>
  <c r="B561" i="6"/>
  <c r="B562" i="6"/>
  <c r="B563" i="6"/>
  <c r="B564" i="6"/>
  <c r="B565" i="6"/>
  <c r="B566" i="6"/>
  <c r="B567" i="6"/>
  <c r="B568" i="6"/>
  <c r="B569" i="6"/>
  <c r="B570" i="6"/>
  <c r="B571" i="6"/>
  <c r="B572" i="6"/>
  <c r="B573" i="6"/>
  <c r="B574" i="6"/>
  <c r="B575" i="6"/>
  <c r="B576" i="6"/>
  <c r="B577" i="6"/>
  <c r="B578" i="6"/>
  <c r="B579" i="6"/>
  <c r="B580" i="6"/>
  <c r="B581" i="6"/>
  <c r="B582" i="6"/>
  <c r="B583" i="6"/>
  <c r="B584" i="6"/>
  <c r="B585" i="6"/>
  <c r="B586" i="6"/>
  <c r="B587" i="6"/>
  <c r="B588" i="6"/>
  <c r="B589" i="6"/>
  <c r="B590" i="6"/>
  <c r="B591" i="6"/>
  <c r="B592" i="6"/>
  <c r="B593" i="6"/>
  <c r="B594" i="6"/>
  <c r="B595" i="6"/>
  <c r="B596" i="6"/>
  <c r="B597" i="6"/>
  <c r="B598" i="6"/>
  <c r="B599" i="6"/>
  <c r="B600" i="6"/>
  <c r="B601" i="6"/>
  <c r="B602" i="6"/>
  <c r="B603" i="6"/>
  <c r="B604" i="6"/>
  <c r="B605" i="6"/>
  <c r="B606" i="6"/>
  <c r="B607" i="6"/>
  <c r="B458" i="1"/>
  <c r="H458" i="1"/>
  <c r="B294" i="1"/>
  <c r="H294" i="1"/>
  <c r="B580" i="1"/>
  <c r="H580" i="1"/>
  <c r="B476" i="1"/>
  <c r="H476" i="1"/>
  <c r="H89" i="1"/>
  <c r="H165" i="1"/>
  <c r="H615" i="1"/>
  <c r="H53" i="1"/>
  <c r="H85" i="1"/>
  <c r="H700" i="1"/>
  <c r="H330" i="1"/>
  <c r="H433" i="1"/>
  <c r="H596" i="1"/>
  <c r="H365" i="1"/>
  <c r="H607" i="1"/>
  <c r="H69" i="1"/>
  <c r="H12" i="1"/>
  <c r="H208" i="1"/>
  <c r="H653" i="1"/>
  <c r="H697" i="1" l="1"/>
  <c r="H131" i="1"/>
  <c r="H99" i="1"/>
  <c r="H255" i="1"/>
  <c r="H256" i="1"/>
  <c r="C545" i="2"/>
  <c r="C194" i="2"/>
  <c r="C74" i="2"/>
  <c r="C323" i="2"/>
  <c r="C207" i="2"/>
  <c r="C302" i="2"/>
  <c r="C592" i="2"/>
  <c r="C522" i="2"/>
  <c r="C104" i="2"/>
  <c r="C513" i="2"/>
  <c r="C205" i="2"/>
  <c r="C237" i="2"/>
  <c r="H540" i="1" l="1"/>
  <c r="H513" i="1"/>
  <c r="H591" i="1"/>
  <c r="H287" i="1"/>
  <c r="H24" i="1"/>
  <c r="H121" i="1"/>
  <c r="H90" i="1"/>
  <c r="H190" i="1"/>
  <c r="H145" i="1"/>
  <c r="H470" i="1"/>
  <c r="H585" i="1"/>
  <c r="H252" i="1"/>
  <c r="H273" i="1"/>
  <c r="H492" i="1"/>
  <c r="H677" i="1"/>
  <c r="H198" i="1"/>
  <c r="H158" i="1"/>
  <c r="H32" i="1"/>
  <c r="H577" i="1"/>
  <c r="H274" i="1"/>
  <c r="H406" i="1"/>
  <c r="H567" i="1"/>
  <c r="H402" i="1"/>
  <c r="H701" i="1"/>
  <c r="H450" i="1"/>
  <c r="H654" i="1"/>
  <c r="H500" i="1"/>
  <c r="H246" i="1"/>
  <c r="H548" i="1"/>
  <c r="H26" i="1"/>
  <c r="H117" i="1"/>
  <c r="H153" i="1"/>
  <c r="H4" i="1"/>
  <c r="H673" i="1"/>
  <c r="H134" i="1"/>
  <c r="H348" i="1"/>
  <c r="H34" i="1"/>
  <c r="H544" i="1"/>
  <c r="H546" i="1"/>
  <c r="H18" i="1"/>
  <c r="H249" i="1"/>
  <c r="H215" i="1"/>
  <c r="H490" i="1"/>
  <c r="H698" i="1"/>
  <c r="H617" i="1"/>
  <c r="H363" i="1"/>
  <c r="H400" i="1"/>
  <c r="H194" i="1"/>
  <c r="H244" i="1"/>
  <c r="H380" i="1"/>
  <c r="H504" i="1"/>
  <c r="H613" i="1"/>
  <c r="H521" i="1"/>
  <c r="H553" i="1"/>
  <c r="H375" i="1"/>
  <c r="H454" i="1"/>
  <c r="H430" i="1"/>
  <c r="H170" i="1"/>
  <c r="H646" i="1"/>
  <c r="H338" i="1"/>
  <c r="H666" i="1"/>
  <c r="H538" i="1"/>
  <c r="H691" i="1"/>
  <c r="H651" i="1"/>
  <c r="H639" i="1"/>
  <c r="H292" i="1"/>
  <c r="H3" i="1"/>
  <c r="H681" i="1"/>
  <c r="H707" i="1"/>
  <c r="H542" i="1"/>
  <c r="H541" i="1"/>
  <c r="H77" i="1"/>
  <c r="H135" i="1"/>
  <c r="H526" i="1"/>
  <c r="H578" i="1"/>
  <c r="H291" i="1"/>
  <c r="H650" i="1"/>
  <c r="H489" i="1"/>
  <c r="H474" i="1"/>
  <c r="H163" i="1"/>
  <c r="H499" i="1"/>
  <c r="H614" i="1"/>
  <c r="H415" i="1"/>
  <c r="H633" i="1"/>
  <c r="H207" i="1"/>
  <c r="H258" i="1"/>
  <c r="H401" i="1"/>
  <c r="H191" i="1"/>
  <c r="H176" i="1"/>
  <c r="H637" i="1"/>
  <c r="H51" i="1"/>
  <c r="H645" i="1"/>
  <c r="H290" i="1"/>
  <c r="H332" i="1"/>
  <c r="H644" i="1"/>
  <c r="H446" i="1"/>
  <c r="H55" i="1"/>
  <c r="H126" i="1"/>
  <c r="C98" i="2"/>
  <c r="H147" i="1"/>
  <c r="C120" i="2"/>
  <c r="H347" i="1"/>
  <c r="C316" i="2"/>
  <c r="H229" i="1"/>
  <c r="C208" i="2"/>
  <c r="H303" i="1"/>
  <c r="C278" i="2"/>
  <c r="H224" i="1"/>
  <c r="H86" i="1"/>
  <c r="C63" i="2"/>
  <c r="H56" i="1"/>
  <c r="C41" i="2"/>
  <c r="H658" i="1"/>
  <c r="H408" i="1"/>
  <c r="H350" i="1"/>
  <c r="H369" i="1"/>
  <c r="H509" i="1"/>
  <c r="H552" i="1"/>
  <c r="H214" i="1"/>
  <c r="H569" i="1"/>
  <c r="H672" i="1"/>
  <c r="H461" i="1"/>
  <c r="H525" i="1"/>
  <c r="H28" i="1"/>
  <c r="H519" i="1"/>
  <c r="H136" i="1"/>
  <c r="H316" i="1"/>
  <c r="H119" i="1"/>
  <c r="H716" i="1"/>
  <c r="H676" i="1"/>
  <c r="H133" i="1"/>
  <c r="H6" i="1"/>
  <c r="H576" i="1"/>
  <c r="H282" i="1"/>
  <c r="H443" i="1"/>
  <c r="H286" i="1"/>
  <c r="H584" i="1"/>
  <c r="H686" i="1"/>
  <c r="H309" i="1"/>
  <c r="H221" i="1"/>
  <c r="H362" i="1"/>
  <c r="H45" i="1"/>
  <c r="H328" i="1"/>
  <c r="H318" i="1"/>
  <c r="H438" i="1"/>
  <c r="H527" i="1"/>
  <c r="H632" i="1"/>
  <c r="H196" i="1"/>
  <c r="H226" i="1"/>
  <c r="H210" i="1"/>
  <c r="H483" i="1"/>
  <c r="H310" i="1"/>
  <c r="H563" i="1"/>
  <c r="H297" i="1"/>
  <c r="H101" i="1"/>
  <c r="H156" i="1"/>
  <c r="H239" i="1"/>
  <c r="H185" i="1"/>
  <c r="H97" i="1"/>
  <c r="H20" i="1"/>
  <c r="H597" i="1"/>
  <c r="H625" i="1"/>
  <c r="H161" i="1"/>
  <c r="H15" i="1"/>
  <c r="H13" i="1"/>
  <c r="H630" i="1"/>
  <c r="H137" i="1"/>
  <c r="H604" i="1"/>
  <c r="H223" i="1"/>
  <c r="C200" i="2"/>
  <c r="H437" i="1"/>
  <c r="H404" i="1"/>
  <c r="H373" i="1"/>
  <c r="H104" i="1"/>
  <c r="H178" i="1"/>
  <c r="H22" i="1"/>
  <c r="H421" i="1"/>
  <c r="H111" i="1"/>
  <c r="H587" i="1"/>
  <c r="H265" i="1"/>
  <c r="H382" i="1"/>
  <c r="H354" i="1"/>
  <c r="H261" i="1"/>
  <c r="H456" i="1" l="1"/>
  <c r="H299" i="1"/>
  <c r="H230" i="1"/>
  <c r="H472" i="1"/>
  <c r="H399" i="1"/>
  <c r="H447" i="1"/>
  <c r="H434" i="1"/>
  <c r="H573" i="1"/>
  <c r="H268" i="1"/>
  <c r="H129" i="1"/>
  <c r="H106" i="1"/>
  <c r="H312" i="1"/>
  <c r="H656" i="1"/>
  <c r="H205" i="1"/>
  <c r="H50" i="1"/>
  <c r="H467" i="1"/>
  <c r="H511" i="1"/>
  <c r="H243" i="1"/>
  <c r="H148" i="1"/>
  <c r="H599" i="1"/>
  <c r="H598" i="1"/>
  <c r="H36" i="1"/>
  <c r="H250" i="1"/>
  <c r="H496" i="1"/>
  <c r="H398" i="1"/>
  <c r="H155" i="1"/>
  <c r="H688" i="1"/>
  <c r="H715" i="1" l="1"/>
  <c r="H702" i="1"/>
  <c r="H699" i="1"/>
  <c r="H682" i="1"/>
  <c r="H675" i="1"/>
  <c r="H674" i="1"/>
  <c r="H671" i="1"/>
  <c r="H657" i="1"/>
  <c r="H655" i="1"/>
  <c r="H652" i="1"/>
  <c r="H649" i="1"/>
  <c r="H647" i="1"/>
  <c r="H641" i="1"/>
  <c r="H642" i="1"/>
  <c r="H640" i="1"/>
  <c r="H638" i="1"/>
  <c r="H634" i="1"/>
  <c r="H631" i="1"/>
  <c r="H629" i="1"/>
  <c r="H627" i="1"/>
  <c r="H626" i="1"/>
  <c r="H622" i="1"/>
  <c r="H619" i="1"/>
  <c r="H618" i="1"/>
  <c r="H606" i="1"/>
  <c r="H605" i="1"/>
  <c r="H603" i="1"/>
  <c r="H595" i="1"/>
  <c r="H612" i="1"/>
  <c r="H589" i="1"/>
  <c r="H588" i="1"/>
  <c r="H579" i="1"/>
  <c r="H568" i="1"/>
  <c r="H564" i="1"/>
  <c r="H554" i="1"/>
  <c r="H551" i="1"/>
  <c r="H549" i="1"/>
  <c r="H547" i="1"/>
  <c r="H545" i="1"/>
  <c r="H536" i="1"/>
  <c r="H534" i="1"/>
  <c r="H528" i="1"/>
  <c r="H537" i="1"/>
  <c r="H533" i="1"/>
  <c r="H524" i="1"/>
  <c r="H522" i="1"/>
  <c r="H518" i="1"/>
  <c r="H512" i="1"/>
  <c r="H508" i="1"/>
  <c r="H505" i="1"/>
  <c r="H506" i="1"/>
  <c r="H501" i="1"/>
  <c r="H495" i="1"/>
  <c r="H491" i="1"/>
  <c r="H484" i="1"/>
  <c r="H482" i="1"/>
  <c r="H475" i="1"/>
  <c r="H473" i="1"/>
  <c r="H468" i="1"/>
  <c r="H457" i="1"/>
  <c r="H460" i="1"/>
  <c r="H455" i="1"/>
  <c r="H448" i="1"/>
  <c r="H453" i="1"/>
  <c r="H436" i="1"/>
  <c r="H435" i="1"/>
  <c r="H432" i="1"/>
  <c r="H431" i="1"/>
  <c r="H426" i="1"/>
  <c r="H429" i="1"/>
  <c r="H423" i="1"/>
  <c r="H417" i="1"/>
  <c r="H416" i="1"/>
  <c r="H414" i="1"/>
  <c r="H407" i="1"/>
  <c r="H405" i="1"/>
  <c r="H403" i="1"/>
  <c r="H383" i="1"/>
  <c r="H381" i="1"/>
  <c r="H384" i="1"/>
  <c r="H374" i="1"/>
  <c r="H376" i="1"/>
  <c r="H371" i="1"/>
  <c r="H368" i="1"/>
  <c r="H364" i="1"/>
  <c r="H355" i="1"/>
  <c r="H349" i="1"/>
  <c r="H346" i="1"/>
  <c r="H345" i="1"/>
  <c r="H329" i="1"/>
  <c r="H319" i="1"/>
  <c r="H317" i="1"/>
  <c r="H315" i="1"/>
  <c r="H313" i="1"/>
  <c r="H311" i="1"/>
  <c r="H304" i="1"/>
  <c r="H300" i="1"/>
  <c r="H298" i="1"/>
  <c r="H293" i="1"/>
  <c r="H272" i="1"/>
  <c r="H271" i="1"/>
  <c r="H267" i="1"/>
  <c r="H266" i="1"/>
  <c r="H257" i="1"/>
  <c r="H248" i="1"/>
  <c r="H247" i="1"/>
  <c r="H245" i="1"/>
  <c r="H240" i="1"/>
  <c r="H227" i="1"/>
  <c r="H225" i="1"/>
  <c r="H222" i="1"/>
  <c r="H216" i="1"/>
  <c r="H213" i="1"/>
  <c r="H211" i="1"/>
  <c r="H206" i="1"/>
  <c r="H201" i="1"/>
  <c r="H197" i="1"/>
  <c r="H195" i="1"/>
  <c r="H187" i="1"/>
  <c r="H183" i="1"/>
  <c r="H182" i="1"/>
  <c r="H179" i="1"/>
  <c r="H177" i="1"/>
  <c r="H167" i="1"/>
  <c r="H164" i="1"/>
  <c r="H162" i="1"/>
  <c r="H157" i="1"/>
  <c r="H154" i="1"/>
  <c r="H144" i="1"/>
  <c r="C107" i="2"/>
  <c r="H138" i="1"/>
  <c r="H132" i="1"/>
  <c r="H130" i="1"/>
  <c r="H125" i="1"/>
  <c r="H120" i="1"/>
  <c r="H112" i="1"/>
  <c r="H105" i="1"/>
  <c r="H118" i="1"/>
  <c r="H113" i="1"/>
  <c r="H110" i="1"/>
  <c r="H107" i="1"/>
  <c r="H103" i="1"/>
  <c r="H102" i="1"/>
  <c r="H98" i="1"/>
  <c r="H84" i="1"/>
  <c r="H64" i="1"/>
  <c r="H62" i="1"/>
  <c r="H63" i="1"/>
  <c r="H52" i="1"/>
  <c r="H47" i="1"/>
  <c r="H46" i="1"/>
  <c r="H35" i="1"/>
  <c r="H33" i="1"/>
  <c r="H27" i="1"/>
  <c r="H23" i="1"/>
  <c r="H21" i="1"/>
  <c r="H19" i="1"/>
  <c r="H16" i="1"/>
  <c r="H14" i="1"/>
  <c r="H8" i="1"/>
  <c r="H5" i="1"/>
  <c r="H2" i="1"/>
  <c r="H713" i="1"/>
  <c r="H711" i="1"/>
  <c r="H708" i="1"/>
  <c r="H696" i="1"/>
  <c r="H694" i="1"/>
  <c r="H692" i="1"/>
  <c r="H685" i="1"/>
  <c r="H680" i="1"/>
  <c r="H679" i="1"/>
  <c r="H669" i="1"/>
  <c r="H624" i="1"/>
  <c r="H621" i="1"/>
  <c r="H616" i="1"/>
  <c r="H610" i="1"/>
  <c r="H602" i="1"/>
  <c r="H594" i="1"/>
  <c r="H590" i="1"/>
  <c r="H586" i="1"/>
  <c r="H575" i="1"/>
  <c r="H571" i="1"/>
  <c r="H566" i="1"/>
  <c r="H562" i="1"/>
  <c r="H561" i="1"/>
  <c r="H557" i="1"/>
  <c r="H539" i="1"/>
  <c r="H531" i="1"/>
  <c r="H529" i="1"/>
  <c r="H515" i="1"/>
  <c r="H503" i="1"/>
  <c r="H498" i="1"/>
  <c r="H494" i="1"/>
  <c r="H488" i="1"/>
  <c r="H481" i="1"/>
  <c r="H478" i="1"/>
  <c r="H471" i="1"/>
  <c r="H466" i="1"/>
  <c r="H462" i="1"/>
  <c r="H451" i="1"/>
  <c r="H444" i="1"/>
  <c r="H442" i="1"/>
  <c r="H439" i="1"/>
  <c r="H427" i="1"/>
  <c r="H424" i="1"/>
  <c r="H420" i="1"/>
  <c r="H413" i="1"/>
  <c r="H397" i="1"/>
  <c r="H395" i="1"/>
  <c r="H390" i="1"/>
  <c r="H387" i="1"/>
  <c r="H385" i="1"/>
  <c r="H378" i="1"/>
  <c r="H353" i="1"/>
  <c r="H356" i="1"/>
  <c r="H339" i="1"/>
  <c r="H334" i="1"/>
  <c r="H335" i="1"/>
  <c r="H327" i="1"/>
  <c r="H322" i="1"/>
  <c r="H320" i="1"/>
  <c r="H302" i="1" l="1"/>
  <c r="H289" i="1"/>
  <c r="H281" i="1"/>
  <c r="H278" i="1"/>
  <c r="H276" i="1"/>
  <c r="H270" i="1"/>
  <c r="H264" i="1"/>
  <c r="H254" i="1"/>
  <c r="H251" i="1"/>
  <c r="H238" i="1"/>
  <c r="H237" i="1"/>
  <c r="H228" i="1"/>
  <c r="H231" i="1"/>
  <c r="H220" i="1"/>
  <c r="H209" i="1"/>
  <c r="H204" i="1"/>
  <c r="H200" i="1"/>
  <c r="H193" i="1"/>
  <c r="H192" i="1"/>
  <c r="H184" i="1"/>
  <c r="H181" i="1"/>
  <c r="H180" i="1"/>
  <c r="H174" i="1"/>
  <c r="H171" i="1"/>
  <c r="H168" i="1"/>
  <c r="H166" i="1"/>
  <c r="H160" i="1"/>
  <c r="H152" i="1"/>
  <c r="H149" i="1"/>
  <c r="H146" i="1"/>
  <c r="H143" i="1"/>
  <c r="H140" i="1"/>
  <c r="H128" i="1"/>
  <c r="H124" i="1"/>
  <c r="H123" i="1"/>
  <c r="H116" i="1"/>
  <c r="H100" i="1"/>
  <c r="H96" i="1"/>
  <c r="H92" i="1"/>
  <c r="H88" i="1" l="1"/>
  <c r="H79" i="1"/>
  <c r="H68" i="1"/>
  <c r="H61" i="1" l="1"/>
  <c r="H49" i="1"/>
  <c r="H44" i="1"/>
  <c r="H38" i="1"/>
  <c r="H40" i="1"/>
  <c r="H37" i="1"/>
  <c r="H31" i="1"/>
  <c r="H25" i="1"/>
  <c r="H17" i="1"/>
  <c r="H11" i="1"/>
  <c r="H717" i="1" l="1"/>
  <c r="H712" i="1"/>
  <c r="H706" i="1"/>
  <c r="H710" i="1"/>
  <c r="H695" i="1"/>
  <c r="H693" i="1"/>
  <c r="H687" i="1"/>
  <c r="H690" i="1"/>
  <c r="H668" i="1"/>
  <c r="H665" i="1"/>
  <c r="H643" i="1"/>
  <c r="H636" i="1"/>
  <c r="H635" i="1"/>
  <c r="H623" i="1"/>
  <c r="H620" i="1"/>
  <c r="H609" i="1"/>
  <c r="H601" i="1"/>
  <c r="H593" i="1"/>
  <c r="H570" i="1"/>
  <c r="H565" i="1"/>
  <c r="H559" i="1"/>
  <c r="H556" i="1"/>
  <c r="H543" i="1"/>
  <c r="H535" i="1"/>
  <c r="H532" i="1"/>
  <c r="H520" i="1"/>
  <c r="H516" i="1"/>
  <c r="H487" i="1"/>
  <c r="H480" i="1"/>
  <c r="H477" i="1"/>
  <c r="H469" i="1"/>
  <c r="H464" i="1"/>
  <c r="H465" i="1"/>
  <c r="H463" i="1"/>
  <c r="H445" i="1"/>
  <c r="H441" i="1"/>
  <c r="H425" i="1" l="1"/>
  <c r="H396" i="1"/>
  <c r="H394" i="1"/>
  <c r="H389" i="1"/>
  <c r="H386" i="1"/>
  <c r="H379" i="1"/>
  <c r="H377" i="1"/>
  <c r="H372" i="1"/>
  <c r="H360" i="1"/>
  <c r="H352" i="1"/>
  <c r="H340" i="1"/>
  <c r="H333" i="1"/>
  <c r="H331" i="1"/>
  <c r="H326" i="1"/>
  <c r="H321" i="1"/>
  <c r="H337" i="1"/>
  <c r="H307" i="1"/>
  <c r="H296" i="1"/>
  <c r="H295" i="1"/>
  <c r="H280" i="1"/>
  <c r="H260" i="1"/>
  <c r="H259" i="1"/>
  <c r="H236" i="1"/>
  <c r="H219" i="1"/>
  <c r="H203" i="1"/>
  <c r="H189" i="1"/>
  <c r="H173" i="1"/>
  <c r="H172" i="1"/>
  <c r="H151" i="1"/>
  <c r="H142" i="1"/>
  <c r="H139" i="1"/>
  <c r="H108" i="1"/>
  <c r="H95" i="1"/>
  <c r="H87" i="1"/>
  <c r="H67" i="1"/>
  <c r="H60" i="1"/>
  <c r="H54" i="1" l="1"/>
  <c r="H48" i="1"/>
  <c r="H43" i="1"/>
  <c r="H39" i="1"/>
  <c r="H705" i="1"/>
  <c r="H393" i="1"/>
  <c r="H704" i="1"/>
  <c r="H392" i="1"/>
  <c r="H703" i="1"/>
  <c r="H391" i="1"/>
  <c r="H689" i="1"/>
  <c r="H684" i="1"/>
  <c r="H678" i="1"/>
  <c r="H608" i="1"/>
  <c r="H592" i="1"/>
  <c r="H574" i="1"/>
  <c r="H558" i="1"/>
  <c r="H530" i="1"/>
  <c r="H514" i="1"/>
  <c r="H497" i="1"/>
  <c r="H493" i="1"/>
  <c r="H486" i="1"/>
  <c r="H422" i="1"/>
  <c r="H418" i="1"/>
  <c r="H388" i="1"/>
  <c r="H336" i="1"/>
  <c r="H325" i="1"/>
  <c r="H288" i="1"/>
  <c r="H275" i="1"/>
  <c r="H269" i="1"/>
  <c r="H263" i="1"/>
  <c r="H253" i="1"/>
  <c r="H242" i="1"/>
  <c r="H235" i="1"/>
  <c r="H199" i="1"/>
  <c r="H186" i="1"/>
  <c r="H188" i="1"/>
  <c r="H169" i="1"/>
  <c r="H159" i="1"/>
  <c r="H150" i="1"/>
  <c r="H122" i="1"/>
  <c r="H115" i="1"/>
  <c r="H91" i="1"/>
  <c r="H78" i="1"/>
  <c r="H66" i="1"/>
  <c r="H59" i="1"/>
  <c r="H30" i="1"/>
  <c r="H10" i="1"/>
  <c r="H664" i="1"/>
  <c r="H582" i="1"/>
  <c r="H440" i="1"/>
  <c r="H359" i="1"/>
  <c r="H324" i="1"/>
  <c r="H306" i="1"/>
  <c r="H284" i="1"/>
  <c r="H218" i="1"/>
  <c r="H75" i="1"/>
  <c r="H42" i="1"/>
  <c r="H661" i="1"/>
  <c r="H412" i="1"/>
  <c r="H344" i="1"/>
  <c r="H234" i="1"/>
  <c r="H83" i="1"/>
  <c r="H73" i="1"/>
  <c r="H65" i="1"/>
  <c r="H366" i="1"/>
  <c r="H660" i="1"/>
  <c r="H411" i="1"/>
  <c r="H343" i="1"/>
  <c r="H233" i="1"/>
  <c r="H202" i="1"/>
  <c r="H82" i="1"/>
  <c r="H72" i="1"/>
  <c r="H659" i="1"/>
  <c r="H410" i="1"/>
  <c r="H342" i="1"/>
  <c r="H232" i="1"/>
  <c r="H94" i="1"/>
  <c r="H81" i="1"/>
  <c r="H71" i="1"/>
  <c r="H58" i="1" l="1"/>
  <c r="H663" i="1"/>
  <c r="H409" i="1"/>
  <c r="H341" i="1"/>
  <c r="H93" i="1"/>
  <c r="H80" i="1"/>
  <c r="H70" i="1"/>
  <c r="H57" i="1"/>
  <c r="H301" i="1"/>
  <c r="H667" i="1"/>
  <c r="H600" i="1"/>
  <c r="H555" i="1"/>
  <c r="H502" i="1"/>
  <c r="H485" i="1"/>
  <c r="H479" i="1"/>
  <c r="H358" i="1"/>
  <c r="H277" i="1"/>
  <c r="H241" i="1"/>
  <c r="H141" i="1"/>
  <c r="H41" i="1"/>
  <c r="C342" i="2"/>
  <c r="C253" i="2"/>
  <c r="C599" i="2"/>
  <c r="C374" i="2"/>
  <c r="C70" i="2"/>
  <c r="C581" i="2"/>
  <c r="C256" i="2"/>
  <c r="C135" i="2"/>
  <c r="C127" i="2"/>
  <c r="C409" i="2"/>
  <c r="C191" i="2"/>
  <c r="C304" i="2"/>
  <c r="C233" i="2"/>
  <c r="C587" i="2"/>
  <c r="C525" i="2"/>
  <c r="C326" i="2"/>
  <c r="C459" i="2"/>
  <c r="C209" i="2"/>
  <c r="C213" i="2"/>
  <c r="C529" i="2"/>
  <c r="C355" i="2"/>
  <c r="C387" i="2"/>
  <c r="C305" i="2"/>
  <c r="C423" i="2"/>
  <c r="C518" i="2"/>
  <c r="C434" i="2"/>
  <c r="C407" i="2"/>
  <c r="C481" i="2"/>
  <c r="C197" i="2"/>
  <c r="C241" i="2"/>
  <c r="C273" i="2"/>
  <c r="C143" i="2"/>
  <c r="C263" i="2"/>
  <c r="C569" i="2"/>
  <c r="C603" i="2"/>
  <c r="C174" i="2"/>
  <c r="C32" i="2"/>
  <c r="C371" i="2"/>
  <c r="C350" i="2"/>
  <c r="C537" i="2"/>
  <c r="C568" i="2"/>
  <c r="C329" i="2"/>
  <c r="C596" i="2"/>
  <c r="C528" i="2"/>
  <c r="C358" i="2"/>
  <c r="C395" i="2"/>
  <c r="C520" i="2"/>
  <c r="C557" i="2"/>
  <c r="C52" i="2"/>
  <c r="C532" i="2"/>
  <c r="C136" i="2"/>
  <c r="C441" i="2"/>
  <c r="C46" i="2"/>
  <c r="C470" i="2"/>
  <c r="C357" i="2"/>
  <c r="C161" i="2"/>
  <c r="C219" i="2"/>
  <c r="C163" i="2"/>
  <c r="C490" i="2"/>
  <c r="C437" i="2"/>
  <c r="C23" i="2"/>
  <c r="C94" i="2"/>
  <c r="C162" i="2"/>
  <c r="C169" i="2"/>
  <c r="C235" i="2"/>
  <c r="C456" i="2"/>
  <c r="C380" i="2"/>
  <c r="C130" i="2"/>
  <c r="C579" i="2"/>
  <c r="C140" i="2"/>
  <c r="C472" i="2"/>
  <c r="C66" i="2"/>
  <c r="C96" i="2"/>
  <c r="C298" i="2"/>
  <c r="C338" i="2"/>
  <c r="C84" i="2"/>
  <c r="C430" i="2"/>
  <c r="C296" i="2"/>
  <c r="C29" i="2"/>
  <c r="C467" i="2"/>
  <c r="C146" i="2"/>
  <c r="C559" i="2"/>
  <c r="C431" i="2"/>
  <c r="C168" i="2"/>
  <c r="C269" i="2"/>
  <c r="C301" i="2"/>
  <c r="C598" i="2"/>
  <c r="C555" i="2"/>
  <c r="C521" i="2"/>
  <c r="C67" i="2"/>
  <c r="C214" i="2"/>
  <c r="C325" i="2"/>
  <c r="C418" i="2"/>
  <c r="C39" i="2"/>
  <c r="C21" i="2"/>
  <c r="C54" i="2"/>
  <c r="C589" i="2"/>
  <c r="C483" i="2"/>
  <c r="C544" i="2"/>
  <c r="C318" i="2"/>
  <c r="C217" i="2"/>
  <c r="C247" i="2"/>
  <c r="C498" i="2"/>
  <c r="C349" i="2"/>
  <c r="C452" i="2"/>
  <c r="C148" i="2"/>
  <c r="C378" i="2"/>
  <c r="C254" i="2"/>
  <c r="C285" i="2"/>
  <c r="C422" i="2"/>
  <c r="C425" i="2"/>
  <c r="C337" i="2"/>
  <c r="C286" i="2"/>
  <c r="C192" i="2"/>
  <c r="C131" i="2"/>
  <c r="C231" i="2"/>
  <c r="C228" i="2"/>
  <c r="C543" i="2"/>
  <c r="C202" i="2"/>
  <c r="C311" i="2"/>
  <c r="C12" i="2"/>
  <c r="C503" i="2"/>
  <c r="C164" i="2"/>
  <c r="C391" i="2"/>
  <c r="C175" i="2"/>
  <c r="C182" i="2"/>
  <c r="C523" i="2"/>
  <c r="C384" i="2"/>
  <c r="C376" i="2"/>
  <c r="C198" i="2"/>
  <c r="C73" i="2"/>
  <c r="C78" i="2"/>
  <c r="C60" i="2"/>
  <c r="C105" i="2"/>
  <c r="C433" i="2"/>
  <c r="C223" i="2"/>
  <c r="C102" i="2"/>
  <c r="C264" i="2"/>
  <c r="C230" i="2"/>
  <c r="C260" i="2"/>
  <c r="C238" i="2"/>
  <c r="C313" i="2"/>
  <c r="C50" i="2"/>
  <c r="C97" i="2"/>
  <c r="C152" i="2"/>
  <c r="C35" i="2"/>
  <c r="C89" i="2"/>
  <c r="C117" i="2"/>
  <c r="C151" i="2"/>
  <c r="C314" i="2"/>
  <c r="C403" i="2"/>
  <c r="C93" i="2"/>
  <c r="C47" i="2"/>
  <c r="C526" i="2"/>
  <c r="C289" i="2"/>
  <c r="C101" i="2"/>
  <c r="C527" i="2"/>
  <c r="C535" i="2"/>
  <c r="C36" i="2"/>
  <c r="C62" i="2"/>
  <c r="C248" i="2"/>
  <c r="C281" i="2"/>
  <c r="C386" i="2"/>
  <c r="C475" i="2"/>
  <c r="C479" i="2"/>
  <c r="C554" i="2"/>
  <c r="C491" i="2"/>
  <c r="C215" i="2"/>
  <c r="C86" i="2"/>
  <c r="C438" i="2"/>
  <c r="C484" i="2"/>
  <c r="C450" i="2"/>
  <c r="C85" i="2"/>
  <c r="C363" i="2"/>
  <c r="C11" i="2"/>
  <c r="C43" i="2"/>
  <c r="C80" i="2"/>
  <c r="C394" i="2"/>
  <c r="C448" i="2"/>
  <c r="C109" i="2"/>
  <c r="C444" i="2"/>
  <c r="C28" i="2"/>
  <c r="C113" i="2"/>
  <c r="C56" i="2"/>
  <c r="C333" i="2"/>
  <c r="C201" i="2"/>
  <c r="C275" i="2"/>
  <c r="C414" i="2"/>
  <c r="C530" i="2"/>
  <c r="C287" i="2"/>
  <c r="C567" i="2"/>
  <c r="C88" i="2"/>
  <c r="C424" i="2"/>
  <c r="C68" i="2"/>
  <c r="C558" i="2"/>
  <c r="C413" i="2"/>
  <c r="C300" i="2"/>
  <c r="C359" i="2"/>
  <c r="C435" i="2"/>
  <c r="C239" i="2"/>
  <c r="C455" i="2"/>
  <c r="C468" i="2"/>
  <c r="C82" i="2"/>
  <c r="C294" i="2"/>
  <c r="C99" i="2"/>
  <c r="C26" i="2"/>
  <c r="C125" i="2"/>
  <c r="C366" i="2"/>
  <c r="C390" i="2"/>
  <c r="C369" i="2"/>
  <c r="C229" i="2"/>
  <c r="C516" i="2"/>
  <c r="C8" i="2"/>
  <c r="C486" i="2"/>
  <c r="C401" i="2"/>
  <c r="C27" i="2"/>
  <c r="C150" i="2"/>
  <c r="C19" i="2"/>
  <c r="C259" i="2"/>
  <c r="C206" i="2"/>
  <c r="C25" i="2"/>
  <c r="C540" i="2"/>
  <c r="C449" i="2"/>
  <c r="C478" i="2"/>
  <c r="C48" i="2"/>
  <c r="C432" i="2"/>
  <c r="C553" i="2"/>
  <c r="C290" i="2"/>
  <c r="C72" i="2"/>
  <c r="C524" i="2"/>
  <c r="C2" i="2"/>
  <c r="C257" i="2"/>
  <c r="C379" i="2"/>
  <c r="C362" i="2"/>
  <c r="C79" i="2"/>
  <c r="C81" i="2"/>
  <c r="C601" i="2"/>
  <c r="C165" i="2"/>
  <c r="C90" i="2"/>
  <c r="C344" i="2"/>
  <c r="C372" i="2"/>
  <c r="C408" i="2"/>
  <c r="C582" i="2"/>
  <c r="C18" i="2"/>
  <c r="C183" i="2"/>
  <c r="C465" i="2"/>
  <c r="C578" i="2"/>
  <c r="C463" i="2"/>
  <c r="C92" i="2"/>
  <c r="C170" i="2"/>
  <c r="C16" i="2"/>
  <c r="C542" i="2"/>
  <c r="C328" i="2"/>
  <c r="C332" i="2"/>
  <c r="C240" i="2"/>
  <c r="C451" i="2"/>
  <c r="C488" i="2"/>
  <c r="C320" i="2"/>
  <c r="C126" i="2"/>
  <c r="C552" i="2"/>
  <c r="C464" i="2"/>
  <c r="C291" i="2"/>
  <c r="C500" i="2"/>
  <c r="C606" i="2"/>
  <c r="C22" i="2"/>
  <c r="C504" i="2"/>
  <c r="C496" i="2"/>
  <c r="C129" i="2"/>
  <c r="C368" i="2"/>
  <c r="C106" i="2"/>
  <c r="C415" i="2"/>
  <c r="C265" i="2"/>
  <c r="C276" i="2"/>
  <c r="C5" i="2"/>
  <c r="C576" i="2"/>
  <c r="C224" i="2"/>
  <c r="C399" i="2"/>
  <c r="C575" i="2"/>
  <c r="C288" i="2"/>
  <c r="C595" i="2"/>
  <c r="C116" i="2"/>
  <c r="C458" i="2"/>
  <c r="C536" i="2"/>
  <c r="C251" i="2"/>
  <c r="C185" i="2"/>
  <c r="C210" i="2"/>
  <c r="C160" i="2"/>
  <c r="C65" i="2"/>
  <c r="C397" i="2"/>
  <c r="C538" i="2"/>
  <c r="C476" i="2"/>
  <c r="C534" i="2"/>
  <c r="C412" i="2"/>
  <c r="C24" i="2"/>
  <c r="C512" i="2"/>
  <c r="C562" i="2"/>
  <c r="C315" i="2"/>
  <c r="C546" i="2"/>
  <c r="C506" i="2"/>
  <c r="C563" i="2"/>
  <c r="C181" i="2"/>
  <c r="C551" i="2"/>
  <c r="C199" i="2"/>
  <c r="C17" i="2"/>
  <c r="C317" i="2"/>
  <c r="C586" i="2"/>
  <c r="C365" i="2"/>
  <c r="C178" i="2"/>
  <c r="C485" i="2"/>
  <c r="C392" i="2"/>
  <c r="C566" i="2"/>
  <c r="C4" i="2"/>
  <c r="C271" i="2"/>
  <c r="C560" i="2"/>
  <c r="C144" i="2"/>
  <c r="C377" i="2"/>
  <c r="C38" i="2"/>
  <c r="C410" i="2"/>
  <c r="C531" i="2"/>
  <c r="C385" i="2"/>
  <c r="C115" i="2"/>
  <c r="C548" i="2"/>
  <c r="C426" i="2"/>
  <c r="C132" i="2"/>
  <c r="C389" i="2"/>
  <c r="C91" i="2"/>
  <c r="C71" i="2"/>
  <c r="C400" i="2"/>
  <c r="C195" i="2"/>
  <c r="C293" i="2"/>
  <c r="C193" i="2"/>
  <c r="C190" i="2"/>
  <c r="C69" i="2"/>
  <c r="C154" i="2"/>
  <c r="C550" i="2"/>
  <c r="C327" i="2"/>
  <c r="C211" i="2"/>
  <c r="C212" i="2"/>
  <c r="C133" i="2"/>
  <c r="C439" i="2"/>
  <c r="C171" i="2"/>
  <c r="C454" i="2"/>
  <c r="C167" i="2"/>
  <c r="C83" i="2"/>
  <c r="C382" i="2"/>
  <c r="C549" i="2"/>
  <c r="C446" i="2"/>
  <c r="C44" i="2"/>
  <c r="C57" i="2"/>
  <c r="C343" i="2"/>
  <c r="C196" i="2"/>
  <c r="C361" i="2"/>
  <c r="C600" i="2"/>
  <c r="C428" i="2"/>
  <c r="C121" i="2"/>
  <c r="C188" i="2"/>
  <c r="C510" i="2"/>
  <c r="C383" i="2"/>
  <c r="C306" i="2"/>
  <c r="C103" i="2"/>
  <c r="C590" i="2"/>
  <c r="C40" i="2"/>
  <c r="C158" i="2"/>
  <c r="C61" i="2"/>
  <c r="C166" i="2"/>
  <c r="C279" i="2"/>
  <c r="C602" i="2"/>
  <c r="C556" i="2"/>
  <c r="C216" i="2"/>
  <c r="C466" i="2"/>
  <c r="C495" i="2"/>
  <c r="C149" i="2"/>
  <c r="C591" i="2"/>
  <c r="C227" i="2"/>
  <c r="C272" i="2"/>
  <c r="C354" i="2"/>
  <c r="C245" i="2"/>
  <c r="C607" i="2"/>
  <c r="C489" i="2"/>
  <c r="C477" i="2"/>
  <c r="C398" i="2"/>
  <c r="C3" i="2"/>
  <c r="C139" i="2"/>
  <c r="C204" i="2"/>
  <c r="C226" i="2"/>
  <c r="C453" i="2"/>
  <c r="C353" i="2"/>
  <c r="C282" i="2"/>
  <c r="C572" i="2"/>
  <c r="C462" i="2"/>
  <c r="C30" i="2"/>
  <c r="C373" i="2"/>
  <c r="C585" i="2"/>
  <c r="C6" i="2"/>
  <c r="C419" i="2"/>
  <c r="C284" i="2"/>
  <c r="C172" i="2"/>
  <c r="C246" i="2"/>
  <c r="C445" i="2"/>
  <c r="C45" i="2"/>
  <c r="C360" i="2"/>
  <c r="C77" i="2"/>
  <c r="C443" i="2"/>
  <c r="C396" i="2"/>
  <c r="C187" i="2"/>
  <c r="C345" i="2"/>
  <c r="C114" i="2"/>
  <c r="C58" i="2"/>
  <c r="C137" i="2"/>
  <c r="C474" i="2"/>
  <c r="C51" i="2"/>
  <c r="C138" i="2"/>
  <c r="C220" i="2"/>
  <c r="C14" i="2"/>
  <c r="C487" i="2"/>
  <c r="C574" i="2"/>
  <c r="C346" i="2"/>
  <c r="C393" i="2"/>
  <c r="C517" i="2"/>
  <c r="C147" i="2"/>
  <c r="C564" i="2"/>
  <c r="C334" i="2"/>
  <c r="C461" i="2"/>
  <c r="C420" i="2"/>
  <c r="C497" i="2"/>
  <c r="C347" i="2"/>
  <c r="C436" i="2"/>
  <c r="C597" i="2"/>
  <c r="C255" i="2"/>
  <c r="C335" i="2"/>
  <c r="C110" i="2"/>
  <c r="C351" i="2"/>
  <c r="C49" i="2"/>
  <c r="C375" i="2"/>
  <c r="C417" i="2"/>
  <c r="C519" i="2"/>
  <c r="C242" i="2"/>
  <c r="C388" i="2"/>
  <c r="C336" i="2"/>
  <c r="C221" i="2"/>
  <c r="C124" i="2"/>
  <c r="C514" i="2"/>
  <c r="C76" i="2"/>
  <c r="C20" i="2"/>
  <c r="C508" i="2"/>
  <c r="C123" i="2"/>
  <c r="C356" i="2"/>
  <c r="C565" i="2"/>
  <c r="C157" i="2"/>
  <c r="C310" i="2"/>
  <c r="C249" i="2"/>
  <c r="C186" i="2"/>
  <c r="C184" i="2"/>
  <c r="C297" i="2"/>
  <c r="C321" i="2"/>
  <c r="C87" i="2"/>
  <c r="C533" i="2"/>
  <c r="C570" i="2"/>
  <c r="C299" i="2"/>
  <c r="C176" i="2"/>
  <c r="C471" i="2"/>
  <c r="C266" i="2"/>
  <c r="C225" i="2"/>
  <c r="C280" i="2"/>
  <c r="C244" i="2"/>
  <c r="C95" i="2"/>
  <c r="C33" i="2"/>
  <c r="C134" i="2"/>
  <c r="C180" i="2"/>
  <c r="C367" i="2"/>
  <c r="C427" i="2"/>
  <c r="C457" i="2"/>
  <c r="C128" i="2"/>
  <c r="C145" i="2"/>
  <c r="C405" i="2"/>
  <c r="C173" i="2"/>
  <c r="C499" i="2"/>
  <c r="C31" i="2"/>
  <c r="C352" i="2"/>
  <c r="C421" i="2"/>
  <c r="C122" i="2"/>
  <c r="C277" i="2"/>
  <c r="C515" i="2"/>
  <c r="C261" i="2"/>
  <c r="C179" i="2"/>
  <c r="C236" i="2"/>
  <c r="C268" i="2"/>
  <c r="C156" i="2"/>
  <c r="C262" i="2"/>
  <c r="C42" i="2"/>
  <c r="C402" i="2"/>
  <c r="C460" i="2"/>
  <c r="C588" i="2"/>
  <c r="C155" i="2"/>
  <c r="C55" i="2"/>
  <c r="C507" i="2"/>
  <c r="C319" i="2"/>
  <c r="C308" i="2"/>
  <c r="C292" i="2"/>
  <c r="C267" i="2"/>
  <c r="C100" i="2"/>
  <c r="C243" i="2"/>
  <c r="C189" i="2"/>
  <c r="C7" i="2"/>
  <c r="C312" i="2"/>
  <c r="C283" i="2"/>
  <c r="C324" i="2"/>
  <c r="C341" i="2"/>
  <c r="C494" i="2"/>
  <c r="C404" i="2"/>
  <c r="C364" i="2"/>
  <c r="C482" i="2"/>
  <c r="C203" i="2"/>
  <c r="C340" i="2"/>
  <c r="C604" i="2"/>
  <c r="C584" i="2"/>
  <c r="C34" i="2"/>
  <c r="C493" i="2"/>
  <c r="C119" i="2"/>
  <c r="C502" i="2"/>
  <c r="C605" i="2"/>
  <c r="C258" i="2"/>
  <c r="C10" i="2"/>
  <c r="C511" i="2"/>
  <c r="C381" i="2"/>
  <c r="C469" i="2"/>
  <c r="C118" i="2"/>
  <c r="C583" i="2"/>
  <c r="C75" i="2"/>
  <c r="C159" i="2"/>
  <c r="C492" i="2"/>
  <c r="C330" i="2"/>
  <c r="C153" i="2"/>
  <c r="C593" i="2"/>
  <c r="C580" i="2"/>
  <c r="C309" i="2"/>
  <c r="C250" i="2"/>
  <c r="C270" i="2"/>
  <c r="C594" i="2"/>
  <c r="C9" i="2"/>
  <c r="C303" i="2"/>
  <c r="C541" i="2"/>
  <c r="C59" i="2"/>
  <c r="C447" i="2"/>
  <c r="C108" i="2"/>
  <c r="C322" i="2"/>
  <c r="C411" i="2"/>
  <c r="C274" i="2"/>
  <c r="C142" i="2"/>
  <c r="C501" i="2"/>
  <c r="C561" i="2"/>
  <c r="C141" i="2"/>
  <c r="C177" i="2"/>
  <c r="C53" i="2"/>
  <c r="C15" i="2"/>
  <c r="C111" i="2"/>
  <c r="C37" i="2"/>
  <c r="C429" i="2"/>
  <c r="C112" i="2"/>
  <c r="C547" i="2"/>
  <c r="C218" i="2"/>
  <c r="C13" i="2"/>
  <c r="C416" i="2"/>
  <c r="C295" i="2"/>
  <c r="C406" i="2"/>
  <c r="C252" i="2"/>
  <c r="C571" i="2"/>
  <c r="C480" i="2"/>
  <c r="C64" i="2"/>
  <c r="C573" i="2"/>
  <c r="C440" i="2"/>
  <c r="C234" i="2"/>
  <c r="C539" i="2"/>
  <c r="C442" i="2"/>
  <c r="C505" i="2"/>
  <c r="C370" i="2"/>
  <c r="C348" i="2"/>
  <c r="C331" i="2"/>
  <c r="C473" i="2"/>
  <c r="C577" i="2"/>
  <c r="C307" i="2"/>
  <c r="C339" i="2"/>
  <c r="C509" i="2"/>
  <c r="C232" i="2"/>
  <c r="C222" i="2"/>
  <c r="H217" i="1"/>
  <c r="H74" i="1"/>
  <c r="H262" i="1"/>
  <c r="H279" i="1"/>
  <c r="H283" i="1"/>
  <c r="H305" i="1"/>
  <c r="H323" i="1"/>
  <c r="H351" i="1"/>
  <c r="H357" i="1"/>
  <c r="H419" i="1"/>
  <c r="H449" i="1"/>
  <c r="H572" i="1"/>
  <c r="H581" i="1"/>
  <c r="H662" i="1"/>
  <c r="H683" i="1"/>
  <c r="H709" i="1"/>
  <c r="H7" i="1"/>
  <c r="H109" i="1"/>
  <c r="H175" i="1"/>
  <c r="H212" i="1"/>
  <c r="H314" i="1"/>
  <c r="H367" i="1"/>
  <c r="H370" i="1"/>
  <c r="H428" i="1"/>
  <c r="H452" i="1"/>
  <c r="H459" i="1"/>
  <c r="H507" i="1"/>
  <c r="H510" i="1"/>
  <c r="H517" i="1"/>
  <c r="H523" i="1"/>
  <c r="H550" i="1"/>
  <c r="H611" i="1"/>
  <c r="H628" i="1"/>
  <c r="H648" i="1"/>
  <c r="H670" i="1"/>
  <c r="H714" i="1"/>
  <c r="H9" i="1"/>
  <c r="H29" i="1"/>
  <c r="H114" i="1"/>
  <c r="H127" i="1"/>
  <c r="B89" i="1" l="1"/>
  <c r="B653" i="1"/>
  <c r="B165" i="1"/>
  <c r="B615" i="1"/>
  <c r="B53" i="1"/>
  <c r="B85" i="1"/>
  <c r="B700" i="1"/>
  <c r="B330" i="1"/>
  <c r="B433" i="1"/>
  <c r="B596" i="1"/>
  <c r="B365" i="1"/>
  <c r="B607" i="1"/>
  <c r="B69" i="1"/>
  <c r="B12" i="1"/>
  <c r="B208" i="1"/>
  <c r="B697" i="1"/>
  <c r="B131" i="1"/>
  <c r="B99" i="1"/>
  <c r="B255" i="1"/>
  <c r="B256" i="1"/>
  <c r="B198" i="1"/>
  <c r="B274" i="1"/>
  <c r="B701" i="1"/>
  <c r="B246" i="1"/>
  <c r="B153" i="1"/>
  <c r="B348" i="1"/>
  <c r="B18" i="1"/>
  <c r="B698" i="1"/>
  <c r="B194" i="1"/>
  <c r="B613" i="1"/>
  <c r="B454" i="1"/>
  <c r="B338" i="1"/>
  <c r="B651" i="1"/>
  <c r="B681" i="1"/>
  <c r="B540" i="1"/>
  <c r="B591" i="1"/>
  <c r="B24" i="1"/>
  <c r="B90" i="1"/>
  <c r="B145" i="1"/>
  <c r="B585" i="1"/>
  <c r="B273" i="1"/>
  <c r="B677" i="1"/>
  <c r="B577" i="1"/>
  <c r="B402" i="1"/>
  <c r="B500" i="1"/>
  <c r="B117" i="1"/>
  <c r="B134" i="1"/>
  <c r="B546" i="1"/>
  <c r="B490" i="1"/>
  <c r="B400" i="1"/>
  <c r="B504" i="1"/>
  <c r="B375" i="1"/>
  <c r="B646" i="1"/>
  <c r="B691" i="1"/>
  <c r="B3" i="1"/>
  <c r="B541" i="1"/>
  <c r="B32" i="1"/>
  <c r="B567" i="1"/>
  <c r="B654" i="1"/>
  <c r="B26" i="1"/>
  <c r="B673" i="1"/>
  <c r="B544" i="1"/>
  <c r="B215" i="1"/>
  <c r="B363" i="1"/>
  <c r="B380" i="1"/>
  <c r="B553" i="1"/>
  <c r="B513" i="1"/>
  <c r="B470" i="1"/>
  <c r="B406" i="1"/>
  <c r="B548" i="1"/>
  <c r="B34" i="1"/>
  <c r="B617" i="1"/>
  <c r="B521" i="1"/>
  <c r="B170" i="1"/>
  <c r="B538" i="1"/>
  <c r="B292" i="1"/>
  <c r="B542" i="1"/>
  <c r="B190" i="1"/>
  <c r="B121" i="1"/>
  <c r="B492" i="1"/>
  <c r="B158" i="1"/>
  <c r="B450" i="1"/>
  <c r="B4" i="1"/>
  <c r="B249" i="1"/>
  <c r="B244" i="1"/>
  <c r="B430" i="1"/>
  <c r="B666" i="1"/>
  <c r="B639" i="1"/>
  <c r="B707" i="1"/>
  <c r="B287" i="1"/>
  <c r="B252" i="1"/>
  <c r="B77" i="1"/>
  <c r="B135" i="1"/>
  <c r="B526" i="1"/>
  <c r="B291" i="1"/>
  <c r="B489" i="1"/>
  <c r="B163" i="1"/>
  <c r="B614" i="1"/>
  <c r="B207" i="1"/>
  <c r="B176" i="1"/>
  <c r="B401" i="1"/>
  <c r="B578" i="1"/>
  <c r="B650" i="1"/>
  <c r="B474" i="1"/>
  <c r="B499" i="1"/>
  <c r="B415" i="1"/>
  <c r="B633" i="1"/>
  <c r="B258" i="1"/>
  <c r="B191" i="1"/>
  <c r="B637" i="1"/>
  <c r="B51" i="1"/>
  <c r="B645" i="1"/>
  <c r="B290" i="1"/>
  <c r="B332" i="1"/>
  <c r="B644" i="1"/>
  <c r="B446" i="1"/>
  <c r="B55" i="1"/>
  <c r="B126" i="1"/>
  <c r="B347" i="1"/>
  <c r="B56" i="1"/>
  <c r="B229" i="1"/>
  <c r="B658" i="1"/>
  <c r="B408" i="1"/>
  <c r="B350" i="1"/>
  <c r="B369" i="1"/>
  <c r="B509" i="1"/>
  <c r="B552" i="1"/>
  <c r="B214" i="1"/>
  <c r="B569" i="1"/>
  <c r="B672" i="1"/>
  <c r="B461" i="1"/>
  <c r="B525" i="1"/>
  <c r="B28" i="1"/>
  <c r="B519" i="1"/>
  <c r="B136" i="1"/>
  <c r="B316" i="1"/>
  <c r="B119" i="1"/>
  <c r="B716" i="1"/>
  <c r="B676" i="1"/>
  <c r="B133" i="1"/>
  <c r="B6" i="1"/>
  <c r="B576" i="1"/>
  <c r="B282" i="1"/>
  <c r="B443" i="1"/>
  <c r="B286" i="1"/>
  <c r="B584" i="1"/>
  <c r="B686" i="1"/>
  <c r="B309" i="1"/>
  <c r="B221" i="1"/>
  <c r="B362" i="1"/>
  <c r="B45" i="1"/>
  <c r="B328" i="1"/>
  <c r="B318" i="1"/>
  <c r="B438" i="1"/>
  <c r="B527" i="1"/>
  <c r="B632" i="1"/>
  <c r="B196" i="1"/>
  <c r="B226" i="1"/>
  <c r="B210" i="1"/>
  <c r="B483" i="1"/>
  <c r="B310" i="1"/>
  <c r="B563" i="1"/>
  <c r="B101" i="1"/>
  <c r="B156" i="1"/>
  <c r="B185" i="1"/>
  <c r="B20" i="1"/>
  <c r="B625" i="1"/>
  <c r="B15" i="1"/>
  <c r="B630" i="1"/>
  <c r="B604" i="1"/>
  <c r="B303" i="1"/>
  <c r="B147" i="1"/>
  <c r="B224" i="1"/>
  <c r="B86" i="1"/>
  <c r="B297" i="1"/>
  <c r="B239" i="1"/>
  <c r="B97" i="1"/>
  <c r="B597" i="1"/>
  <c r="B161" i="1"/>
  <c r="B13" i="1"/>
  <c r="B137" i="1"/>
  <c r="B223" i="1"/>
  <c r="B404" i="1"/>
  <c r="B178" i="1"/>
  <c r="B421" i="1"/>
  <c r="B265" i="1"/>
  <c r="B354" i="1"/>
  <c r="B437" i="1"/>
  <c r="B373" i="1"/>
  <c r="B104" i="1"/>
  <c r="B22" i="1"/>
  <c r="B111" i="1"/>
  <c r="B587" i="1"/>
  <c r="B382" i="1"/>
  <c r="B261" i="1"/>
  <c r="B456" i="1"/>
  <c r="B299" i="1"/>
  <c r="B230" i="1"/>
  <c r="B472" i="1"/>
  <c r="B399" i="1"/>
  <c r="B447" i="1"/>
  <c r="B434" i="1"/>
  <c r="B573" i="1"/>
  <c r="B129" i="1"/>
  <c r="B656" i="1"/>
  <c r="B50" i="1"/>
  <c r="B511" i="1"/>
  <c r="B148" i="1"/>
  <c r="B598" i="1"/>
  <c r="B496" i="1"/>
  <c r="B398" i="1"/>
  <c r="B155" i="1"/>
  <c r="B688" i="1"/>
  <c r="B268" i="1"/>
  <c r="B106" i="1"/>
  <c r="B312" i="1"/>
  <c r="B205" i="1"/>
  <c r="B467" i="1"/>
  <c r="B243" i="1"/>
  <c r="B599" i="1"/>
  <c r="B36" i="1"/>
  <c r="B250" i="1"/>
  <c r="B715" i="1"/>
  <c r="B702" i="1"/>
  <c r="B699" i="1"/>
  <c r="B682" i="1"/>
  <c r="B675" i="1"/>
  <c r="B674" i="1"/>
  <c r="B671" i="1"/>
  <c r="B657" i="1"/>
  <c r="B655" i="1"/>
  <c r="B652" i="1"/>
  <c r="B649" i="1"/>
  <c r="B647" i="1"/>
  <c r="B641" i="1"/>
  <c r="B642" i="1"/>
  <c r="B634" i="1"/>
  <c r="B631" i="1"/>
  <c r="B629" i="1"/>
  <c r="B627" i="1"/>
  <c r="B626" i="1"/>
  <c r="B622" i="1"/>
  <c r="B619" i="1"/>
  <c r="B618" i="1"/>
  <c r="B606" i="1"/>
  <c r="B605" i="1"/>
  <c r="B603" i="1"/>
  <c r="B595" i="1"/>
  <c r="B612" i="1"/>
  <c r="B589" i="1"/>
  <c r="B588" i="1"/>
  <c r="B579" i="1"/>
  <c r="B568" i="1"/>
  <c r="B564" i="1"/>
  <c r="B554" i="1"/>
  <c r="B551" i="1"/>
  <c r="B549" i="1"/>
  <c r="B547" i="1"/>
  <c r="B545" i="1"/>
  <c r="B536" i="1"/>
  <c r="B534" i="1"/>
  <c r="B528" i="1"/>
  <c r="B537" i="1"/>
  <c r="B533" i="1"/>
  <c r="B524" i="1"/>
  <c r="B522" i="1"/>
  <c r="B518" i="1"/>
  <c r="B512" i="1"/>
  <c r="B508" i="1"/>
  <c r="B505" i="1"/>
  <c r="B506" i="1"/>
  <c r="B501" i="1"/>
  <c r="B495" i="1"/>
  <c r="B491" i="1"/>
  <c r="B484" i="1"/>
  <c r="B482" i="1"/>
  <c r="B475" i="1"/>
  <c r="B473" i="1"/>
  <c r="B468" i="1"/>
  <c r="B457" i="1"/>
  <c r="B460" i="1"/>
  <c r="B455" i="1"/>
  <c r="B448" i="1"/>
  <c r="B453" i="1"/>
  <c r="B640" i="1"/>
  <c r="B638" i="1"/>
  <c r="B435" i="1"/>
  <c r="B429" i="1"/>
  <c r="B414" i="1"/>
  <c r="B383" i="1"/>
  <c r="B376" i="1"/>
  <c r="B157" i="1"/>
  <c r="B182" i="1"/>
  <c r="B164" i="1"/>
  <c r="B431" i="1"/>
  <c r="B417" i="1"/>
  <c r="B432" i="1"/>
  <c r="B423" i="1"/>
  <c r="B407" i="1"/>
  <c r="B381" i="1"/>
  <c r="B371" i="1"/>
  <c r="B349" i="1"/>
  <c r="B319" i="1"/>
  <c r="B311" i="1"/>
  <c r="B293" i="1"/>
  <c r="B266" i="1"/>
  <c r="B245" i="1"/>
  <c r="B222" i="1"/>
  <c r="B206" i="1"/>
  <c r="B187" i="1"/>
  <c r="B177" i="1"/>
  <c r="B355" i="1"/>
  <c r="B329" i="1"/>
  <c r="B313" i="1"/>
  <c r="B298" i="1"/>
  <c r="B267" i="1"/>
  <c r="B247" i="1"/>
  <c r="B225" i="1"/>
  <c r="B211" i="1"/>
  <c r="B195" i="1"/>
  <c r="B179" i="1"/>
  <c r="B162" i="1"/>
  <c r="B436" i="1"/>
  <c r="B426" i="1"/>
  <c r="B416" i="1"/>
  <c r="B403" i="1"/>
  <c r="B374" i="1"/>
  <c r="B364" i="1"/>
  <c r="B345" i="1"/>
  <c r="B315" i="1"/>
  <c r="B300" i="1"/>
  <c r="B271" i="1"/>
  <c r="B248" i="1"/>
  <c r="B227" i="1"/>
  <c r="B213" i="1"/>
  <c r="B197" i="1"/>
  <c r="B144" i="1"/>
  <c r="B405" i="1"/>
  <c r="B384" i="1"/>
  <c r="B304" i="1"/>
  <c r="B257" i="1"/>
  <c r="B216" i="1"/>
  <c r="B183" i="1"/>
  <c r="B154" i="1"/>
  <c r="B368" i="1"/>
  <c r="B317" i="1"/>
  <c r="B272" i="1"/>
  <c r="B240" i="1"/>
  <c r="B201" i="1"/>
  <c r="B167" i="1"/>
  <c r="B346" i="1"/>
  <c r="B138" i="1"/>
  <c r="B132" i="1"/>
  <c r="B130" i="1"/>
  <c r="B125" i="1"/>
  <c r="B120" i="1"/>
  <c r="B112" i="1"/>
  <c r="B105" i="1"/>
  <c r="B118" i="1"/>
  <c r="B113" i="1"/>
  <c r="B110" i="1"/>
  <c r="B107" i="1"/>
  <c r="B103" i="1"/>
  <c r="B102" i="1"/>
  <c r="B98" i="1"/>
  <c r="B84" i="1"/>
  <c r="B64" i="1"/>
  <c r="B62" i="1"/>
  <c r="B63" i="1"/>
  <c r="B52" i="1"/>
  <c r="B47" i="1"/>
  <c r="B46" i="1"/>
  <c r="B35" i="1"/>
  <c r="B33" i="1"/>
  <c r="B27" i="1"/>
  <c r="B23" i="1"/>
  <c r="B21" i="1"/>
  <c r="B19" i="1"/>
  <c r="B16" i="1"/>
  <c r="B14" i="1"/>
  <c r="B8" i="1"/>
  <c r="B5" i="1"/>
  <c r="B7" i="1"/>
  <c r="B17" i="1"/>
  <c r="B31" i="1"/>
  <c r="B40" i="1"/>
  <c r="B44" i="1"/>
  <c r="B57" i="1"/>
  <c r="B61" i="1"/>
  <c r="B68" i="1"/>
  <c r="B73" i="1"/>
  <c r="B78" i="1"/>
  <c r="B82" i="1"/>
  <c r="B91" i="1"/>
  <c r="B95" i="1"/>
  <c r="B109" i="1"/>
  <c r="B122" i="1"/>
  <c r="B128" i="1"/>
  <c r="B142" i="1"/>
  <c r="B150" i="1"/>
  <c r="B160" i="1"/>
  <c r="B171" i="1"/>
  <c r="B175" i="1"/>
  <c r="B186" i="1"/>
  <c r="B193" i="1"/>
  <c r="B203" i="1"/>
  <c r="B217" i="1"/>
  <c r="B228" i="1"/>
  <c r="B234" i="1"/>
  <c r="B238" i="1"/>
  <c r="B253" i="1"/>
  <c r="B262" i="1"/>
  <c r="B270" i="1"/>
  <c r="B278" i="1"/>
  <c r="B283" i="1"/>
  <c r="B289" i="1"/>
  <c r="B302" i="1"/>
  <c r="B308" i="1"/>
  <c r="B322" i="1"/>
  <c r="B326" i="1"/>
  <c r="B334" i="1"/>
  <c r="B339" i="1"/>
  <c r="B343" i="1"/>
  <c r="B353" i="1"/>
  <c r="B359" i="1"/>
  <c r="B367" i="1"/>
  <c r="B378" i="1"/>
  <c r="B386" i="1"/>
  <c r="B390" i="1"/>
  <c r="B394" i="1"/>
  <c r="B409" i="1"/>
  <c r="B413" i="1"/>
  <c r="B422" i="1"/>
  <c r="B428" i="1"/>
  <c r="B442" i="1"/>
  <c r="B451" i="1"/>
  <c r="B9" i="1"/>
  <c r="B25" i="1"/>
  <c r="B37" i="1"/>
  <c r="B41" i="1"/>
  <c r="B48" i="1"/>
  <c r="B58" i="1"/>
  <c r="B65" i="1"/>
  <c r="B70" i="1"/>
  <c r="B74" i="1"/>
  <c r="B79" i="1"/>
  <c r="B83" i="1"/>
  <c r="B92" i="1"/>
  <c r="B96" i="1"/>
  <c r="B114" i="1"/>
  <c r="B123" i="1"/>
  <c r="B139" i="1"/>
  <c r="B143" i="1"/>
  <c r="B151" i="1"/>
  <c r="B166" i="1"/>
  <c r="B172" i="1"/>
  <c r="B180" i="1"/>
  <c r="B188" i="1"/>
  <c r="B199" i="1"/>
  <c r="B204" i="1"/>
  <c r="B218" i="1"/>
  <c r="B231" i="1"/>
  <c r="B235" i="1"/>
  <c r="B241" i="1"/>
  <c r="B254" i="1"/>
  <c r="B263" i="1"/>
  <c r="B275" i="1"/>
  <c r="B279" i="1"/>
  <c r="B284" i="1"/>
  <c r="B295" i="1"/>
  <c r="B305" i="1"/>
  <c r="B314" i="1"/>
  <c r="B323" i="1"/>
  <c r="B327" i="1"/>
  <c r="B335" i="1"/>
  <c r="B340" i="1"/>
  <c r="B344" i="1"/>
  <c r="B356" i="1"/>
  <c r="B360" i="1"/>
  <c r="B370" i="1"/>
  <c r="B379" i="1"/>
  <c r="B387" i="1"/>
  <c r="B391" i="1"/>
  <c r="B395" i="1"/>
  <c r="B410" i="1"/>
  <c r="B418" i="1"/>
  <c r="B425" i="1"/>
  <c r="B439" i="1"/>
  <c r="B444" i="1"/>
  <c r="B452" i="1"/>
  <c r="B29" i="1"/>
  <c r="B42" i="1"/>
  <c r="B59" i="1"/>
  <c r="B71" i="1"/>
  <c r="B80" i="1"/>
  <c r="B93" i="1"/>
  <c r="B115" i="1"/>
  <c r="B140" i="1"/>
  <c r="B152" i="1"/>
  <c r="B173" i="1"/>
  <c r="B189" i="1"/>
  <c r="B209" i="1"/>
  <c r="B232" i="1"/>
  <c r="B242" i="1"/>
  <c r="B264" i="1"/>
  <c r="B280" i="1"/>
  <c r="B296" i="1"/>
  <c r="B320" i="1"/>
  <c r="B331" i="1"/>
  <c r="B341" i="1"/>
  <c r="B357" i="1"/>
  <c r="B372" i="1"/>
  <c r="B388" i="1"/>
  <c r="B396" i="1"/>
  <c r="B419" i="1"/>
  <c r="B440" i="1"/>
  <c r="B459" i="1"/>
  <c r="B465" i="1"/>
  <c r="B477" i="1"/>
  <c r="B481" i="1"/>
  <c r="B488" i="1"/>
  <c r="B498" i="1"/>
  <c r="B510" i="1"/>
  <c r="B517" i="1"/>
  <c r="B530" i="1"/>
  <c r="B539" i="1"/>
  <c r="B556" i="1"/>
  <c r="B560" i="1"/>
  <c r="B566" i="1"/>
  <c r="B574" i="1"/>
  <c r="B583" i="1"/>
  <c r="B593" i="1"/>
  <c r="B602" i="1"/>
  <c r="B611" i="1"/>
  <c r="B623" i="1"/>
  <c r="B636" i="1"/>
  <c r="B660" i="1"/>
  <c r="B664" i="1"/>
  <c r="B669" i="1"/>
  <c r="B680" i="1"/>
  <c r="B687" i="1"/>
  <c r="B693" i="1"/>
  <c r="B703" i="1"/>
  <c r="B708" i="1"/>
  <c r="B712" i="1"/>
  <c r="B2" i="1"/>
  <c r="B10" i="1"/>
  <c r="B38" i="1"/>
  <c r="B49" i="1"/>
  <c r="B66" i="1"/>
  <c r="B75" i="1"/>
  <c r="B87" i="1"/>
  <c r="B100" i="1"/>
  <c r="B124" i="1"/>
  <c r="B146" i="1"/>
  <c r="B168" i="1"/>
  <c r="B181" i="1"/>
  <c r="B200" i="1"/>
  <c r="B219" i="1"/>
  <c r="B236" i="1"/>
  <c r="B259" i="1"/>
  <c r="B276" i="1"/>
  <c r="B285" i="1"/>
  <c r="B306" i="1"/>
  <c r="B324" i="1"/>
  <c r="B336" i="1"/>
  <c r="B351" i="1"/>
  <c r="B361" i="1"/>
  <c r="B392" i="1"/>
  <c r="B411" i="1"/>
  <c r="B424" i="1"/>
  <c r="B445" i="1"/>
  <c r="B463" i="1"/>
  <c r="B469" i="1"/>
  <c r="B479" i="1"/>
  <c r="B486" i="1"/>
  <c r="B494" i="1"/>
  <c r="B503" i="1"/>
  <c r="B515" i="1"/>
  <c r="B523" i="1"/>
  <c r="B532" i="1"/>
  <c r="B550" i="1"/>
  <c r="B558" i="1"/>
  <c r="B562" i="1"/>
  <c r="B571" i="1"/>
  <c r="B581" i="1"/>
  <c r="B590" i="1"/>
  <c r="B600" i="1"/>
  <c r="B609" i="1"/>
  <c r="B620" i="1"/>
  <c r="B628" i="1"/>
  <c r="B648" i="1"/>
  <c r="B662" i="1"/>
  <c r="B667" i="1"/>
  <c r="B678" i="1"/>
  <c r="B684" i="1"/>
  <c r="B690" i="1"/>
  <c r="B695" i="1"/>
  <c r="B705" i="1"/>
  <c r="B710" i="1"/>
  <c r="B714" i="1"/>
  <c r="B30" i="1"/>
  <c r="B60" i="1"/>
  <c r="B81" i="1"/>
  <c r="B116" i="1"/>
  <c r="B159" i="1"/>
  <c r="B192" i="1"/>
  <c r="B233" i="1"/>
  <c r="B269" i="1"/>
  <c r="B301" i="1"/>
  <c r="B333" i="1"/>
  <c r="B358" i="1"/>
  <c r="B389" i="1"/>
  <c r="B420" i="1"/>
  <c r="B462" i="1"/>
  <c r="B478" i="1"/>
  <c r="B493" i="1"/>
  <c r="B514" i="1"/>
  <c r="B531" i="1"/>
  <c r="B557" i="1"/>
  <c r="B570" i="1"/>
  <c r="B586" i="1"/>
  <c r="B608" i="1"/>
  <c r="B624" i="1"/>
  <c r="B661" i="1"/>
  <c r="B670" i="1"/>
  <c r="B689" i="1"/>
  <c r="B704" i="1"/>
  <c r="B713" i="1"/>
  <c r="B39" i="1"/>
  <c r="B67" i="1"/>
  <c r="B88" i="1"/>
  <c r="B127" i="1"/>
  <c r="B169" i="1"/>
  <c r="B202" i="1"/>
  <c r="B237" i="1"/>
  <c r="B277" i="1"/>
  <c r="B307" i="1"/>
  <c r="B337" i="1"/>
  <c r="B366" i="1"/>
  <c r="B393" i="1"/>
  <c r="B427" i="1"/>
  <c r="B464" i="1"/>
  <c r="B480" i="1"/>
  <c r="B497" i="1"/>
  <c r="B516" i="1"/>
  <c r="B535" i="1"/>
  <c r="B559" i="1"/>
  <c r="B572" i="1"/>
  <c r="B592" i="1"/>
  <c r="B610" i="1"/>
  <c r="B635" i="1"/>
  <c r="B663" i="1"/>
  <c r="B679" i="1"/>
  <c r="B692" i="1"/>
  <c r="B706" i="1"/>
  <c r="B43" i="1"/>
  <c r="B72" i="1"/>
  <c r="B94" i="1"/>
  <c r="B141" i="1"/>
  <c r="B174" i="1"/>
  <c r="B212" i="1"/>
  <c r="B251" i="1"/>
  <c r="B281" i="1"/>
  <c r="B321" i="1"/>
  <c r="B342" i="1"/>
  <c r="B377" i="1"/>
  <c r="B397" i="1"/>
  <c r="B441" i="1"/>
  <c r="B466" i="1"/>
  <c r="B485" i="1"/>
  <c r="B502" i="1"/>
  <c r="B520" i="1"/>
  <c r="B543" i="1"/>
  <c r="B561" i="1"/>
  <c r="B575" i="1"/>
  <c r="B594" i="1"/>
  <c r="B616" i="1"/>
  <c r="B643" i="1"/>
  <c r="B665" i="1"/>
  <c r="B683" i="1"/>
  <c r="B694" i="1"/>
  <c r="B709" i="1"/>
  <c r="B11" i="1"/>
  <c r="B54" i="1"/>
  <c r="B76" i="1"/>
  <c r="B108" i="1"/>
  <c r="B149" i="1"/>
  <c r="B184" i="1"/>
  <c r="B220" i="1"/>
  <c r="B260" i="1"/>
  <c r="B288" i="1"/>
  <c r="B325" i="1"/>
  <c r="B352" i="1"/>
  <c r="B385" i="1"/>
  <c r="B412" i="1"/>
  <c r="B449" i="1"/>
  <c r="B471" i="1"/>
  <c r="B487" i="1"/>
  <c r="B507" i="1"/>
  <c r="B529" i="1"/>
  <c r="B555" i="1"/>
  <c r="B565" i="1"/>
  <c r="B582" i="1"/>
  <c r="B601" i="1"/>
  <c r="B621" i="1"/>
  <c r="B659" i="1"/>
  <c r="B668" i="1"/>
  <c r="B685" i="1"/>
  <c r="B696" i="1"/>
  <c r="B711" i="1"/>
  <c r="B717" i="1"/>
</calcChain>
</file>

<file path=xl/comments1.xml><?xml version="1.0" encoding="utf-8"?>
<comments xmlns="http://schemas.openxmlformats.org/spreadsheetml/2006/main">
  <authors>
    <author>Administrator</author>
  </authors>
  <commentList>
    <comment ref="B3" authorId="0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Je voudrais qu'ici, une croix s'affiche si dans "tableau récapitulatif, la personne à bien une ligne indiquant qu'il a suivi la formation</t>
        </r>
      </text>
    </comment>
  </commentList>
</comments>
</file>

<file path=xl/sharedStrings.xml><?xml version="1.0" encoding="utf-8"?>
<sst xmlns="http://schemas.openxmlformats.org/spreadsheetml/2006/main" count="10583" uniqueCount="2249">
  <si>
    <t>Nom Prénom</t>
  </si>
  <si>
    <t>Structure / MOD</t>
  </si>
  <si>
    <t>Affectation</t>
  </si>
  <si>
    <t>Code emploi</t>
  </si>
  <si>
    <t>Intitulé formation</t>
  </si>
  <si>
    <t xml:space="preserve">Réponses justes </t>
  </si>
  <si>
    <t>Réponses fausses</t>
  </si>
  <si>
    <t>Validation</t>
  </si>
  <si>
    <t>Nombre de questions</t>
  </si>
  <si>
    <t>F3A</t>
  </si>
  <si>
    <t>OEE</t>
  </si>
  <si>
    <t>INTRO WCM</t>
  </si>
  <si>
    <t>MUDA</t>
  </si>
  <si>
    <t>MURA</t>
  </si>
  <si>
    <t>MURI</t>
  </si>
  <si>
    <t>Nom</t>
  </si>
  <si>
    <t>Etablissement</t>
  </si>
  <si>
    <t>Affectation COMAU</t>
  </si>
  <si>
    <t>N° Section</t>
  </si>
  <si>
    <t>Libellé Section</t>
  </si>
  <si>
    <t>Matricule</t>
  </si>
  <si>
    <t>Date de naissance</t>
  </si>
  <si>
    <t>Date de début d'ancienneté</t>
  </si>
  <si>
    <t>Prénom</t>
  </si>
  <si>
    <t>Libellé Emploi Libre</t>
  </si>
  <si>
    <t>Code INSEE 2004</t>
  </si>
  <si>
    <t>Classification</t>
  </si>
  <si>
    <t>Coefficient</t>
  </si>
  <si>
    <t>Categ</t>
  </si>
  <si>
    <t>Sexe</t>
  </si>
  <si>
    <t>Chatellerault</t>
  </si>
  <si>
    <t>ELM</t>
  </si>
  <si>
    <t>P01-PRODUCTION</t>
  </si>
  <si>
    <t>496153</t>
  </si>
  <si>
    <t>ALD</t>
  </si>
  <si>
    <t>0902119</t>
  </si>
  <si>
    <t>DUBOIS</t>
  </si>
  <si>
    <t>SYLVIANE</t>
  </si>
  <si>
    <t>PROFESSIONNEL</t>
  </si>
  <si>
    <t>626B</t>
  </si>
  <si>
    <t>OMAN</t>
  </si>
  <si>
    <t>MOD</t>
  </si>
  <si>
    <t>F</t>
  </si>
  <si>
    <t>496167</t>
  </si>
  <si>
    <t>LIGNE 17 CMS</t>
  </si>
  <si>
    <t>0902156</t>
  </si>
  <si>
    <t>LAROCHE</t>
  </si>
  <si>
    <t>DANY</t>
  </si>
  <si>
    <t>REPA</t>
  </si>
  <si>
    <t>ELC</t>
  </si>
  <si>
    <t>S08-QUALITY</t>
  </si>
  <si>
    <t>496134</t>
  </si>
  <si>
    <t>QUALITE RD</t>
  </si>
  <si>
    <t>0902424</t>
  </si>
  <si>
    <t>FRILLEY</t>
  </si>
  <si>
    <t>HELENE</t>
  </si>
  <si>
    <t>TECHNICIEN VALIDATION</t>
  </si>
  <si>
    <t>473C</t>
  </si>
  <si>
    <t>TVAL</t>
  </si>
  <si>
    <t>ETAM</t>
  </si>
  <si>
    <t>S11-CLUSTER PL</t>
  </si>
  <si>
    <t>496133</t>
  </si>
  <si>
    <t>TABLEAUX DE BORD RD</t>
  </si>
  <si>
    <t>0902570</t>
  </si>
  <si>
    <t>VIGIER</t>
  </si>
  <si>
    <t>ODILE</t>
  </si>
  <si>
    <t>INGENIEUR OPTIQUE</t>
  </si>
  <si>
    <t>383A</t>
  </si>
  <si>
    <t>LCD</t>
  </si>
  <si>
    <t>CADRES</t>
  </si>
  <si>
    <t>I&amp;T</t>
  </si>
  <si>
    <t>S14-TELEMATICS</t>
  </si>
  <si>
    <t>496129</t>
  </si>
  <si>
    <t>IT R&amp;D</t>
  </si>
  <si>
    <t>0902527</t>
  </si>
  <si>
    <t>LOSEGO</t>
  </si>
  <si>
    <t>ERIC</t>
  </si>
  <si>
    <t>ARCHITECTE</t>
  </si>
  <si>
    <t>ARC</t>
  </si>
  <si>
    <t>M</t>
  </si>
  <si>
    <t>0902590</t>
  </si>
  <si>
    <t>BIARROTTE PAILLOUX</t>
  </si>
  <si>
    <t>CORALINE</t>
  </si>
  <si>
    <t>ING.QUALITE SYSTEME</t>
  </si>
  <si>
    <t>387D</t>
  </si>
  <si>
    <t>QUA</t>
  </si>
  <si>
    <t>S03-HUMAN RESOURCE</t>
  </si>
  <si>
    <t>496104</t>
  </si>
  <si>
    <t>PERSONNEL ET ORGANISATION</t>
  </si>
  <si>
    <t>0902437</t>
  </si>
  <si>
    <t>TOUZE</t>
  </si>
  <si>
    <t>SANDRINE</t>
  </si>
  <si>
    <t>RESPONSABLE PAIE</t>
  </si>
  <si>
    <t>461E</t>
  </si>
  <si>
    <t>RH</t>
  </si>
  <si>
    <t>496146</t>
  </si>
  <si>
    <t>PRODUCTION TELEMATIQUE LIGNE 20</t>
  </si>
  <si>
    <t>0902107</t>
  </si>
  <si>
    <t>FROUX</t>
  </si>
  <si>
    <t>CHANTAL</t>
  </si>
  <si>
    <t>496172</t>
  </si>
  <si>
    <t>LIGNE 21 CMS</t>
  </si>
  <si>
    <t>0902127</t>
  </si>
  <si>
    <t>CHAMPIGNY</t>
  </si>
  <si>
    <t>SYLVETTE</t>
  </si>
  <si>
    <t>628D</t>
  </si>
  <si>
    <t>OMAC</t>
  </si>
  <si>
    <t>0902491</t>
  </si>
  <si>
    <t>CAUMARTIN</t>
  </si>
  <si>
    <t>0902356</t>
  </si>
  <si>
    <t>MEUNIER</t>
  </si>
  <si>
    <t>LAURENCE</t>
  </si>
  <si>
    <t>ASSIST.  RH ET RESP.  FORMATION</t>
  </si>
  <si>
    <t>Trappes</t>
  </si>
  <si>
    <t>COMPETITION</t>
  </si>
  <si>
    <t>496203</t>
  </si>
  <si>
    <t>0901950</t>
  </si>
  <si>
    <t>DEBOFFLE</t>
  </si>
  <si>
    <t>ASSISTANTE</t>
  </si>
  <si>
    <t>461C</t>
  </si>
  <si>
    <t>SEC</t>
  </si>
  <si>
    <t>S02-FINANCE</t>
  </si>
  <si>
    <t>496102</t>
  </si>
  <si>
    <t>ADMINISTRATION ET CONTROLE</t>
  </si>
  <si>
    <t>0902343</t>
  </si>
  <si>
    <t>GUILLON</t>
  </si>
  <si>
    <t>VERONIQUE</t>
  </si>
  <si>
    <t>ASSISTANT GESTION</t>
  </si>
  <si>
    <t>461D</t>
  </si>
  <si>
    <t>CG</t>
  </si>
  <si>
    <t>0902038</t>
  </si>
  <si>
    <t>ESTARIA</t>
  </si>
  <si>
    <t>MIREILLE</t>
  </si>
  <si>
    <t>RESPONSABLE GESTION DES TEMPS</t>
  </si>
  <si>
    <t>P02-TECHNICAL SCES</t>
  </si>
  <si>
    <t>496122</t>
  </si>
  <si>
    <t>TEST USINE</t>
  </si>
  <si>
    <t>0902047</t>
  </si>
  <si>
    <t>VAILLER</t>
  </si>
  <si>
    <t>JEAN CHARLES</t>
  </si>
  <si>
    <t>TECHNICIEN TEST</t>
  </si>
  <si>
    <t>473B</t>
  </si>
  <si>
    <t>TST</t>
  </si>
  <si>
    <t>MOI</t>
  </si>
  <si>
    <t>0902261</t>
  </si>
  <si>
    <t>ROBIN</t>
  </si>
  <si>
    <t>FRANCOISE</t>
  </si>
  <si>
    <t>AGT ADMIN. TEST</t>
  </si>
  <si>
    <t>ADM</t>
  </si>
  <si>
    <t>1101122</t>
  </si>
  <si>
    <t>JALAUDIN</t>
  </si>
  <si>
    <t>ROMAIN</t>
  </si>
  <si>
    <t>APPRENTI</t>
  </si>
  <si>
    <t>APP</t>
  </si>
  <si>
    <t>0902393</t>
  </si>
  <si>
    <t>PASCREAU</t>
  </si>
  <si>
    <t>JEROME</t>
  </si>
  <si>
    <t>TECHNICIEN HW LAY-OUT</t>
  </si>
  <si>
    <t>LY</t>
  </si>
  <si>
    <t>0902587</t>
  </si>
  <si>
    <t>DEVIJVER</t>
  </si>
  <si>
    <t>YANN</t>
  </si>
  <si>
    <t>TECHNICIEN VALIDATION SYSTEME</t>
  </si>
  <si>
    <t>0902051</t>
  </si>
  <si>
    <t>DILE</t>
  </si>
  <si>
    <t>CHRISTOPHE</t>
  </si>
  <si>
    <t>496107</t>
  </si>
  <si>
    <t>TECHNOLOGUES APPLICA.</t>
  </si>
  <si>
    <t>0902313</t>
  </si>
  <si>
    <t>RODANGE</t>
  </si>
  <si>
    <t>HERVE</t>
  </si>
  <si>
    <t>TECHNOLOGUE DEDIE</t>
  </si>
  <si>
    <t>TIE</t>
  </si>
  <si>
    <t>496121</t>
  </si>
  <si>
    <t>METHODES UO MOY. SERIE</t>
  </si>
  <si>
    <t>0902492</t>
  </si>
  <si>
    <t>LECUYER</t>
  </si>
  <si>
    <t>JEAN PAUL</t>
  </si>
  <si>
    <t>TECHNICIEN METHODES DEDIE</t>
  </si>
  <si>
    <t>TMET</t>
  </si>
  <si>
    <t>0902329</t>
  </si>
  <si>
    <t>MARQUOIS</t>
  </si>
  <si>
    <t>JEAN</t>
  </si>
  <si>
    <t>0902339</t>
  </si>
  <si>
    <t>GUILLOT</t>
  </si>
  <si>
    <t>ALAIN</t>
  </si>
  <si>
    <t>0902353</t>
  </si>
  <si>
    <t>MOREAU</t>
  </si>
  <si>
    <t>JEAN NICOLAS</t>
  </si>
  <si>
    <t>TECHNOLOGUE CENTRAL</t>
  </si>
  <si>
    <t>0902514</t>
  </si>
  <si>
    <t>RION</t>
  </si>
  <si>
    <t>DAMIEN</t>
  </si>
  <si>
    <t>0902582</t>
  </si>
  <si>
    <t>NAOUR</t>
  </si>
  <si>
    <t>MATHIEU</t>
  </si>
  <si>
    <t>1300045</t>
  </si>
  <si>
    <t>MERIC</t>
  </si>
  <si>
    <t>MARIE CHARLOTTE</t>
  </si>
  <si>
    <t>1200729</t>
  </si>
  <si>
    <t>PIQUEUX</t>
  </si>
  <si>
    <t>TECHNICIEN METHODES</t>
  </si>
  <si>
    <t>TM</t>
  </si>
  <si>
    <t>1300056</t>
  </si>
  <si>
    <t>DELAPORTE</t>
  </si>
  <si>
    <t>KELLY</t>
  </si>
  <si>
    <t>1200733</t>
  </si>
  <si>
    <t>FILLON</t>
  </si>
  <si>
    <t>FLORIAN</t>
  </si>
  <si>
    <t>1300058</t>
  </si>
  <si>
    <t>GEOFFROY</t>
  </si>
  <si>
    <t>TT</t>
  </si>
  <si>
    <t>P04-QUALITY PLANT</t>
  </si>
  <si>
    <t>496109</t>
  </si>
  <si>
    <t>QUALITE CENTRALE</t>
  </si>
  <si>
    <t>0902565</t>
  </si>
  <si>
    <t>CHASTANG</t>
  </si>
  <si>
    <t>LUDOVIC</t>
  </si>
  <si>
    <t>TECHNICIEN QUALITE ANALYSE</t>
  </si>
  <si>
    <t>QANA</t>
  </si>
  <si>
    <t>496140</t>
  </si>
  <si>
    <t>PRODUCTION TABLEAU DE BORD LIGNE 12</t>
  </si>
  <si>
    <t>0902247</t>
  </si>
  <si>
    <t>GASTELLU ETCHEGORRY</t>
  </si>
  <si>
    <t>PHILIPPE</t>
  </si>
  <si>
    <t>0901986</t>
  </si>
  <si>
    <t>THIAUDIERE</t>
  </si>
  <si>
    <t>FRANCK</t>
  </si>
  <si>
    <t>TECHNICIEN OPTIQUE</t>
  </si>
  <si>
    <t>0902066</t>
  </si>
  <si>
    <t>VINCENT</t>
  </si>
  <si>
    <t>ETIENNE</t>
  </si>
  <si>
    <t>0902377</t>
  </si>
  <si>
    <t>COUSSOT</t>
  </si>
  <si>
    <t>GREGORY</t>
  </si>
  <si>
    <t>496113</t>
  </si>
  <si>
    <t>SQA</t>
  </si>
  <si>
    <t>0902409</t>
  </si>
  <si>
    <t>BARDET</t>
  </si>
  <si>
    <t>MICHAEL</t>
  </si>
  <si>
    <t>SQE</t>
  </si>
  <si>
    <t>0902607</t>
  </si>
  <si>
    <t>LOPEZ Y LASO</t>
  </si>
  <si>
    <t>MANUEL</t>
  </si>
  <si>
    <t>METROLOGUE</t>
  </si>
  <si>
    <t>METR</t>
  </si>
  <si>
    <t>496117</t>
  </si>
  <si>
    <t>QUALITE USINE</t>
  </si>
  <si>
    <t>0902610</t>
  </si>
  <si>
    <t>LE HARZIC</t>
  </si>
  <si>
    <t>ARNAUD</t>
  </si>
  <si>
    <t>TECHNICIEN QUALITE</t>
  </si>
  <si>
    <t>TQ</t>
  </si>
  <si>
    <t>1100841</t>
  </si>
  <si>
    <t>RUSSEIL</t>
  </si>
  <si>
    <t>FLORENT</t>
  </si>
  <si>
    <t>496147</t>
  </si>
  <si>
    <t>PRODUCTION TELEMATIQUE LIGNE 15</t>
  </si>
  <si>
    <t>0902351</t>
  </si>
  <si>
    <t>THEBAULT</t>
  </si>
  <si>
    <t>LAURENT</t>
  </si>
  <si>
    <t>475B</t>
  </si>
  <si>
    <t>KANA</t>
  </si>
  <si>
    <t>496142</t>
  </si>
  <si>
    <t>L14 ASS</t>
  </si>
  <si>
    <t>0902350</t>
  </si>
  <si>
    <t>STEPHANE</t>
  </si>
  <si>
    <t>KING ANALYSER</t>
  </si>
  <si>
    <t>496145</t>
  </si>
  <si>
    <t>LIGNE 19 ASS</t>
  </si>
  <si>
    <t>0902418</t>
  </si>
  <si>
    <t>VERNOUX</t>
  </si>
  <si>
    <t>JEAN MANUEL</t>
  </si>
  <si>
    <t>496158</t>
  </si>
  <si>
    <t>L15-ASSEMBLAGE</t>
  </si>
  <si>
    <t>0902412</t>
  </si>
  <si>
    <t>ROCHER</t>
  </si>
  <si>
    <t>ALEXANDRE</t>
  </si>
  <si>
    <t>0902269</t>
  </si>
  <si>
    <t>LEMOINE</t>
  </si>
  <si>
    <t>DANIELLE</t>
  </si>
  <si>
    <t>496164</t>
  </si>
  <si>
    <t>LIGNE 20 CMS</t>
  </si>
  <si>
    <t>1300057</t>
  </si>
  <si>
    <t>MARTINS</t>
  </si>
  <si>
    <t>JEREMY</t>
  </si>
  <si>
    <t>1300114</t>
  </si>
  <si>
    <t>RIPAULT</t>
  </si>
  <si>
    <t>0902349</t>
  </si>
  <si>
    <t>SIVAULT</t>
  </si>
  <si>
    <t>P03-MATERIAL MNGT</t>
  </si>
  <si>
    <t>496119</t>
  </si>
  <si>
    <t>LOGISTIQUE</t>
  </si>
  <si>
    <t>0902052</t>
  </si>
  <si>
    <t>BERGERIOUX</t>
  </si>
  <si>
    <t>GESTIONNAIRE DE PRODUCTION</t>
  </si>
  <si>
    <t>477A</t>
  </si>
  <si>
    <t>GP</t>
  </si>
  <si>
    <t>1001502</t>
  </si>
  <si>
    <t>ROY</t>
  </si>
  <si>
    <t>DELPHINE</t>
  </si>
  <si>
    <t>GESTIONNAIRE FLUX APPROVISIONNEMENT</t>
  </si>
  <si>
    <t>GA</t>
  </si>
  <si>
    <t>0902456</t>
  </si>
  <si>
    <t>CHANTELOT</t>
  </si>
  <si>
    <t>LISE</t>
  </si>
  <si>
    <t>1001503</t>
  </si>
  <si>
    <t>NIVARD</t>
  </si>
  <si>
    <t>LEA</t>
  </si>
  <si>
    <t>LEADER SYST. INFO. LOGISTIQUE</t>
  </si>
  <si>
    <t>0902563</t>
  </si>
  <si>
    <t>BELLICAUD</t>
  </si>
  <si>
    <t>0902496</t>
  </si>
  <si>
    <t>PEYRELADE</t>
  </si>
  <si>
    <t>GUILLAUME</t>
  </si>
  <si>
    <t>0902567</t>
  </si>
  <si>
    <t>LEMAITRE</t>
  </si>
  <si>
    <t>ALICE</t>
  </si>
  <si>
    <t>TEAM LEADER GESTIONNAIRE PROD.</t>
  </si>
  <si>
    <t>0902558</t>
  </si>
  <si>
    <t>COLLAS</t>
  </si>
  <si>
    <t>MAGALI</t>
  </si>
  <si>
    <t>GESTIONNAIRE PROD. INDUS.</t>
  </si>
  <si>
    <t>496120</t>
  </si>
  <si>
    <t>MAINTENANCE MACHINES</t>
  </si>
  <si>
    <t>0902321</t>
  </si>
  <si>
    <t>DOURY</t>
  </si>
  <si>
    <t>SERGE</t>
  </si>
  <si>
    <t>TECHNICIEN MAINTENANCE</t>
  </si>
  <si>
    <t>477B</t>
  </si>
  <si>
    <t>496103</t>
  </si>
  <si>
    <t>INFRASTRUCTURE</t>
  </si>
  <si>
    <t>0902280</t>
  </si>
  <si>
    <t>COLLIOT</t>
  </si>
  <si>
    <t>DOMINIQUE</t>
  </si>
  <si>
    <t>OUTILLEUR SUR COMMANDE NUMERIQUE</t>
  </si>
  <si>
    <t>OUTI</t>
  </si>
  <si>
    <t>496132</t>
  </si>
  <si>
    <t>INFRASTRUCTURE R&amp;D</t>
  </si>
  <si>
    <t>0902290</t>
  </si>
  <si>
    <t>PORTA BENACHE</t>
  </si>
  <si>
    <t>MICHEL</t>
  </si>
  <si>
    <t>TECHNICIEN INFRASTRUCTURE</t>
  </si>
  <si>
    <t>BAT</t>
  </si>
  <si>
    <t>0902378</t>
  </si>
  <si>
    <t>NEAU</t>
  </si>
  <si>
    <t>FRANCIS</t>
  </si>
  <si>
    <t>0902345</t>
  </si>
  <si>
    <t>AURIAULT</t>
  </si>
  <si>
    <t>PASCAL</t>
  </si>
  <si>
    <t>0902389</t>
  </si>
  <si>
    <t>BOUFFETEAU</t>
  </si>
  <si>
    <t>JEAN FRANCOIS</t>
  </si>
  <si>
    <t>0902328</t>
  </si>
  <si>
    <t>COLLIN</t>
  </si>
  <si>
    <t>0902336</t>
  </si>
  <si>
    <t>COTTIN</t>
  </si>
  <si>
    <t>OLIVIER</t>
  </si>
  <si>
    <t>0902365</t>
  </si>
  <si>
    <t>FARINEAU</t>
  </si>
  <si>
    <t>0902361</t>
  </si>
  <si>
    <t>PARAY</t>
  </si>
  <si>
    <t>0902405</t>
  </si>
  <si>
    <t>MALLET</t>
  </si>
  <si>
    <t>TECH MAINTENANCE REFERENT</t>
  </si>
  <si>
    <t>0902401</t>
  </si>
  <si>
    <t>CHABLAT</t>
  </si>
  <si>
    <t>CYRIL</t>
  </si>
  <si>
    <t>0902499</t>
  </si>
  <si>
    <t>TOUCHARD</t>
  </si>
  <si>
    <t>TONY</t>
  </si>
  <si>
    <t>0902474</t>
  </si>
  <si>
    <t>CHARDAT</t>
  </si>
  <si>
    <t>0902451</t>
  </si>
  <si>
    <t>PHILIPPONNEAU</t>
  </si>
  <si>
    <t>0902489</t>
  </si>
  <si>
    <t>BESSE</t>
  </si>
  <si>
    <t>FABRICE</t>
  </si>
  <si>
    <t>0902435</t>
  </si>
  <si>
    <t>BOULOUX</t>
  </si>
  <si>
    <t>LEADER INFRASTRUCTURE USINE</t>
  </si>
  <si>
    <t>1001610</t>
  </si>
  <si>
    <t>GRIGNON</t>
  </si>
  <si>
    <t>CLEMENT</t>
  </si>
  <si>
    <t>APPRENTI CONTROLE DE GESTION</t>
  </si>
  <si>
    <t>477D</t>
  </si>
  <si>
    <t>496166</t>
  </si>
  <si>
    <t>LIGNE 19 CMS</t>
  </si>
  <si>
    <t>0902521</t>
  </si>
  <si>
    <t>LAGEON</t>
  </si>
  <si>
    <t>EMMANUEL</t>
  </si>
  <si>
    <t>542A</t>
  </si>
  <si>
    <t>0902296</t>
  </si>
  <si>
    <t>BOINEAU</t>
  </si>
  <si>
    <t>496155</t>
  </si>
  <si>
    <t>MAGASIN OPERATIONNEL</t>
  </si>
  <si>
    <t>0902264</t>
  </si>
  <si>
    <t>MOSCHINI</t>
  </si>
  <si>
    <t>CATHERINE</t>
  </si>
  <si>
    <t>MAG</t>
  </si>
  <si>
    <t>0902260</t>
  </si>
  <si>
    <t>GRELET</t>
  </si>
  <si>
    <t>MARTINE</t>
  </si>
  <si>
    <t>GESTIONNAIRE MAGASIN</t>
  </si>
  <si>
    <t>INVE</t>
  </si>
  <si>
    <t>S07-PURCHASING</t>
  </si>
  <si>
    <t>496112</t>
  </si>
  <si>
    <t>ACHATS INDIRECTS</t>
  </si>
  <si>
    <t>0902532</t>
  </si>
  <si>
    <t>BAERT</t>
  </si>
  <si>
    <t>KATIA</t>
  </si>
  <si>
    <t>GESTIONNAIRE ACHATS INDIRECTS</t>
  </si>
  <si>
    <t>HA</t>
  </si>
  <si>
    <t>1101128</t>
  </si>
  <si>
    <t>PESCHER</t>
  </si>
  <si>
    <t>APPRENTI GEM</t>
  </si>
  <si>
    <t>543H</t>
  </si>
  <si>
    <t>1101120</t>
  </si>
  <si>
    <t>CHATELIER</t>
  </si>
  <si>
    <t>EMILIEN</t>
  </si>
  <si>
    <t>APPRENTI VALIDATION</t>
  </si>
  <si>
    <t>1100953</t>
  </si>
  <si>
    <t>SOUSA CRAVINHO</t>
  </si>
  <si>
    <t>APPRENTI INVESTISSEMENTS</t>
  </si>
  <si>
    <t>496108</t>
  </si>
  <si>
    <t>INGENIEURS PROCESS</t>
  </si>
  <si>
    <t>1100821</t>
  </si>
  <si>
    <t>MOUTON</t>
  </si>
  <si>
    <t>APPRENTI ING.PROD</t>
  </si>
  <si>
    <t>1100824</t>
  </si>
  <si>
    <t>COSTIL</t>
  </si>
  <si>
    <t>XAVIER</t>
  </si>
  <si>
    <t>1100825</t>
  </si>
  <si>
    <t>GEAY</t>
  </si>
  <si>
    <t>VALERY</t>
  </si>
  <si>
    <t>APPRENTI MAINTENANCE</t>
  </si>
  <si>
    <t>1100826</t>
  </si>
  <si>
    <t>GUERY</t>
  </si>
  <si>
    <t>AURELIEN</t>
  </si>
  <si>
    <t>APPRENTI METHODES</t>
  </si>
  <si>
    <t>1100828</t>
  </si>
  <si>
    <t>VIBERT</t>
  </si>
  <si>
    <t>FABIEN</t>
  </si>
  <si>
    <t>1100829</t>
  </si>
  <si>
    <t>SIMONE</t>
  </si>
  <si>
    <t>APPRENTI QUALITE</t>
  </si>
  <si>
    <t>1100832</t>
  </si>
  <si>
    <t>RIVIERE</t>
  </si>
  <si>
    <t>ALLAN</t>
  </si>
  <si>
    <t>1100954</t>
  </si>
  <si>
    <t>BETAT</t>
  </si>
  <si>
    <t>AURELIE</t>
  </si>
  <si>
    <t>APPRENTI TECHNOLOGUE</t>
  </si>
  <si>
    <t>496130</t>
  </si>
  <si>
    <t>HYGIENE SECURITE ENVIRONNEMENT</t>
  </si>
  <si>
    <t>1200956</t>
  </si>
  <si>
    <t>DISSAIS</t>
  </si>
  <si>
    <t>PAULINE</t>
  </si>
  <si>
    <t>APPRENTIE SE</t>
  </si>
  <si>
    <t>1100823</t>
  </si>
  <si>
    <t>INIZAN</t>
  </si>
  <si>
    <t>MAXIME</t>
  </si>
  <si>
    <t>APPRENTI LOGISTIQUE</t>
  </si>
  <si>
    <t>496156</t>
  </si>
  <si>
    <t>MAGASIN</t>
  </si>
  <si>
    <t>1100963</t>
  </si>
  <si>
    <t>MONTRESOR</t>
  </si>
  <si>
    <t>1100955</t>
  </si>
  <si>
    <t>BAUDOUIN</t>
  </si>
  <si>
    <t>VALENTIN</t>
  </si>
  <si>
    <t>1200878</t>
  </si>
  <si>
    <t>AUMONT</t>
  </si>
  <si>
    <t>AYMERIC</t>
  </si>
  <si>
    <t>APPRENTI RH</t>
  </si>
  <si>
    <t>S04-ICT</t>
  </si>
  <si>
    <t>496111</t>
  </si>
  <si>
    <t>INFORMATIQUE</t>
  </si>
  <si>
    <t>1100855</t>
  </si>
  <si>
    <t>BERNARD</t>
  </si>
  <si>
    <t>APPRENTI INFORMATIQUE</t>
  </si>
  <si>
    <t>0902224</t>
  </si>
  <si>
    <t>VASSEUR</t>
  </si>
  <si>
    <t>PATRICIA</t>
  </si>
  <si>
    <t>ADMINISTRATIF TECHNICIEN</t>
  </si>
  <si>
    <t>624E</t>
  </si>
  <si>
    <t>496148</t>
  </si>
  <si>
    <t>PRODUCTION TABLEAU DE BORD LIGNE 10</t>
  </si>
  <si>
    <t>0902151</t>
  </si>
  <si>
    <t>PLAIRE</t>
  </si>
  <si>
    <t>496139</t>
  </si>
  <si>
    <t>PRODUCTION TABLEAU DE BORD LIGNE 11</t>
  </si>
  <si>
    <t>0902231</t>
  </si>
  <si>
    <t>SAMRI</t>
  </si>
  <si>
    <t>COLETTE</t>
  </si>
  <si>
    <t>496141</t>
  </si>
  <si>
    <t>L13 PETITE SERIE</t>
  </si>
  <si>
    <t>0902196</t>
  </si>
  <si>
    <t>HOUEIX</t>
  </si>
  <si>
    <t>ANNICK</t>
  </si>
  <si>
    <t>0902145</t>
  </si>
  <si>
    <t>DORE</t>
  </si>
  <si>
    <t>DENISE</t>
  </si>
  <si>
    <t>0902132</t>
  </si>
  <si>
    <t>FOUCAUD</t>
  </si>
  <si>
    <t>LILIANE</t>
  </si>
  <si>
    <t>0902109</t>
  </si>
  <si>
    <t>PROUST</t>
  </si>
  <si>
    <t>CLAUDINE</t>
  </si>
  <si>
    <t>0903159</t>
  </si>
  <si>
    <t>LE CAM</t>
  </si>
  <si>
    <t>LUCETTE</t>
  </si>
  <si>
    <t>0902149</t>
  </si>
  <si>
    <t>PAGENAUD</t>
  </si>
  <si>
    <t>YAMINA</t>
  </si>
  <si>
    <t>0902103</t>
  </si>
  <si>
    <t>CHAUMET</t>
  </si>
  <si>
    <t>0902094</t>
  </si>
  <si>
    <t>MAISY</t>
  </si>
  <si>
    <t>GUYLAINE</t>
  </si>
  <si>
    <t>0903155</t>
  </si>
  <si>
    <t>FROIDURE</t>
  </si>
  <si>
    <t>0902095</t>
  </si>
  <si>
    <t>GIRAULT</t>
  </si>
  <si>
    <t>ANITA</t>
  </si>
  <si>
    <t>0902182</t>
  </si>
  <si>
    <t>BRIGITTE</t>
  </si>
  <si>
    <t>0903156</t>
  </si>
  <si>
    <t>MOREL</t>
  </si>
  <si>
    <t>0902236</t>
  </si>
  <si>
    <t>LAFAY</t>
  </si>
  <si>
    <t>ANNE MARIE</t>
  </si>
  <si>
    <t>0902167</t>
  </si>
  <si>
    <t>GIRONT</t>
  </si>
  <si>
    <t>CHRISTINE</t>
  </si>
  <si>
    <t>0903157</t>
  </si>
  <si>
    <t>DEBRAY</t>
  </si>
  <si>
    <t>ANNETTE</t>
  </si>
  <si>
    <t>0902181</t>
  </si>
  <si>
    <t>CHAINET</t>
  </si>
  <si>
    <t>JOSIANE</t>
  </si>
  <si>
    <t>496143</t>
  </si>
  <si>
    <t>L17 ASS</t>
  </si>
  <si>
    <t>0902121</t>
  </si>
  <si>
    <t>DYNOWSKI</t>
  </si>
  <si>
    <t>ARLETTE</t>
  </si>
  <si>
    <t>0902242</t>
  </si>
  <si>
    <t>DURAND</t>
  </si>
  <si>
    <t>BERNADETTE</t>
  </si>
  <si>
    <t>0902214</t>
  </si>
  <si>
    <t>SAMOYAU</t>
  </si>
  <si>
    <t>BEATRICE</t>
  </si>
  <si>
    <t>0902115</t>
  </si>
  <si>
    <t>DEMARCONNAY</t>
  </si>
  <si>
    <t>CLAUDIE</t>
  </si>
  <si>
    <t>0902237</t>
  </si>
  <si>
    <t>HENAULT</t>
  </si>
  <si>
    <t>MONIQUE</t>
  </si>
  <si>
    <t>496151</t>
  </si>
  <si>
    <t>L10-CMS</t>
  </si>
  <si>
    <t>0902258</t>
  </si>
  <si>
    <t>ANDRIEU</t>
  </si>
  <si>
    <t>ELISABETH</t>
  </si>
  <si>
    <t>0902271</t>
  </si>
  <si>
    <t>QUARRE</t>
  </si>
  <si>
    <t>496170</t>
  </si>
  <si>
    <t>LIGNE 12 ASSEMBLAGE</t>
  </si>
  <si>
    <t>0902255</t>
  </si>
  <si>
    <t>MARYLINE</t>
  </si>
  <si>
    <t>0902262</t>
  </si>
  <si>
    <t>MARTIN</t>
  </si>
  <si>
    <t>LYDIA</t>
  </si>
  <si>
    <t>0902250</t>
  </si>
  <si>
    <t>COUTOUX</t>
  </si>
  <si>
    <t>ANDREE</t>
  </si>
  <si>
    <t>0902292</t>
  </si>
  <si>
    <t>DA SILVA</t>
  </si>
  <si>
    <t>MASSABIELLE</t>
  </si>
  <si>
    <t>0902721</t>
  </si>
  <si>
    <t>ROBERT ROCHER</t>
  </si>
  <si>
    <t>VALERIE</t>
  </si>
  <si>
    <t>0902710</t>
  </si>
  <si>
    <t>MARIONNEAU</t>
  </si>
  <si>
    <t>EVELYNE</t>
  </si>
  <si>
    <t>0902718</t>
  </si>
  <si>
    <t>MAILLET</t>
  </si>
  <si>
    <t>0902576</t>
  </si>
  <si>
    <t>DELAUNAY</t>
  </si>
  <si>
    <t>GLADYS</t>
  </si>
  <si>
    <t>0902577</t>
  </si>
  <si>
    <t>BIET</t>
  </si>
  <si>
    <t>VIRGINIE</t>
  </si>
  <si>
    <t>0902449</t>
  </si>
  <si>
    <t>BINET</t>
  </si>
  <si>
    <t>VANESSA</t>
  </si>
  <si>
    <t>0902443</t>
  </si>
  <si>
    <t>BERTHE</t>
  </si>
  <si>
    <t>LAETITIA</t>
  </si>
  <si>
    <t>0902713</t>
  </si>
  <si>
    <t>BOUZIER</t>
  </si>
  <si>
    <t>0902711</t>
  </si>
  <si>
    <t>NABOULET</t>
  </si>
  <si>
    <t>LUCIE</t>
  </si>
  <si>
    <t>496165</t>
  </si>
  <si>
    <t>LIGNE 18 CMS</t>
  </si>
  <si>
    <t>0902716</t>
  </si>
  <si>
    <t>1001629</t>
  </si>
  <si>
    <t>BOUTET</t>
  </si>
  <si>
    <t>MAGGY</t>
  </si>
  <si>
    <t>1001645</t>
  </si>
  <si>
    <t>GAULTIER</t>
  </si>
  <si>
    <t>ASTRID</t>
  </si>
  <si>
    <t>1001653</t>
  </si>
  <si>
    <t>DUSSOUL</t>
  </si>
  <si>
    <t>DAVY</t>
  </si>
  <si>
    <t>1001657</t>
  </si>
  <si>
    <t>GAILLEDRAT</t>
  </si>
  <si>
    <t>1001658</t>
  </si>
  <si>
    <t>FAYOL</t>
  </si>
  <si>
    <t>MICHELLE</t>
  </si>
  <si>
    <t>1001659</t>
  </si>
  <si>
    <t>HERNANDEZ</t>
  </si>
  <si>
    <t>1100279</t>
  </si>
  <si>
    <t>BERGER</t>
  </si>
  <si>
    <t>1100281</t>
  </si>
  <si>
    <t>BOURAS</t>
  </si>
  <si>
    <t>MARINA</t>
  </si>
  <si>
    <t>1100278</t>
  </si>
  <si>
    <t>CHEVALLIER</t>
  </si>
  <si>
    <t>1300013</t>
  </si>
  <si>
    <t>BARROT</t>
  </si>
  <si>
    <t>EMILIE</t>
  </si>
  <si>
    <t>1300014</t>
  </si>
  <si>
    <t>BOISTAULT</t>
  </si>
  <si>
    <t>1300015</t>
  </si>
  <si>
    <t>BUSSEREAU</t>
  </si>
  <si>
    <t>MARIE CHRISTINE</t>
  </si>
  <si>
    <t>1300016</t>
  </si>
  <si>
    <t>CHAUVIN</t>
  </si>
  <si>
    <t>FANNY</t>
  </si>
  <si>
    <t>1300018</t>
  </si>
  <si>
    <t>HERPAILLER</t>
  </si>
  <si>
    <t>SEBASTIEN</t>
  </si>
  <si>
    <t>1300019</t>
  </si>
  <si>
    <t>MENANT</t>
  </si>
  <si>
    <t>MURIEL</t>
  </si>
  <si>
    <t>1300038</t>
  </si>
  <si>
    <t>BOQUERA</t>
  </si>
  <si>
    <t>BENOIT</t>
  </si>
  <si>
    <t>1300117</t>
  </si>
  <si>
    <t>BEN EMBAREK</t>
  </si>
  <si>
    <t>MOHAMED</t>
  </si>
  <si>
    <t>1300118</t>
  </si>
  <si>
    <t>ROBINEAU</t>
  </si>
  <si>
    <t>PROFESIONNEL</t>
  </si>
  <si>
    <t>1300119</t>
  </si>
  <si>
    <t>GONORD</t>
  </si>
  <si>
    <t>FABIENNE</t>
  </si>
  <si>
    <t>1300120</t>
  </si>
  <si>
    <t>ISABELLE</t>
  </si>
  <si>
    <t>1300121</t>
  </si>
  <si>
    <t>MAGUY</t>
  </si>
  <si>
    <t>1300123</t>
  </si>
  <si>
    <t>ROYER</t>
  </si>
  <si>
    <t>ANAIS</t>
  </si>
  <si>
    <t>1300160</t>
  </si>
  <si>
    <t>BASSET</t>
  </si>
  <si>
    <t>1300161</t>
  </si>
  <si>
    <t>BERTIN</t>
  </si>
  <si>
    <t>RICHARD</t>
  </si>
  <si>
    <t>1300163</t>
  </si>
  <si>
    <t>MELANIE</t>
  </si>
  <si>
    <t>1300164</t>
  </si>
  <si>
    <t>GILBERT</t>
  </si>
  <si>
    <t>SABINE</t>
  </si>
  <si>
    <t>496144</t>
  </si>
  <si>
    <t>L18 - ASS</t>
  </si>
  <si>
    <t>1300165</t>
  </si>
  <si>
    <t>MARQUET</t>
  </si>
  <si>
    <t>1300166</t>
  </si>
  <si>
    <t>PICHON</t>
  </si>
  <si>
    <t>1300149</t>
  </si>
  <si>
    <t>PILOT</t>
  </si>
  <si>
    <t>1300168</t>
  </si>
  <si>
    <t>SERVANT</t>
  </si>
  <si>
    <t>0902288</t>
  </si>
  <si>
    <t>POULIN</t>
  </si>
  <si>
    <t>0902546</t>
  </si>
  <si>
    <t>DJEDDOU</t>
  </si>
  <si>
    <t>MESSAOUD</t>
  </si>
  <si>
    <t>0902244</t>
  </si>
  <si>
    <t>BOINIER</t>
  </si>
  <si>
    <t>MIE FRANCE</t>
  </si>
  <si>
    <t>0902129</t>
  </si>
  <si>
    <t>NESIC</t>
  </si>
  <si>
    <t>JACQUELINE</t>
  </si>
  <si>
    <t>0902259</t>
  </si>
  <si>
    <t>PLAULT</t>
  </si>
  <si>
    <t>0902279</t>
  </si>
  <si>
    <t>PAGE</t>
  </si>
  <si>
    <t>YVETTE</t>
  </si>
  <si>
    <t>0902308</t>
  </si>
  <si>
    <t>0902164</t>
  </si>
  <si>
    <t>LIMONT</t>
  </si>
  <si>
    <t>496152</t>
  </si>
  <si>
    <t>L11-CMS</t>
  </si>
  <si>
    <t>0902117</t>
  </si>
  <si>
    <t>ANDRE</t>
  </si>
  <si>
    <t>0902082</t>
  </si>
  <si>
    <t>BEAUSSE</t>
  </si>
  <si>
    <t>0902088</t>
  </si>
  <si>
    <t>BLANCHARD</t>
  </si>
  <si>
    <t>0902176</t>
  </si>
  <si>
    <t>MARTINIERE</t>
  </si>
  <si>
    <t>MARINETTE</t>
  </si>
  <si>
    <t>0902112</t>
  </si>
  <si>
    <t>ORLU</t>
  </si>
  <si>
    <t>0902227</t>
  </si>
  <si>
    <t>BRAULT</t>
  </si>
  <si>
    <t>DANIELE</t>
  </si>
  <si>
    <t>0902268</t>
  </si>
  <si>
    <t>NOUHAUD</t>
  </si>
  <si>
    <t>TEAM LEADER</t>
  </si>
  <si>
    <t>TL</t>
  </si>
  <si>
    <t>0902249</t>
  </si>
  <si>
    <t>AZOR</t>
  </si>
  <si>
    <t>0902241</t>
  </si>
  <si>
    <t>BREJARD</t>
  </si>
  <si>
    <t>0902274</t>
  </si>
  <si>
    <t>GISELE</t>
  </si>
  <si>
    <t>0903161</t>
  </si>
  <si>
    <t>KOZIMOR</t>
  </si>
  <si>
    <t>0902263</t>
  </si>
  <si>
    <t>DELPHIN</t>
  </si>
  <si>
    <t>MIE JOSE</t>
  </si>
  <si>
    <t>496157</t>
  </si>
  <si>
    <t>L15-CMS</t>
  </si>
  <si>
    <t>0902253</t>
  </si>
  <si>
    <t>GERBIER</t>
  </si>
  <si>
    <t>GHISLAINE</t>
  </si>
  <si>
    <t>0902256</t>
  </si>
  <si>
    <t>MIRBEAUX</t>
  </si>
  <si>
    <t>MURIELLE</t>
  </si>
  <si>
    <t>0902257</t>
  </si>
  <si>
    <t>LINA</t>
  </si>
  <si>
    <t>0902267</t>
  </si>
  <si>
    <t>GODEFROI</t>
  </si>
  <si>
    <t>SYLVIE</t>
  </si>
  <si>
    <t>0902301</t>
  </si>
  <si>
    <t>TEXIER</t>
  </si>
  <si>
    <t>FREDERIQUE</t>
  </si>
  <si>
    <t>0902305</t>
  </si>
  <si>
    <t>BOISSON</t>
  </si>
  <si>
    <t>0902293</t>
  </si>
  <si>
    <t>0902420</t>
  </si>
  <si>
    <t>BEZARD</t>
  </si>
  <si>
    <t>0902422</t>
  </si>
  <si>
    <t>SOULARD</t>
  </si>
  <si>
    <t>0902572</t>
  </si>
  <si>
    <t>MILLON</t>
  </si>
  <si>
    <t>CRISTINA</t>
  </si>
  <si>
    <t>0902476</t>
  </si>
  <si>
    <t>GUERIN</t>
  </si>
  <si>
    <t>SEVERINE</t>
  </si>
  <si>
    <t>0902423</t>
  </si>
  <si>
    <t>LENFANT</t>
  </si>
  <si>
    <t>STEPHANIE</t>
  </si>
  <si>
    <t>0902728</t>
  </si>
  <si>
    <t>NAULEAU</t>
  </si>
  <si>
    <t>SONIA</t>
  </si>
  <si>
    <t>0902712</t>
  </si>
  <si>
    <t>FETIS</t>
  </si>
  <si>
    <t>SANDRA</t>
  </si>
  <si>
    <t>0902537</t>
  </si>
  <si>
    <t>PAPIN</t>
  </si>
  <si>
    <t>0902720</t>
  </si>
  <si>
    <t>PESSY</t>
  </si>
  <si>
    <t>CAROLINE</t>
  </si>
  <si>
    <t>1001626</t>
  </si>
  <si>
    <t>BLASIC</t>
  </si>
  <si>
    <t>S17- PROCESS &amp; TEC</t>
  </si>
  <si>
    <t>496126</t>
  </si>
  <si>
    <t>PROTOTYPES</t>
  </si>
  <si>
    <t>0902266</t>
  </si>
  <si>
    <t>GOURDON</t>
  </si>
  <si>
    <t>PRO</t>
  </si>
  <si>
    <t>0902046</t>
  </si>
  <si>
    <t>BOURINEAU</t>
  </si>
  <si>
    <t>JEAN MICHEL</t>
  </si>
  <si>
    <t>0902056</t>
  </si>
  <si>
    <t>AYALA</t>
  </si>
  <si>
    <t>JEAN LOUIS</t>
  </si>
  <si>
    <t>0902369</t>
  </si>
  <si>
    <t>CARLIER</t>
  </si>
  <si>
    <t>JEAN LUC</t>
  </si>
  <si>
    <t>0902331</t>
  </si>
  <si>
    <t>LOCHON</t>
  </si>
  <si>
    <t>0902436</t>
  </si>
  <si>
    <t>0902165</t>
  </si>
  <si>
    <t>LOPEZ</t>
  </si>
  <si>
    <t>0902110</t>
  </si>
  <si>
    <t>JOCELYNE</t>
  </si>
  <si>
    <t>0902335</t>
  </si>
  <si>
    <t>RING</t>
  </si>
  <si>
    <t>CORINNE</t>
  </si>
  <si>
    <t>0902317</t>
  </si>
  <si>
    <t>AMIRAULT</t>
  </si>
  <si>
    <t>0902049</t>
  </si>
  <si>
    <t>PLAZIAK</t>
  </si>
  <si>
    <t>PROFESSIONNEL PROTOTYPE</t>
  </si>
  <si>
    <t>0902309</t>
  </si>
  <si>
    <t>MAUSSERVEY</t>
  </si>
  <si>
    <t>0902053</t>
  </si>
  <si>
    <t>AYRAULT</t>
  </si>
  <si>
    <t>PATRICE</t>
  </si>
  <si>
    <t>0902248</t>
  </si>
  <si>
    <t>CHAUVEAU</t>
  </si>
  <si>
    <t>MAURICE</t>
  </si>
  <si>
    <t>TECHNICIEN  MAINTENANCE</t>
  </si>
  <si>
    <t>628A</t>
  </si>
  <si>
    <t>0902050</t>
  </si>
  <si>
    <t>AUGUIER</t>
  </si>
  <si>
    <t>JOEL</t>
  </si>
  <si>
    <t>TECHNICIEN ATELIER</t>
  </si>
  <si>
    <t>0902285</t>
  </si>
  <si>
    <t>GAILLARD</t>
  </si>
  <si>
    <t>0902372</t>
  </si>
  <si>
    <t>DESMARCHAIS</t>
  </si>
  <si>
    <t>0902729</t>
  </si>
  <si>
    <t>AUZANNEAU</t>
  </si>
  <si>
    <t>CINDY</t>
  </si>
  <si>
    <t>496168</t>
  </si>
  <si>
    <t>LIGNE 14 CMS</t>
  </si>
  <si>
    <t>1300017</t>
  </si>
  <si>
    <t>SALMERON</t>
  </si>
  <si>
    <t>KARINE</t>
  </si>
  <si>
    <t>1300020</t>
  </si>
  <si>
    <t>OUAAD</t>
  </si>
  <si>
    <t>1300012</t>
  </si>
  <si>
    <t>PIGNON</t>
  </si>
  <si>
    <t>EDWIGE</t>
  </si>
  <si>
    <t>1300116</t>
  </si>
  <si>
    <t>BENOIST</t>
  </si>
  <si>
    <t>1300124</t>
  </si>
  <si>
    <t>MULLER</t>
  </si>
  <si>
    <t>1300125</t>
  </si>
  <si>
    <t>1300130</t>
  </si>
  <si>
    <t>GOUGEON</t>
  </si>
  <si>
    <t>1300162</t>
  </si>
  <si>
    <t>BIDEAU</t>
  </si>
  <si>
    <t>1300167</t>
  </si>
  <si>
    <t>0902400</t>
  </si>
  <si>
    <t>AGUILAR</t>
  </si>
  <si>
    <t>0902415</t>
  </si>
  <si>
    <t>FUMERON</t>
  </si>
  <si>
    <t>NICOLAS</t>
  </si>
  <si>
    <t>0902472</t>
  </si>
  <si>
    <t>0902416</t>
  </si>
  <si>
    <t>LEVITE</t>
  </si>
  <si>
    <t>DAVID</t>
  </si>
  <si>
    <t>0902571</t>
  </si>
  <si>
    <t>BLAINEAU</t>
  </si>
  <si>
    <t>0902475</t>
  </si>
  <si>
    <t>SYLVAIN</t>
  </si>
  <si>
    <t>0902614</t>
  </si>
  <si>
    <t>VILAIN</t>
  </si>
  <si>
    <t>MATHIAS</t>
  </si>
  <si>
    <t>0902076</t>
  </si>
  <si>
    <t>COLOMBIER</t>
  </si>
  <si>
    <t>ROSELYNE</t>
  </si>
  <si>
    <t>0902090</t>
  </si>
  <si>
    <t>BONNET</t>
  </si>
  <si>
    <t>ANNIE</t>
  </si>
  <si>
    <t>0902270</t>
  </si>
  <si>
    <t>0902166</t>
  </si>
  <si>
    <t>LORAIN PASQUERAULT</t>
  </si>
  <si>
    <t>0902425</t>
  </si>
  <si>
    <t>MERIGARD</t>
  </si>
  <si>
    <t>ANGELIQUE</t>
  </si>
  <si>
    <t>0902573</t>
  </si>
  <si>
    <t>TRAVOUILLON</t>
  </si>
  <si>
    <t>NATHALIE</t>
  </si>
  <si>
    <t>1100699</t>
  </si>
  <si>
    <t>AUBOURG</t>
  </si>
  <si>
    <t>MANUELA</t>
  </si>
  <si>
    <t>496169</t>
  </si>
  <si>
    <t>LIGNE 12 CMS</t>
  </si>
  <si>
    <t>1200024</t>
  </si>
  <si>
    <t>DANAIS</t>
  </si>
  <si>
    <t>PATRICK</t>
  </si>
  <si>
    <t>1200025</t>
  </si>
  <si>
    <t>PERRE</t>
  </si>
  <si>
    <t>GWENDOLINE</t>
  </si>
  <si>
    <t>1200026</t>
  </si>
  <si>
    <t>TORRES FLORES</t>
  </si>
  <si>
    <t>1200027</t>
  </si>
  <si>
    <t>PEREIRA</t>
  </si>
  <si>
    <t>CLARICE</t>
  </si>
  <si>
    <t>1200028</t>
  </si>
  <si>
    <t>BONNIN</t>
  </si>
  <si>
    <t>1200029</t>
  </si>
  <si>
    <t>COUIC</t>
  </si>
  <si>
    <t>1200030</t>
  </si>
  <si>
    <t>ARECCO</t>
  </si>
  <si>
    <t>ANTHONY</t>
  </si>
  <si>
    <t>1200022</t>
  </si>
  <si>
    <t>SALVATORE</t>
  </si>
  <si>
    <t>GEOFFREY</t>
  </si>
  <si>
    <t>1200076</t>
  </si>
  <si>
    <t>PROFESSONNEL</t>
  </si>
  <si>
    <t>1100440</t>
  </si>
  <si>
    <t>KAPIEBE</t>
  </si>
  <si>
    <t>FREDDY</t>
  </si>
  <si>
    <t>0902346</t>
  </si>
  <si>
    <t>FILLEUL</t>
  </si>
  <si>
    <t>JACQUES</t>
  </si>
  <si>
    <t>0902240</t>
  </si>
  <si>
    <t>PAGEARD</t>
  </si>
  <si>
    <t>0902283</t>
  </si>
  <si>
    <t>POIRIER</t>
  </si>
  <si>
    <t>0902284</t>
  </si>
  <si>
    <t>HOUTCHENS</t>
  </si>
  <si>
    <t>0902327</t>
  </si>
  <si>
    <t>CARPIO</t>
  </si>
  <si>
    <t>DIDIER</t>
  </si>
  <si>
    <t>0903167</t>
  </si>
  <si>
    <t>SERET</t>
  </si>
  <si>
    <t>0902332</t>
  </si>
  <si>
    <t>JOSE</t>
  </si>
  <si>
    <t>0902337</t>
  </si>
  <si>
    <t>GOUILLET</t>
  </si>
  <si>
    <t>0902322</t>
  </si>
  <si>
    <t>PROUT</t>
  </si>
  <si>
    <t>0902333</t>
  </si>
  <si>
    <t>ZACHARIE</t>
  </si>
  <si>
    <t>0902352</t>
  </si>
  <si>
    <t>AUPICK</t>
  </si>
  <si>
    <t>FRANCOIS</t>
  </si>
  <si>
    <t>0902340</t>
  </si>
  <si>
    <t>QUINTARD</t>
  </si>
  <si>
    <t>0902363</t>
  </si>
  <si>
    <t>PRINCET</t>
  </si>
  <si>
    <t>DENIS</t>
  </si>
  <si>
    <t>0902421</t>
  </si>
  <si>
    <t>CEGARRA</t>
  </si>
  <si>
    <t>FRANTZ</t>
  </si>
  <si>
    <t>0902366</t>
  </si>
  <si>
    <t>0902391</t>
  </si>
  <si>
    <t>BOZIER</t>
  </si>
  <si>
    <t>0902388</t>
  </si>
  <si>
    <t>MISSONNIER</t>
  </si>
  <si>
    <t>0902395</t>
  </si>
  <si>
    <t>0903171</t>
  </si>
  <si>
    <t>GERVAIS</t>
  </si>
  <si>
    <t>0902368</t>
  </si>
  <si>
    <t>ALONSO</t>
  </si>
  <si>
    <t>0902434</t>
  </si>
  <si>
    <t>THOUVENIN</t>
  </si>
  <si>
    <t>0902383</t>
  </si>
  <si>
    <t>DUBREUIL</t>
  </si>
  <si>
    <t>0902396</t>
  </si>
  <si>
    <t>MASSE</t>
  </si>
  <si>
    <t>YANNICK</t>
  </si>
  <si>
    <t>0902381</t>
  </si>
  <si>
    <t>BRUNO</t>
  </si>
  <si>
    <t>0902407</t>
  </si>
  <si>
    <t>GODIN</t>
  </si>
  <si>
    <t>0902382</t>
  </si>
  <si>
    <t>VERNA</t>
  </si>
  <si>
    <t>0902392</t>
  </si>
  <si>
    <t>BRUNIER</t>
  </si>
  <si>
    <t>0902370</t>
  </si>
  <si>
    <t>PARTAUX</t>
  </si>
  <si>
    <t>0902446</t>
  </si>
  <si>
    <t>0902399</t>
  </si>
  <si>
    <t>FRANCO</t>
  </si>
  <si>
    <t>YVAN</t>
  </si>
  <si>
    <t>0902367</t>
  </si>
  <si>
    <t>DAUTREME</t>
  </si>
  <si>
    <t>0902406</t>
  </si>
  <si>
    <t>0902402</t>
  </si>
  <si>
    <t>COLIN</t>
  </si>
  <si>
    <t>JEAN NOEL</t>
  </si>
  <si>
    <t>0902419</t>
  </si>
  <si>
    <t>BERTRAND</t>
  </si>
  <si>
    <t>0902430</t>
  </si>
  <si>
    <t>MARTY</t>
  </si>
  <si>
    <t>0902433</t>
  </si>
  <si>
    <t>SACHET</t>
  </si>
  <si>
    <t>0902403</t>
  </si>
  <si>
    <t>PIEL</t>
  </si>
  <si>
    <t>THOMAS</t>
  </si>
  <si>
    <t>0902092</t>
  </si>
  <si>
    <t>0902178</t>
  </si>
  <si>
    <t>MILLET</t>
  </si>
  <si>
    <t>FRANCINE</t>
  </si>
  <si>
    <t>0902100</t>
  </si>
  <si>
    <t>AUTEAU</t>
  </si>
  <si>
    <t>0902194</t>
  </si>
  <si>
    <t>RIBREAU</t>
  </si>
  <si>
    <t>0902198</t>
  </si>
  <si>
    <t>TARTARIN</t>
  </si>
  <si>
    <t>0902124</t>
  </si>
  <si>
    <t>HERSANT</t>
  </si>
  <si>
    <t>MICHELE</t>
  </si>
  <si>
    <t>0902251</t>
  </si>
  <si>
    <t>SARLAT</t>
  </si>
  <si>
    <t>0902272</t>
  </si>
  <si>
    <t>RAMDANE</t>
  </si>
  <si>
    <t>ZORHA</t>
  </si>
  <si>
    <t>0902303</t>
  </si>
  <si>
    <t>0902226</t>
  </si>
  <si>
    <t>ISILDA</t>
  </si>
  <si>
    <t>0902323</t>
  </si>
  <si>
    <t>SENELE</t>
  </si>
  <si>
    <t>0902286</t>
  </si>
  <si>
    <t>DELEFFE</t>
  </si>
  <si>
    <t>0902379</t>
  </si>
  <si>
    <t>ARNOU</t>
  </si>
  <si>
    <t>0902338</t>
  </si>
  <si>
    <t>HOARAU</t>
  </si>
  <si>
    <t>0902277</t>
  </si>
  <si>
    <t>0902536</t>
  </si>
  <si>
    <t>DOLORES</t>
  </si>
  <si>
    <t>628G</t>
  </si>
  <si>
    <t>0902450</t>
  </si>
  <si>
    <t>CREUZON</t>
  </si>
  <si>
    <t>NADEGE</t>
  </si>
  <si>
    <t>0902538</t>
  </si>
  <si>
    <t>1001651</t>
  </si>
  <si>
    <t>1001656</t>
  </si>
  <si>
    <t>TETTAMANTI</t>
  </si>
  <si>
    <t>1001663</t>
  </si>
  <si>
    <t>ALLARD</t>
  </si>
  <si>
    <t>ROBERT</t>
  </si>
  <si>
    <t>0902390</t>
  </si>
  <si>
    <t>GENDRON</t>
  </si>
  <si>
    <t>0902417</t>
  </si>
  <si>
    <t>TALBART</t>
  </si>
  <si>
    <t>0902102</t>
  </si>
  <si>
    <t>CHASTENET</t>
  </si>
  <si>
    <t>0902243</t>
  </si>
  <si>
    <t>MAINGAULT</t>
  </si>
  <si>
    <t>0902295</t>
  </si>
  <si>
    <t>BAUDEAU</t>
  </si>
  <si>
    <t>0903160</t>
  </si>
  <si>
    <t>MICHILSEN</t>
  </si>
  <si>
    <t>0902307</t>
  </si>
  <si>
    <t>ROUET</t>
  </si>
  <si>
    <t>MIE CLAUDE</t>
  </si>
  <si>
    <t>1001655</t>
  </si>
  <si>
    <t>MAROLLEAU</t>
  </si>
  <si>
    <t>0902096</t>
  </si>
  <si>
    <t>BRULE</t>
  </si>
  <si>
    <t>JACKIE</t>
  </si>
  <si>
    <t>AGENT ADMINISTRATIF PROTOTYPES</t>
  </si>
  <si>
    <t>0902219</t>
  </si>
  <si>
    <t>SAVARY</t>
  </si>
  <si>
    <t>0902289</t>
  </si>
  <si>
    <t>MORGEAU</t>
  </si>
  <si>
    <t>0902252</t>
  </si>
  <si>
    <t>CHAMAILLARD</t>
  </si>
  <si>
    <t>496135</t>
  </si>
  <si>
    <t>ADMINISTRATION VENTES</t>
  </si>
  <si>
    <t>0902616</t>
  </si>
  <si>
    <t>CEDRIC</t>
  </si>
  <si>
    <t>RESP COMPTABILITE  ET ADV</t>
  </si>
  <si>
    <t>372B</t>
  </si>
  <si>
    <t>0902625</t>
  </si>
  <si>
    <t>CELINE</t>
  </si>
  <si>
    <t>CONTROLEUR DE GESTION</t>
  </si>
  <si>
    <t>0902698</t>
  </si>
  <si>
    <t>BICHON</t>
  </si>
  <si>
    <t>FAYZA</t>
  </si>
  <si>
    <t>ALS</t>
  </si>
  <si>
    <t>S05-SALES O.E.</t>
  </si>
  <si>
    <t>496136</t>
  </si>
  <si>
    <t>DIRECTION COMMERCIALE</t>
  </si>
  <si>
    <t>0902427</t>
  </si>
  <si>
    <t>MATHAS</t>
  </si>
  <si>
    <t>ASSIT.GESTION COMM.</t>
  </si>
  <si>
    <t>COM</t>
  </si>
  <si>
    <t>0902601</t>
  </si>
  <si>
    <t>DEFFIE</t>
  </si>
  <si>
    <t>RESPONSABLE RESSOURCES HUMAINES</t>
  </si>
  <si>
    <t>372C</t>
  </si>
  <si>
    <t>1N</t>
  </si>
  <si>
    <t>0902314</t>
  </si>
  <si>
    <t>GOULON SIGWALT</t>
  </si>
  <si>
    <t>INGENIEUR COMMERCIAL</t>
  </si>
  <si>
    <t>374C</t>
  </si>
  <si>
    <t>0902021</t>
  </si>
  <si>
    <t>DECAMP</t>
  </si>
  <si>
    <t>RESP COM REC FR &amp; PDR HAB R2</t>
  </si>
  <si>
    <t>1100619</t>
  </si>
  <si>
    <t>DE LABROUHE DE LABORDERIE</t>
  </si>
  <si>
    <t>382B</t>
  </si>
  <si>
    <t>ALB</t>
  </si>
  <si>
    <t>S12-BODY PL</t>
  </si>
  <si>
    <t>496127</t>
  </si>
  <si>
    <t>HABITACLE RD</t>
  </si>
  <si>
    <t>0902480</t>
  </si>
  <si>
    <t>BIANCO</t>
  </si>
  <si>
    <t>LEADER PROFESSIONNEL HARDWARE</t>
  </si>
  <si>
    <t>LP</t>
  </si>
  <si>
    <t>0902598</t>
  </si>
  <si>
    <t>CHOISNE</t>
  </si>
  <si>
    <t>CHEF PROJET</t>
  </si>
  <si>
    <t>CP</t>
  </si>
  <si>
    <t>0902516</t>
  </si>
  <si>
    <t>SELLIN</t>
  </si>
  <si>
    <t>LOIC</t>
  </si>
  <si>
    <t>ING QUALITE DEVELOPPEMENT</t>
  </si>
  <si>
    <t>1200144</t>
  </si>
  <si>
    <t>JAMAIN</t>
  </si>
  <si>
    <t>ANTONY BORIS</t>
  </si>
  <si>
    <t>INGENIEUR CEM</t>
  </si>
  <si>
    <t>0903165</t>
  </si>
  <si>
    <t>DI MATTIA</t>
  </si>
  <si>
    <t>0902029</t>
  </si>
  <si>
    <t>DIETLIN</t>
  </si>
  <si>
    <t>INGENIEUR SOFTWARE SENIOR</t>
  </si>
  <si>
    <t>SW</t>
  </si>
  <si>
    <t>0902697</t>
  </si>
  <si>
    <t>CHAMBARET</t>
  </si>
  <si>
    <t>INGENIEUR SOFTWARE</t>
  </si>
  <si>
    <t>0902463</t>
  </si>
  <si>
    <t>NEVE</t>
  </si>
  <si>
    <t>INGENIEUR HARDWARE SENIOR</t>
  </si>
  <si>
    <t>HW</t>
  </si>
  <si>
    <t>0902709</t>
  </si>
  <si>
    <t>COUILLAUD</t>
  </si>
  <si>
    <t>INGENIEUR HARDWARE</t>
  </si>
  <si>
    <t>496210</t>
  </si>
  <si>
    <t>EXPATRIES R&amp;D CLUSTER</t>
  </si>
  <si>
    <t>0902553</t>
  </si>
  <si>
    <t>PAIN</t>
  </si>
  <si>
    <t>RAPHAEL</t>
  </si>
  <si>
    <t>0901997</t>
  </si>
  <si>
    <t>CORNUAUD</t>
  </si>
  <si>
    <t>0901949</t>
  </si>
  <si>
    <t>BODEREAU</t>
  </si>
  <si>
    <t>SYSTEME VALIDATION DESIGNER</t>
  </si>
  <si>
    <t>TS</t>
  </si>
  <si>
    <t>0902461</t>
  </si>
  <si>
    <t>MARECHAL</t>
  </si>
  <si>
    <t>INGENIEUR SYSTEME</t>
  </si>
  <si>
    <t>0901981</t>
  </si>
  <si>
    <t>SEIGNEURET</t>
  </si>
  <si>
    <t>0902541</t>
  </si>
  <si>
    <t>OLIVEIRA</t>
  </si>
  <si>
    <t>DANIEL</t>
  </si>
  <si>
    <t>LEADER PROF ARCHIT &amp; VALIDAT</t>
  </si>
  <si>
    <t>0901989</t>
  </si>
  <si>
    <t>BEDUE</t>
  </si>
  <si>
    <t>0902003</t>
  </si>
  <si>
    <t>INGENIEUR MECANIQUE</t>
  </si>
  <si>
    <t>MEC</t>
  </si>
  <si>
    <t>0901983</t>
  </si>
  <si>
    <t>LASSAULZAIS</t>
  </si>
  <si>
    <t>LEAD. ARCHIT &amp; VALIDATION FR</t>
  </si>
  <si>
    <t>0901996</t>
  </si>
  <si>
    <t>DELAIRE</t>
  </si>
  <si>
    <t>ING. OUTIL &amp; METHODOLOGIE</t>
  </si>
  <si>
    <t>IOM</t>
  </si>
  <si>
    <t>0902544</t>
  </si>
  <si>
    <t>LESTER</t>
  </si>
  <si>
    <t>LEADER PROF. SOFTWARE</t>
  </si>
  <si>
    <t>0902669</t>
  </si>
  <si>
    <t>VIGNERON</t>
  </si>
  <si>
    <t>0902466</t>
  </si>
  <si>
    <t>MORIN</t>
  </si>
  <si>
    <t>0902508</t>
  </si>
  <si>
    <t>CALZOLAI</t>
  </si>
  <si>
    <t>LEADER PROFESSIONNEL SOFTWARE</t>
  </si>
  <si>
    <t>0902685</t>
  </si>
  <si>
    <t>0902726</t>
  </si>
  <si>
    <t>REITZ</t>
  </si>
  <si>
    <t>GABRIEL</t>
  </si>
  <si>
    <t>0902707</t>
  </si>
  <si>
    <t>MARIE</t>
  </si>
  <si>
    <t>0902597</t>
  </si>
  <si>
    <t>HAMARD</t>
  </si>
  <si>
    <t>ANTOINE</t>
  </si>
  <si>
    <t>0902599</t>
  </si>
  <si>
    <t>BOUTIN</t>
  </si>
  <si>
    <t>0902518</t>
  </si>
  <si>
    <t>VENTURA</t>
  </si>
  <si>
    <t>0901961</t>
  </si>
  <si>
    <t>BAUMLER</t>
  </si>
  <si>
    <t>0902551</t>
  </si>
  <si>
    <t>LEADER PROF OPTIQUE AFFICH.</t>
  </si>
  <si>
    <t>0902668</t>
  </si>
  <si>
    <t>BERTHEL</t>
  </si>
  <si>
    <t>1101039</t>
  </si>
  <si>
    <t>CONSTANTIN</t>
  </si>
  <si>
    <t>0901966</t>
  </si>
  <si>
    <t>GHIRINGHELLI</t>
  </si>
  <si>
    <t>DAMIANO</t>
  </si>
  <si>
    <t>ARCHITECTE ETUDES AVANCEES</t>
  </si>
  <si>
    <t>S15-TESTING R&amp;D</t>
  </si>
  <si>
    <t>496123</t>
  </si>
  <si>
    <t>TEST RD</t>
  </si>
  <si>
    <t>0903180</t>
  </si>
  <si>
    <t>VILLARROEL</t>
  </si>
  <si>
    <t>RAMON</t>
  </si>
  <si>
    <t>INGENIEUR TEST</t>
  </si>
  <si>
    <t>0902064</t>
  </si>
  <si>
    <t>SIMONNET</t>
  </si>
  <si>
    <t>0902468</t>
  </si>
  <si>
    <t>DOIDY</t>
  </si>
  <si>
    <t>0901975</t>
  </si>
  <si>
    <t>PERRIN</t>
  </si>
  <si>
    <t>0902282</t>
  </si>
  <si>
    <t>PRETESEILLE</t>
  </si>
  <si>
    <t>FREDERIC</t>
  </si>
  <si>
    <t>TECHNOLOGUE D'APPLICATION</t>
  </si>
  <si>
    <t>0902503</t>
  </si>
  <si>
    <t>0902513</t>
  </si>
  <si>
    <t>VERDAUD</t>
  </si>
  <si>
    <t>SAMUEL</t>
  </si>
  <si>
    <t>INGENIEUR PROCESS</t>
  </si>
  <si>
    <t>IP</t>
  </si>
  <si>
    <t>1001480</t>
  </si>
  <si>
    <t>DUPUIS</t>
  </si>
  <si>
    <t>GAELLE</t>
  </si>
  <si>
    <t>1200442</t>
  </si>
  <si>
    <t>GENET</t>
  </si>
  <si>
    <t>1001396</t>
  </si>
  <si>
    <t>LECROART</t>
  </si>
  <si>
    <t>INGENIEUR QUALITE</t>
  </si>
  <si>
    <t>1200110</t>
  </si>
  <si>
    <t>FORET</t>
  </si>
  <si>
    <t>RESP.QUALITE PROCESS</t>
  </si>
  <si>
    <t>0901987</t>
  </si>
  <si>
    <t>ZIRN</t>
  </si>
  <si>
    <t>INGENIEUR METHODOLOGIE</t>
  </si>
  <si>
    <t>SI</t>
  </si>
  <si>
    <t>496162</t>
  </si>
  <si>
    <t>QUALITE</t>
  </si>
  <si>
    <t>0901979</t>
  </si>
  <si>
    <t>POPOV</t>
  </si>
  <si>
    <t>0902578</t>
  </si>
  <si>
    <t>PIERRE PIERRE</t>
  </si>
  <si>
    <t>S09-SOLUTION&amp;METH.</t>
  </si>
  <si>
    <t>496124</t>
  </si>
  <si>
    <t>ENGINEERING SOL&amp;MET</t>
  </si>
  <si>
    <t>0902621</t>
  </si>
  <si>
    <t>MASSARD</t>
  </si>
  <si>
    <t>REGIS</t>
  </si>
  <si>
    <t>SUP</t>
  </si>
  <si>
    <t>0902708</t>
  </si>
  <si>
    <t>ALLAOUA</t>
  </si>
  <si>
    <t>TAREK</t>
  </si>
  <si>
    <t>0901969</t>
  </si>
  <si>
    <t>CHARBONNEL</t>
  </si>
  <si>
    <t>ING.DEVELOP.LOGICIEL</t>
  </si>
  <si>
    <t>0902540</t>
  </si>
  <si>
    <t>DERET</t>
  </si>
  <si>
    <t>0902478</t>
  </si>
  <si>
    <t>DUNON BLUTEAU</t>
  </si>
  <si>
    <t>0902757</t>
  </si>
  <si>
    <t>PAILLARD</t>
  </si>
  <si>
    <t>SYST. RENAULT SPORT</t>
  </si>
  <si>
    <t>0902717</t>
  </si>
  <si>
    <t>LECOMTE</t>
  </si>
  <si>
    <t>JEAN-PIERRE</t>
  </si>
  <si>
    <t>0902522</t>
  </si>
  <si>
    <t>GIORDAN</t>
  </si>
  <si>
    <t>0902371</t>
  </si>
  <si>
    <t>THIRE</t>
  </si>
  <si>
    <t>0901980</t>
  </si>
  <si>
    <t>PELTREAU</t>
  </si>
  <si>
    <t>0902612</t>
  </si>
  <si>
    <t>BARBOT</t>
  </si>
  <si>
    <t>0902620</t>
  </si>
  <si>
    <t>LORRAIN</t>
  </si>
  <si>
    <t>0902524</t>
  </si>
  <si>
    <t>TURPAULT</t>
  </si>
  <si>
    <t>MEDIA FONCTION LEADER</t>
  </si>
  <si>
    <t>0902523</t>
  </si>
  <si>
    <t>ALOUI</t>
  </si>
  <si>
    <t>HICHEM</t>
  </si>
  <si>
    <t>0902676</t>
  </si>
  <si>
    <t>MONTUORI</t>
  </si>
  <si>
    <t>CHEF PROJET LOGICIEL</t>
  </si>
  <si>
    <t>CPL</t>
  </si>
  <si>
    <t>0902015</t>
  </si>
  <si>
    <t>GIRARDEAU</t>
  </si>
  <si>
    <t>496128</t>
  </si>
  <si>
    <t>INFOTAINMENT &amp; NAVIGATION PL</t>
  </si>
  <si>
    <t>0902530</t>
  </si>
  <si>
    <t>COUSINEAU</t>
  </si>
  <si>
    <t>0902439</t>
  </si>
  <si>
    <t>FORTIN</t>
  </si>
  <si>
    <t>0902555</t>
  </si>
  <si>
    <t>OGIER</t>
  </si>
  <si>
    <t>0902613</t>
  </si>
  <si>
    <t>BELETEAU</t>
  </si>
  <si>
    <t>0902512</t>
  </si>
  <si>
    <t>LENOIR</t>
  </si>
  <si>
    <t>INGENIEUR REFERENT VALIDATION SYSTEME</t>
  </si>
  <si>
    <t>0902561</t>
  </si>
  <si>
    <t>BILLON</t>
  </si>
  <si>
    <t>0902719</t>
  </si>
  <si>
    <t>NIVELLE</t>
  </si>
  <si>
    <t>JULIEN</t>
  </si>
  <si>
    <t>0902725</t>
  </si>
  <si>
    <t>MARTORELL</t>
  </si>
  <si>
    <t>OS FONCTION LEADER</t>
  </si>
  <si>
    <t>0902675</t>
  </si>
  <si>
    <t>BENJAMIN</t>
  </si>
  <si>
    <t>0902677</t>
  </si>
  <si>
    <t>LAVIGNE</t>
  </si>
  <si>
    <t>JEAN-RENE</t>
  </si>
  <si>
    <t>0902562</t>
  </si>
  <si>
    <t>BRIAND</t>
  </si>
  <si>
    <t>FLORENCE</t>
  </si>
  <si>
    <t>1100798</t>
  </si>
  <si>
    <t>BERNARDEAU</t>
  </si>
  <si>
    <t>1100802</t>
  </si>
  <si>
    <t>CHAPELET</t>
  </si>
  <si>
    <t>1200112</t>
  </si>
  <si>
    <t>MICKAEL</t>
  </si>
  <si>
    <t>1200381</t>
  </si>
  <si>
    <t>S14-TELEMATICS PL</t>
  </si>
  <si>
    <t>0902458</t>
  </si>
  <si>
    <t>CHAPRON</t>
  </si>
  <si>
    <t>0902734</t>
  </si>
  <si>
    <t>DOYEN</t>
  </si>
  <si>
    <t>496209</t>
  </si>
  <si>
    <t>EXPATRIES R&amp;D  I&amp;N</t>
  </si>
  <si>
    <t>0902550</t>
  </si>
  <si>
    <t>SW PROJET LEADER</t>
  </si>
  <si>
    <t>1100572</t>
  </si>
  <si>
    <t>1200329</t>
  </si>
  <si>
    <t>ANDRE-PIERRE</t>
  </si>
  <si>
    <t>1200693</t>
  </si>
  <si>
    <t>LAVOCAT</t>
  </si>
  <si>
    <t>INGENIEUR SW</t>
  </si>
  <si>
    <t>1200873</t>
  </si>
  <si>
    <t>MARTINI</t>
  </si>
  <si>
    <t>FABIO</t>
  </si>
  <si>
    <t>1200874</t>
  </si>
  <si>
    <t>RIO</t>
  </si>
  <si>
    <t>GWENDAL</t>
  </si>
  <si>
    <t>1201225</t>
  </si>
  <si>
    <t>CHATIGNOUX</t>
  </si>
  <si>
    <t>496159</t>
  </si>
  <si>
    <t>TEST R&amp;D I&amp;N</t>
  </si>
  <si>
    <t>0902486</t>
  </si>
  <si>
    <t>TENAUD</t>
  </si>
  <si>
    <t>0902695</t>
  </si>
  <si>
    <t>LAC</t>
  </si>
  <si>
    <t>0902438</t>
  </si>
  <si>
    <t>PECOT</t>
  </si>
  <si>
    <t>0902732</t>
  </si>
  <si>
    <t>MORAIS</t>
  </si>
  <si>
    <t>0903179</t>
  </si>
  <si>
    <t>PRIOLLAUD</t>
  </si>
  <si>
    <t>ING.DEVELPT.SOFTWARE</t>
  </si>
  <si>
    <t>0902747</t>
  </si>
  <si>
    <t>LE BASTARD</t>
  </si>
  <si>
    <t>INGENIEUR PISTE</t>
  </si>
  <si>
    <t>0903188</t>
  </si>
  <si>
    <t>NAZOREK</t>
  </si>
  <si>
    <t>INGENIEUR DEVELOPPEMENT LOGICIEL</t>
  </si>
  <si>
    <t>0902006</t>
  </si>
  <si>
    <t>VERTALDI</t>
  </si>
  <si>
    <t>GILLES</t>
  </si>
  <si>
    <t>INGENIEUR DEVELOPPEMENT</t>
  </si>
  <si>
    <t>0902748</t>
  </si>
  <si>
    <t>FROMENT</t>
  </si>
  <si>
    <t>ING.DEVELOP.SYSTEME</t>
  </si>
  <si>
    <t>0901963</t>
  </si>
  <si>
    <t>LACOSTAZ</t>
  </si>
  <si>
    <t>0902011</t>
  </si>
  <si>
    <t>496204</t>
  </si>
  <si>
    <t>GESTION PCMA</t>
  </si>
  <si>
    <t>1001814</t>
  </si>
  <si>
    <t>LE HOANG MINH</t>
  </si>
  <si>
    <t>PRODUCT ENGINEER</t>
  </si>
  <si>
    <t>1100352</t>
  </si>
  <si>
    <t>BENOIT GONIN</t>
  </si>
  <si>
    <t>0902602</t>
  </si>
  <si>
    <t>LUCHINI</t>
  </si>
  <si>
    <t>KEY ACCOUNT MANAGER</t>
  </si>
  <si>
    <t>0902454</t>
  </si>
  <si>
    <t>MONTEIL</t>
  </si>
  <si>
    <t>RESPONSABLE LSV</t>
  </si>
  <si>
    <t>0901965</t>
  </si>
  <si>
    <t>RIOUAL</t>
  </si>
  <si>
    <t>SYSTEM/SW QUALITY ASSURANCE</t>
  </si>
  <si>
    <t>1100265</t>
  </si>
  <si>
    <t>FLEURY</t>
  </si>
  <si>
    <t>RESP.ING.QUALITE DEVELOPT</t>
  </si>
  <si>
    <t>0902507</t>
  </si>
  <si>
    <t>MARTIGNON</t>
  </si>
  <si>
    <t>PROGRAM MANAGER</t>
  </si>
  <si>
    <t>PM</t>
  </si>
  <si>
    <t>0901951</t>
  </si>
  <si>
    <t>LACROIX</t>
  </si>
  <si>
    <t>JEAN PIERRE</t>
  </si>
  <si>
    <t>0902001</t>
  </si>
  <si>
    <t>DUBIN</t>
  </si>
  <si>
    <t>0901995</t>
  </si>
  <si>
    <t>CARLE</t>
  </si>
  <si>
    <t>LEADER PRO OPTICS &amp; DISPLAY</t>
  </si>
  <si>
    <t>0902608</t>
  </si>
  <si>
    <t>RICHER</t>
  </si>
  <si>
    <t>0902428</t>
  </si>
  <si>
    <t>BILLIET</t>
  </si>
  <si>
    <t>CHIEF PROGRAM MANAGER</t>
  </si>
  <si>
    <t>0902334</t>
  </si>
  <si>
    <t>AUJAY</t>
  </si>
  <si>
    <t>0902315</t>
  </si>
  <si>
    <t>REAU</t>
  </si>
  <si>
    <t>0903168</t>
  </si>
  <si>
    <t>CAPIAUX</t>
  </si>
  <si>
    <t>RESPONSABLE TEST USINE</t>
  </si>
  <si>
    <t>0902494</t>
  </si>
  <si>
    <t>LEJEUNE</t>
  </si>
  <si>
    <t>SOFTWARE PRODUCT MANAGER</t>
  </si>
  <si>
    <t>0901984</t>
  </si>
  <si>
    <t>TERREE</t>
  </si>
  <si>
    <t>0902531</t>
  </si>
  <si>
    <t>CLEMENCEAU</t>
  </si>
  <si>
    <t>0902526</t>
  </si>
  <si>
    <t>HEMARD</t>
  </si>
  <si>
    <t>0901988</t>
  </si>
  <si>
    <t>FOUCHIER</t>
  </si>
  <si>
    <t>HW FONCTION LEADER</t>
  </si>
  <si>
    <t>0901972</t>
  </si>
  <si>
    <t>DAUTREMONT</t>
  </si>
  <si>
    <t>0901974</t>
  </si>
  <si>
    <t>DAPREMONT</t>
  </si>
  <si>
    <t>0902498</t>
  </si>
  <si>
    <t>GRELLIER</t>
  </si>
  <si>
    <t>0902528</t>
  </si>
  <si>
    <t>HOYAU</t>
  </si>
  <si>
    <t>RESP.SYST.INTEGRATION&amp;VALIDA</t>
  </si>
  <si>
    <t>0902410</t>
  </si>
  <si>
    <t>BOISSART</t>
  </si>
  <si>
    <t>RESPONSABLE TESTING I&amp;T</t>
  </si>
  <si>
    <t>0902755</t>
  </si>
  <si>
    <t>0902375</t>
  </si>
  <si>
    <t>THIERRY</t>
  </si>
  <si>
    <t>MANAGER TEST FRANCE</t>
  </si>
  <si>
    <t>0902358</t>
  </si>
  <si>
    <t>GROHANDO</t>
  </si>
  <si>
    <t>CLAUDE</t>
  </si>
  <si>
    <t>RESPONS. SERVICE TECHNIQUE</t>
  </si>
  <si>
    <t>0903174</t>
  </si>
  <si>
    <t>COUTURIER</t>
  </si>
  <si>
    <t>0902467</t>
  </si>
  <si>
    <t>0903185</t>
  </si>
  <si>
    <t>GAUTIER</t>
  </si>
  <si>
    <t>FRANCE &amp; MID RANGE APPLICATION MANAGER</t>
  </si>
  <si>
    <t>0903175</t>
  </si>
  <si>
    <t>DUNEZ</t>
  </si>
  <si>
    <t>1001813</t>
  </si>
  <si>
    <t>GIANNITRAPANI</t>
  </si>
  <si>
    <t>RD MANAGER</t>
  </si>
  <si>
    <t>0901998</t>
  </si>
  <si>
    <t>FOREST</t>
  </si>
  <si>
    <t>LEADER PROF. MECANIQUE</t>
  </si>
  <si>
    <t>383B</t>
  </si>
  <si>
    <t>0901970</t>
  </si>
  <si>
    <t>BOUGUYON</t>
  </si>
  <si>
    <t>CONCEPTEUR SOFTWARE</t>
  </si>
  <si>
    <t>TSW</t>
  </si>
  <si>
    <t>0902374</t>
  </si>
  <si>
    <t>BARILLET CHARDON</t>
  </si>
  <si>
    <t>RESP. INFRASTRUCTURE - INVESTISSEMENT</t>
  </si>
  <si>
    <t>0902062</t>
  </si>
  <si>
    <t>CHAMBRE</t>
  </si>
  <si>
    <t>0902585</t>
  </si>
  <si>
    <t>CUVERT</t>
  </si>
  <si>
    <t>384A</t>
  </si>
  <si>
    <t>0902609</t>
  </si>
  <si>
    <t>LOISEAU</t>
  </si>
  <si>
    <t>MATTHIEU</t>
  </si>
  <si>
    <t>386C</t>
  </si>
  <si>
    <t>0902482</t>
  </si>
  <si>
    <t>MARC</t>
  </si>
  <si>
    <t>387A</t>
  </si>
  <si>
    <t>0902564</t>
  </si>
  <si>
    <t>PARENTEAU</t>
  </si>
  <si>
    <t>496160</t>
  </si>
  <si>
    <t>SOURCING</t>
  </si>
  <si>
    <t>0902533</t>
  </si>
  <si>
    <t>CEFA</t>
  </si>
  <si>
    <t>SOURCING LEADER</t>
  </si>
  <si>
    <t>496125</t>
  </si>
  <si>
    <t>ACHATS SOURCING RD</t>
  </si>
  <si>
    <t>0902384</t>
  </si>
  <si>
    <t>CHATAIN</t>
  </si>
  <si>
    <t>DISPLAY &amp; TOUCH PANELS</t>
  </si>
  <si>
    <t>496101</t>
  </si>
  <si>
    <t>DIRECTION USINE</t>
  </si>
  <si>
    <t>1001398</t>
  </si>
  <si>
    <t>MEOT</t>
  </si>
  <si>
    <t>JEAN-MICHEL</t>
  </si>
  <si>
    <t>DIRECTEUR D'USINE</t>
  </si>
  <si>
    <t>0902465</t>
  </si>
  <si>
    <t>COUSOT</t>
  </si>
  <si>
    <t>QUALITY MANAGER</t>
  </si>
  <si>
    <t>0902344</t>
  </si>
  <si>
    <t>COORDIN. TRANSP &amp; EMBALLAGE</t>
  </si>
  <si>
    <t>387B</t>
  </si>
  <si>
    <t>LOG</t>
  </si>
  <si>
    <t>0902470</t>
  </si>
  <si>
    <t>HAKIMA</t>
  </si>
  <si>
    <t>TEAM LEADER APPROVISIONNEMENT</t>
  </si>
  <si>
    <t>1001501</t>
  </si>
  <si>
    <t>HOLDING</t>
  </si>
  <si>
    <t>496200</t>
  </si>
  <si>
    <t>DIRECTION GENERALE</t>
  </si>
  <si>
    <t>1100322</t>
  </si>
  <si>
    <t>MORARA</t>
  </si>
  <si>
    <t>PAOLO</t>
  </si>
  <si>
    <t>RESP.CUSTOMERS SERVICES&amp;SC</t>
  </si>
  <si>
    <t>0902058</t>
  </si>
  <si>
    <t>CANAL</t>
  </si>
  <si>
    <t>387C</t>
  </si>
  <si>
    <t>496115</t>
  </si>
  <si>
    <t>METHODES CENTRALES</t>
  </si>
  <si>
    <t>0902545</t>
  </si>
  <si>
    <t>GERZEAU</t>
  </si>
  <si>
    <t>INGENIEUR METHODES</t>
  </si>
  <si>
    <t>0902445</t>
  </si>
  <si>
    <t>RIDEAU</t>
  </si>
  <si>
    <t>ROGER</t>
  </si>
  <si>
    <t>0902574</t>
  </si>
  <si>
    <t>GARCON MALEAUD</t>
  </si>
  <si>
    <t>JEAN MARIE</t>
  </si>
  <si>
    <t>1101004</t>
  </si>
  <si>
    <t>CROZAT</t>
  </si>
  <si>
    <t>0902539</t>
  </si>
  <si>
    <t>FAURE</t>
  </si>
  <si>
    <t>RESP. DU TEAM STYLE MAQUETTAGE &amp; PLASTURGIE</t>
  </si>
  <si>
    <t>S16-INDUSTRIAL DEV</t>
  </si>
  <si>
    <t>496106</t>
  </si>
  <si>
    <t>DIRECTION INDUSTRIELLE</t>
  </si>
  <si>
    <t>0902319</t>
  </si>
  <si>
    <t>496208</t>
  </si>
  <si>
    <t>EXPATRIES INDUSTRIEL</t>
  </si>
  <si>
    <t>0902689</t>
  </si>
  <si>
    <t>CHUDY</t>
  </si>
  <si>
    <t>PROGRAM MANAGER P&amp;I</t>
  </si>
  <si>
    <t>0902312</t>
  </si>
  <si>
    <t>GARNIER</t>
  </si>
  <si>
    <t>CHRISTIAN</t>
  </si>
  <si>
    <t>RESP MET / INDUS - PSM I&amp;T</t>
  </si>
  <si>
    <t>0902385</t>
  </si>
  <si>
    <t>BEAUPEU</t>
  </si>
  <si>
    <t>S.D.E.</t>
  </si>
  <si>
    <t>SDE</t>
  </si>
  <si>
    <t>1100280</t>
  </si>
  <si>
    <t>MEJIA</t>
  </si>
  <si>
    <t>JOSE ALVARO</t>
  </si>
  <si>
    <t>1100439</t>
  </si>
  <si>
    <t>PATRY</t>
  </si>
  <si>
    <t>MAXENCE</t>
  </si>
  <si>
    <t>INGENIEUR QUALITE SOFTWARE</t>
  </si>
  <si>
    <t>IQ</t>
  </si>
  <si>
    <t>0902586</t>
  </si>
  <si>
    <t>VAN ASTEN</t>
  </si>
  <si>
    <t>0901973</t>
  </si>
  <si>
    <t>CHRETIEN</t>
  </si>
  <si>
    <t>496137</t>
  </si>
  <si>
    <t>STRUCTURE PRODUCTION</t>
  </si>
  <si>
    <t>0902542</t>
  </si>
  <si>
    <t>WCM PLAN SUPPORT</t>
  </si>
  <si>
    <t>UTE</t>
  </si>
  <si>
    <t>0902359</t>
  </si>
  <si>
    <t>RAYNARD</t>
  </si>
  <si>
    <t>RESP QUALITE USINE</t>
  </si>
  <si>
    <t>0902673</t>
  </si>
  <si>
    <t>HOUSSIN</t>
  </si>
  <si>
    <t>LEADER QLTE CLT 0KM &amp; ANALYSE</t>
  </si>
  <si>
    <t>1101035</t>
  </si>
  <si>
    <t>HAZMOUNE</t>
  </si>
  <si>
    <t>MOUSSA</t>
  </si>
  <si>
    <t>ING.QUALITE DEVELOPT.FOURNIS</t>
  </si>
  <si>
    <t>0902483</t>
  </si>
  <si>
    <t>GOUJET</t>
  </si>
  <si>
    <t>ACHETEUR SOURCEUR</t>
  </si>
  <si>
    <t>0902730</t>
  </si>
  <si>
    <t>GAUVIN</t>
  </si>
  <si>
    <t>MARIE CHARLOTT</t>
  </si>
  <si>
    <t>496110</t>
  </si>
  <si>
    <t>GESTION GAR. TELEMATIQUE</t>
  </si>
  <si>
    <t>0903166</t>
  </si>
  <si>
    <t>BOURSE</t>
  </si>
  <si>
    <t>RESP INTERVENANTS SUPPORTS CLTS</t>
  </si>
  <si>
    <t>1200214</t>
  </si>
  <si>
    <t>FOLJAN</t>
  </si>
  <si>
    <t>INGENIEUR QUALITE DEV</t>
  </si>
  <si>
    <t>0901994</t>
  </si>
  <si>
    <t>DE GEA</t>
  </si>
  <si>
    <t>RESPONSABLE CEM</t>
  </si>
  <si>
    <t>1200279</t>
  </si>
  <si>
    <t>ALVES GORJAO</t>
  </si>
  <si>
    <t>JOAQUIM</t>
  </si>
  <si>
    <t>RESPONSABLE MAINTENANCE</t>
  </si>
  <si>
    <t>387E</t>
  </si>
  <si>
    <t>S06-MARKETING</t>
  </si>
  <si>
    <t>0902671</t>
  </si>
  <si>
    <t>HERBACH</t>
  </si>
  <si>
    <t>SVEN</t>
  </si>
  <si>
    <t>0902628</t>
  </si>
  <si>
    <t>GIOT</t>
  </si>
  <si>
    <t>FRANCE</t>
  </si>
  <si>
    <t>RESPONSABLE SECURITE ENVIRONNEMENT</t>
  </si>
  <si>
    <t>387F</t>
  </si>
  <si>
    <t>SECU</t>
  </si>
  <si>
    <t>0903177</t>
  </si>
  <si>
    <t>IGOUNET</t>
  </si>
  <si>
    <t>RESP. SYSTEMES D'INFORMATIONS</t>
  </si>
  <si>
    <t>388B</t>
  </si>
  <si>
    <t>1300025</t>
  </si>
  <si>
    <t>LANDINI</t>
  </si>
  <si>
    <t>DANILO</t>
  </si>
  <si>
    <t>388C</t>
  </si>
  <si>
    <t>0902684</t>
  </si>
  <si>
    <t>PRESTRELLE</t>
  </si>
  <si>
    <t>ADMINISTRATEUR GPAO EDI</t>
  </si>
  <si>
    <t>388D</t>
  </si>
  <si>
    <t>0902554</t>
  </si>
  <si>
    <t>MENARD</t>
  </si>
  <si>
    <t>WILFRIED</t>
  </si>
  <si>
    <t>RESPONSABLE SYSTEME</t>
  </si>
  <si>
    <t>1001375</t>
  </si>
  <si>
    <t>ADMINISTRATEUR SYSTEMES ET RESEAUX</t>
  </si>
  <si>
    <t>AFTER MARKET</t>
  </si>
  <si>
    <t>174112</t>
  </si>
  <si>
    <t>DOMESTIQUE FRANCE</t>
  </si>
  <si>
    <t>1101140</t>
  </si>
  <si>
    <t>PIROLLI</t>
  </si>
  <si>
    <t>FRANCA</t>
  </si>
  <si>
    <t>RESP.LOGIST.ET ADM.VENTES</t>
  </si>
  <si>
    <t>389A</t>
  </si>
  <si>
    <t>174420</t>
  </si>
  <si>
    <t>EXPORT FRANCE</t>
  </si>
  <si>
    <t>1101139</t>
  </si>
  <si>
    <t>DENORMANDIE</t>
  </si>
  <si>
    <t>RESPONSABLE MARKETING</t>
  </si>
  <si>
    <t>462E</t>
  </si>
  <si>
    <t>496114</t>
  </si>
  <si>
    <t>INVESTISSEMENT</t>
  </si>
  <si>
    <t>0902061</t>
  </si>
  <si>
    <t>LANCEREAU</t>
  </si>
  <si>
    <t>LEADER INVESTISSEMENT</t>
  </si>
  <si>
    <t>0902452</t>
  </si>
  <si>
    <t>LEADER METROLOGIE &amp; QLTE FR.</t>
  </si>
  <si>
    <t>0902520</t>
  </si>
  <si>
    <t>TURPAUD</t>
  </si>
  <si>
    <t>EDDY</t>
  </si>
  <si>
    <t xml:space="preserve"> RESP MATERIAL MANAGEMENT</t>
  </si>
  <si>
    <t>0902364</t>
  </si>
  <si>
    <t>BARRAULT</t>
  </si>
  <si>
    <t>PIERRE</t>
  </si>
  <si>
    <t>GESTIONNAIRE SYSTEM.INFORMAT.INDUST</t>
  </si>
  <si>
    <t>0902245</t>
  </si>
  <si>
    <t>POUPEAU</t>
  </si>
  <si>
    <t>RESPONSABLE UO</t>
  </si>
  <si>
    <t>482A</t>
  </si>
  <si>
    <t>0902354</t>
  </si>
  <si>
    <t>CAICOYA</t>
  </si>
  <si>
    <t>1200077</t>
  </si>
  <si>
    <t>PUPPYNCK</t>
  </si>
  <si>
    <t>MARC-ANTHONY</t>
  </si>
  <si>
    <t>0902509</t>
  </si>
  <si>
    <t>VION</t>
  </si>
  <si>
    <t>0902330</t>
  </si>
  <si>
    <t>GADIOUX</t>
  </si>
  <si>
    <t>RESPONSABLE EQUIPE NUIT/VSD</t>
  </si>
  <si>
    <t>496206</t>
  </si>
  <si>
    <t>GESTION THERMIQUE</t>
  </si>
  <si>
    <t>1200106</t>
  </si>
  <si>
    <t>ASS.MARKETING &amp; CCIAL AM</t>
  </si>
  <si>
    <t>0902519</t>
  </si>
  <si>
    <t>RENARD</t>
  </si>
  <si>
    <t>TECHNICIEN HARDWARE</t>
  </si>
  <si>
    <t>THW</t>
  </si>
  <si>
    <t>1100617</t>
  </si>
  <si>
    <t>MANNAT</t>
  </si>
  <si>
    <t>ASSISTANTE DE DIRECTION</t>
  </si>
  <si>
    <t>461B</t>
  </si>
  <si>
    <t>0902746</t>
  </si>
  <si>
    <t>PEUDUPIN</t>
  </si>
  <si>
    <t>ASSIST.DE DIRECTION</t>
  </si>
  <si>
    <t>0902455</t>
  </si>
  <si>
    <t>CADU</t>
  </si>
  <si>
    <t>0902018</t>
  </si>
  <si>
    <t>TURCHETTI</t>
  </si>
  <si>
    <t>0902360</t>
  </si>
  <si>
    <t>BILLAUD</t>
  </si>
  <si>
    <t>0901957</t>
  </si>
  <si>
    <t>COINTAT</t>
  </si>
  <si>
    <t>ASS.REPORTING PAIE</t>
  </si>
  <si>
    <t>0902059</t>
  </si>
  <si>
    <t>462C</t>
  </si>
  <si>
    <t>0902291</t>
  </si>
  <si>
    <t>JOUBERT</t>
  </si>
  <si>
    <t>496161</t>
  </si>
  <si>
    <t>QUALITE RESIDENT</t>
  </si>
  <si>
    <t>0902592</t>
  </si>
  <si>
    <t>CHEVREUX</t>
  </si>
  <si>
    <t>TECHNICIEN QUALITE CLIENT</t>
  </si>
  <si>
    <t>QCLT</t>
  </si>
  <si>
    <t>0902444</t>
  </si>
  <si>
    <t>VERDY</t>
  </si>
  <si>
    <t>TECHN PROTOTYPISTE</t>
  </si>
  <si>
    <t>0902060</t>
  </si>
  <si>
    <t>TOUCHE</t>
  </si>
  <si>
    <t>JEAN CLEMENT</t>
  </si>
  <si>
    <t>TECHNICIEN DOSSIER PROJET</t>
  </si>
  <si>
    <t>FS</t>
  </si>
  <si>
    <t>0903176</t>
  </si>
  <si>
    <t>HEBERT</t>
  </si>
  <si>
    <t>CONCEPTEUR HARDWARE</t>
  </si>
  <si>
    <t>0901990</t>
  </si>
  <si>
    <t>FOURTEAU</t>
  </si>
  <si>
    <t>TECHNICIEN SOFTWARE</t>
  </si>
  <si>
    <t>0902674</t>
  </si>
  <si>
    <t>GELLUSSEAU</t>
  </si>
  <si>
    <t>CONCEPTEUR MECANIQUE</t>
  </si>
  <si>
    <t>0902462</t>
  </si>
  <si>
    <t>VERGNAULT</t>
  </si>
  <si>
    <t>MARYSE</t>
  </si>
  <si>
    <t>CONCEPTEUR LAYOUT</t>
  </si>
  <si>
    <t>0902044</t>
  </si>
  <si>
    <t>ANDRAULT</t>
  </si>
  <si>
    <t>0902065</t>
  </si>
  <si>
    <t>TEAM LEADER DESSIN</t>
  </si>
  <si>
    <t>DES</t>
  </si>
  <si>
    <t>0902559</t>
  </si>
  <si>
    <t>SALMON</t>
  </si>
  <si>
    <t>TECHNICIEN METHODES CENTRAL</t>
  </si>
  <si>
    <t>0902348</t>
  </si>
  <si>
    <t>BERTAUD</t>
  </si>
  <si>
    <t>0902311</t>
  </si>
  <si>
    <t>TECHNICIEN INFORMATIQUE</t>
  </si>
  <si>
    <t>0902326</t>
  </si>
  <si>
    <t>INTERVENANT SUPPORT CLIENT</t>
  </si>
  <si>
    <t>ISC</t>
  </si>
  <si>
    <t>0902584</t>
  </si>
  <si>
    <t>HURAUX</t>
  </si>
  <si>
    <t>0902485</t>
  </si>
  <si>
    <t>MICHO</t>
  </si>
  <si>
    <t>ALEX</t>
  </si>
  <si>
    <t>0902591</t>
  </si>
  <si>
    <t>GERARD</t>
  </si>
  <si>
    <t>0901964</t>
  </si>
  <si>
    <t>CHARNACE</t>
  </si>
  <si>
    <t>0902045</t>
  </si>
  <si>
    <t>PROUTEAU</t>
  </si>
  <si>
    <t>0902030</t>
  </si>
  <si>
    <t>TARPIN</t>
  </si>
  <si>
    <t>JEAN PHILIP</t>
  </si>
  <si>
    <t>TECHNICIEN FIABILITE</t>
  </si>
  <si>
    <t>0901993</t>
  </si>
  <si>
    <t>CHARLET</t>
  </si>
  <si>
    <t>0903189</t>
  </si>
  <si>
    <t>CREPIN</t>
  </si>
  <si>
    <t>TECHNICIEN METROLOGIE</t>
  </si>
  <si>
    <t>0902347</t>
  </si>
  <si>
    <t>0902643</t>
  </si>
  <si>
    <t>APPAIX</t>
  </si>
  <si>
    <t>TECH QUALITE CLIENT RESIDENT</t>
  </si>
  <si>
    <t>0902057</t>
  </si>
  <si>
    <t>BREGEOT</t>
  </si>
  <si>
    <t>0902511</t>
  </si>
  <si>
    <t>BATY</t>
  </si>
  <si>
    <t>0902373</t>
  </si>
  <si>
    <t>MORTREUIL</t>
  </si>
  <si>
    <t>0902566</t>
  </si>
  <si>
    <t>BREGIER</t>
  </si>
  <si>
    <t>TECHNICIEN QUALITE SYSTEME</t>
  </si>
  <si>
    <t>QSYS</t>
  </si>
  <si>
    <t>0901977</t>
  </si>
  <si>
    <t>JEAN-FREDERIC</t>
  </si>
  <si>
    <t>0902504</t>
  </si>
  <si>
    <t>DOURSOUX</t>
  </si>
  <si>
    <t>0902414</t>
  </si>
  <si>
    <t>ANGUISE</t>
  </si>
  <si>
    <t>0903170</t>
  </si>
  <si>
    <t>MONCEAUX</t>
  </si>
  <si>
    <t>GESTIONNAIRE ADV INTERCOS</t>
  </si>
  <si>
    <t>0902487</t>
  </si>
  <si>
    <t>GRASSI</t>
  </si>
  <si>
    <t>RESP LOGISTIQUE OPERATIONNELLE</t>
  </si>
  <si>
    <t>0902357</t>
  </si>
  <si>
    <t>MEREL</t>
  </si>
  <si>
    <t>GESTIONNAIRE SERVICE PROTOTYPES</t>
  </si>
  <si>
    <t>0902342</t>
  </si>
  <si>
    <t>FREDON</t>
  </si>
  <si>
    <t>TEAM LEADER TECHNIQUE MAINT.</t>
  </si>
  <si>
    <t>0902362</t>
  </si>
  <si>
    <t>THIMONIER</t>
  </si>
  <si>
    <t>TECHNICIEN INVESTISSEMENT</t>
  </si>
  <si>
    <t>0902063</t>
  </si>
  <si>
    <t>PINSON-CHAMBRIARD</t>
  </si>
  <si>
    <t>ADMINISTRATEUR HOT LINE</t>
  </si>
  <si>
    <t>478A</t>
  </si>
  <si>
    <t>0902517</t>
  </si>
  <si>
    <t>0901956</t>
  </si>
  <si>
    <t>THIRIOT HUANG</t>
  </si>
  <si>
    <t>ZOE</t>
  </si>
  <si>
    <t>SECRETAIRE</t>
  </si>
  <si>
    <t>0902190</t>
  </si>
  <si>
    <t>NICAISE</t>
  </si>
  <si>
    <t>MIE NOELLE</t>
  </si>
  <si>
    <t>0902740</t>
  </si>
  <si>
    <t>FALZON</t>
  </si>
  <si>
    <t>CFO FRANCE</t>
  </si>
  <si>
    <t>DIRIGEANTS</t>
  </si>
  <si>
    <t>1101138</t>
  </si>
  <si>
    <t>SAILLARD</t>
  </si>
  <si>
    <t>LIONEL</t>
  </si>
  <si>
    <t>RESP.CIAL.FRANCE ET EXPORT</t>
  </si>
  <si>
    <t>374B</t>
  </si>
  <si>
    <t>496171</t>
  </si>
  <si>
    <t>INNOVATION &amp; DISPLAY</t>
  </si>
  <si>
    <t>0901992</t>
  </si>
  <si>
    <t>RESP.DEPART.INNOVATION &amp; DISPLAY</t>
  </si>
  <si>
    <t>380A</t>
  </si>
  <si>
    <t>0901953</t>
  </si>
  <si>
    <t>RAHLI</t>
  </si>
  <si>
    <t>NABIL</t>
  </si>
  <si>
    <t>SALES &amp; MARKETING ELECTRONIC SYSTEMS DIRECTOR</t>
  </si>
  <si>
    <t>0903184</t>
  </si>
  <si>
    <t>LOPEZ NAVARRO</t>
  </si>
  <si>
    <t>PROJECT INDUSTRIAL OPERATION</t>
  </si>
  <si>
    <t>1100598</t>
  </si>
  <si>
    <t>LE BAYON</t>
  </si>
  <si>
    <t>INDUST.SPECIAL PROJECTS COORD</t>
  </si>
  <si>
    <t>0901982</t>
  </si>
  <si>
    <t>JULLIOT</t>
  </si>
  <si>
    <t>RESP.O.E.TELEMATICS PRODUCT</t>
  </si>
  <si>
    <t>0902549</t>
  </si>
  <si>
    <t>PIC</t>
  </si>
  <si>
    <t>RESP. INDUS. PDTS. INNOVANT</t>
  </si>
  <si>
    <t>1201202</t>
  </si>
  <si>
    <t>TIERCERY</t>
  </si>
  <si>
    <t>GLOBAL CUSTOMER MANAGER</t>
  </si>
  <si>
    <t>0902506</t>
  </si>
  <si>
    <t>HASKO</t>
  </si>
  <si>
    <t>0902543</t>
  </si>
  <si>
    <t>LAHOREAU</t>
  </si>
  <si>
    <t>CONCEPTEUR LAY OUT</t>
  </si>
  <si>
    <t>0902306</t>
  </si>
  <si>
    <t>REDON</t>
  </si>
  <si>
    <t>0902304</t>
  </si>
  <si>
    <t>ECHEVARD</t>
  </si>
  <si>
    <t>ANNE</t>
  </si>
  <si>
    <t>ANDRAULT DANIEL</t>
  </si>
  <si>
    <t>BARILLET CHARDON SYLVAIN</t>
  </si>
  <si>
    <t>oui</t>
  </si>
  <si>
    <t>non</t>
  </si>
  <si>
    <t>BERNARD CELINE</t>
  </si>
  <si>
    <t>Non prénom</t>
  </si>
  <si>
    <t>MEUNIER LAURENCE</t>
  </si>
  <si>
    <t>BOURSE FREDERIC</t>
  </si>
  <si>
    <t>DEFFIE LAURENT</t>
  </si>
  <si>
    <t>FORET CEDRIC</t>
  </si>
  <si>
    <t>GARCON MALEAUD JEAN MARIE</t>
  </si>
  <si>
    <t>GARNIER CHRISTIAN</t>
  </si>
  <si>
    <t>GIOT FRANCE</t>
  </si>
  <si>
    <t>GROHANDO CLAUDE</t>
  </si>
  <si>
    <t>HOUSSIN FRANCOIS</t>
  </si>
  <si>
    <t>IGOUNET PATRICK</t>
  </si>
  <si>
    <t>MANNAT VALERIE</t>
  </si>
  <si>
    <t>PUPPYNCK MARC-ANTHONY</t>
  </si>
  <si>
    <t>RAYNARD OLIVIER</t>
  </si>
  <si>
    <t>THIERRY ANDRE</t>
  </si>
  <si>
    <t>TURPAUD EDDY</t>
  </si>
  <si>
    <t>VINCENT RICHARD</t>
  </si>
  <si>
    <t>AMIRAULT VERONIQUE</t>
  </si>
  <si>
    <t>BOISSON KATIA</t>
  </si>
  <si>
    <t>CHASTENET ARLETTE</t>
  </si>
  <si>
    <t>DAUTREME STEPHANE</t>
  </si>
  <si>
    <t>GODIN SEBASTIEN</t>
  </si>
  <si>
    <t>KAPIEBE FREDDY</t>
  </si>
  <si>
    <t>KOZIMOR BEATRICE</t>
  </si>
  <si>
    <t>MARTIN CYRIL</t>
  </si>
  <si>
    <t>MICHILSEN MICHELLE</t>
  </si>
  <si>
    <t>MISSONNIER LAURENT</t>
  </si>
  <si>
    <t>PAGEARD JEAN PAUL</t>
  </si>
  <si>
    <t>PAGENAUD YAMINA</t>
  </si>
  <si>
    <t>PARTAUX DAVID</t>
  </si>
  <si>
    <t>PEREIRA JOSE</t>
  </si>
  <si>
    <t>POIRIER PASCAL</t>
  </si>
  <si>
    <t>RODANGE LINA</t>
  </si>
  <si>
    <t>SAMRI COLETTE</t>
  </si>
  <si>
    <t>SOULARD FABIENNE</t>
  </si>
  <si>
    <t>THOUVENIN BRUNO</t>
  </si>
  <si>
    <t>ZACHARIE FRANCK</t>
  </si>
  <si>
    <t>AURIAULT PASCAL</t>
  </si>
  <si>
    <t>BONNET CELINE</t>
  </si>
  <si>
    <t>BREGIER JULIEN</t>
  </si>
  <si>
    <t>DOURY SERGE</t>
  </si>
  <si>
    <t>GAILLARD FRANCIS</t>
  </si>
  <si>
    <t>MORTREUIL RICHARD</t>
  </si>
  <si>
    <t>NAOUR MATHIEU</t>
  </si>
  <si>
    <t>ORLU GILLES</t>
  </si>
  <si>
    <t>POUPEAU ANNIE</t>
  </si>
  <si>
    <t>ROBIN FRANCOISE</t>
  </si>
  <si>
    <t>THIMONIER PATRICK</t>
  </si>
  <si>
    <t>GERZEAU THIERRY</t>
  </si>
  <si>
    <t>TWTTP</t>
  </si>
  <si>
    <t>BELLICAUD CHRISTOPHE</t>
  </si>
  <si>
    <t>BERNARD ALAIN</t>
  </si>
  <si>
    <t>BERTHEL AURELIE</t>
  </si>
  <si>
    <t>BETAT AURELIE</t>
  </si>
  <si>
    <t>DEVIJVER YANN</t>
  </si>
  <si>
    <t>HAZMOUNE MOUSSA</t>
  </si>
  <si>
    <t>LOPEZ Y LASO MANUEL</t>
  </si>
  <si>
    <t>THIAUDIERE FRANCK</t>
  </si>
  <si>
    <t>COUSSOT GREGORY</t>
  </si>
  <si>
    <t>JOUBERT PATRICK</t>
  </si>
  <si>
    <t>BERGERIOUX JEAN CHARLES</t>
  </si>
  <si>
    <t>BARDET MICHAEL</t>
  </si>
  <si>
    <t>MEOT JEAN-MICHEL</t>
  </si>
  <si>
    <t>BERTAUD JEROME</t>
  </si>
  <si>
    <t>BESSE FABRICE</t>
  </si>
  <si>
    <t>BOUFFETEAU JEAN FRANCOIS</t>
  </si>
  <si>
    <t>CAPIAUX OLIVIER</t>
  </si>
  <si>
    <t>CHABLAT CYRIL</t>
  </si>
  <si>
    <t>CHARDAT GREGORY</t>
  </si>
  <si>
    <t>COLLAS MAGALI</t>
  </si>
  <si>
    <t>COLIN JEAN NOEL</t>
  </si>
  <si>
    <t>COTTIN OLIVIER</t>
  </si>
  <si>
    <t>DILE CHRISTOPHE</t>
  </si>
  <si>
    <t>FARINEAU ERIC</t>
  </si>
  <si>
    <t>FREDON THIERRY</t>
  </si>
  <si>
    <t>GADIOUX DENIS</t>
  </si>
  <si>
    <t>GASTELLU ETCHEGORRY PHILIPPE</t>
  </si>
  <si>
    <t>GUILLOT ALAIN</t>
  </si>
  <si>
    <t>LE HARZIC ARNAUD</t>
  </si>
  <si>
    <t>LECROART CEDRIC</t>
  </si>
  <si>
    <t>MALLET MICHEL</t>
  </si>
  <si>
    <t>MARQUOIS JEAN</t>
  </si>
  <si>
    <t>NEAU FRANCIS</t>
  </si>
  <si>
    <t>NIVARD LEA</t>
  </si>
  <si>
    <t>PARAY LAURENT</t>
  </si>
  <si>
    <t>PHILIPPONNEAU JEROME</t>
  </si>
  <si>
    <t>POUPEAU DOMINIQUE</t>
  </si>
  <si>
    <t>RION DAMIEN</t>
  </si>
  <si>
    <t>RODANGE HERVE</t>
  </si>
  <si>
    <t>TOUCHARD TONY</t>
  </si>
  <si>
    <t>VAILLER JEAN CHARLES</t>
  </si>
  <si>
    <t>LECUYER JEAN PAUL</t>
  </si>
  <si>
    <t>VINCENT ETIENNE</t>
  </si>
  <si>
    <t>BATY CHRISTOPHE</t>
  </si>
  <si>
    <t>BAUDOUIN VALENTIN</t>
  </si>
  <si>
    <t>BERTRAND PATRICK</t>
  </si>
  <si>
    <t>BOISSART FREDERIC</t>
  </si>
  <si>
    <t>BREGEOT SERGE</t>
  </si>
  <si>
    <t>CHARNACE OLIVIER</t>
  </si>
  <si>
    <t>CHASTANG LUDOVIC</t>
  </si>
  <si>
    <t>COLLIN JEAN FRANCOIS</t>
  </si>
  <si>
    <t>FILLON FLORIAN</t>
  </si>
  <si>
    <t>FOLJAN GABRIEL</t>
  </si>
  <si>
    <t>GENET STEPHANE</t>
  </si>
  <si>
    <t>GEOFFROY ROMAIN</t>
  </si>
  <si>
    <t>GRELET MARTINE</t>
  </si>
  <si>
    <t>GUERY AURELIEN</t>
  </si>
  <si>
    <t>GUILLON PATRICK</t>
  </si>
  <si>
    <t>HASKO CATHERINE</t>
  </si>
  <si>
    <t>LAC LAURENT</t>
  </si>
  <si>
    <t>LANCEREAU ERIC</t>
  </si>
  <si>
    <t>LANDINI DANILO</t>
  </si>
  <si>
    <t>LECOMTE CAROLINE</t>
  </si>
  <si>
    <t>LEMAITRE ALICE</t>
  </si>
  <si>
    <t>MERIC MARIE CHARLOTTE</t>
  </si>
  <si>
    <t>MONTRESOR ALEXANDRE</t>
  </si>
  <si>
    <t>MORARA PAOLO</t>
  </si>
  <si>
    <t>MORAIS DAVID</t>
  </si>
  <si>
    <t>MOREAU JEAN NICOLAS</t>
  </si>
  <si>
    <t>MORIN MARC</t>
  </si>
  <si>
    <t>PARENTEAU BENOIST</t>
  </si>
  <si>
    <t>PECOT DAVID</t>
  </si>
  <si>
    <t>PIC JEAN-MICHEL</t>
  </si>
  <si>
    <t>PIERRE PIERRE YANN</t>
  </si>
  <si>
    <t>PIQUEUX ROMAIN</t>
  </si>
  <si>
    <t>PROUST PASCAL</t>
  </si>
  <si>
    <t>PROUTEAU CLAUDE</t>
  </si>
  <si>
    <t>RUSSEIL FLORENT</t>
  </si>
  <si>
    <t>SALMON SYLVAIN</t>
  </si>
  <si>
    <t>SELLIN LOIC</t>
  </si>
  <si>
    <t>SENELE CHRISTOPHE</t>
  </si>
  <si>
    <t>SIMONE YANN</t>
  </si>
  <si>
    <t>VAILLER BRIGITTE</t>
  </si>
  <si>
    <t>VASSEUR PATRICIA</t>
  </si>
  <si>
    <t>VERDAUD SAMUEL</t>
  </si>
  <si>
    <t>VION FREDERIC</t>
  </si>
  <si>
    <t>ANGUISE PIERRE</t>
  </si>
  <si>
    <t>AUJAY OLIVIER</t>
  </si>
  <si>
    <t>BAERT KATIA</t>
  </si>
  <si>
    <t>BARDET HAKIMA</t>
  </si>
  <si>
    <t>BICHON FAYZA</t>
  </si>
  <si>
    <t>BILLAUD PHILIPPE</t>
  </si>
  <si>
    <t>BOULOUX MATHIEU</t>
  </si>
  <si>
    <t>CAICOYA PASCAL</t>
  </si>
  <si>
    <t>CANAL ROBERT</t>
  </si>
  <si>
    <t>CHAMBRE JEAN PIERRE</t>
  </si>
  <si>
    <t>CHANTELOT LISE</t>
  </si>
  <si>
    <t>CHAUMET RICHARD</t>
  </si>
  <si>
    <t>CHAUVEAU MAURICE</t>
  </si>
  <si>
    <t>COINTAT MONIQUE</t>
  </si>
  <si>
    <t>COLLIOT DOMINIQUE</t>
  </si>
  <si>
    <t>CROZAT ARNAUD</t>
  </si>
  <si>
    <t>DESMARCHAIS LAURENT</t>
  </si>
  <si>
    <t>DISSAIS PAULINE</t>
  </si>
  <si>
    <t>ESTARIA MIREILLE</t>
  </si>
  <si>
    <t>GRASSI GREGORY</t>
  </si>
  <si>
    <t>GUILLON VERONIQUE</t>
  </si>
  <si>
    <t>HURAUX PASCAL</t>
  </si>
  <si>
    <t>ALONSO JEAN LUC</t>
  </si>
  <si>
    <t>MARTIN CEDRIC</t>
  </si>
  <si>
    <t>MENARD WILFRIED</t>
  </si>
  <si>
    <t>MEREL OLIVIER</t>
  </si>
  <si>
    <t>MONCEAUX SABINE</t>
  </si>
  <si>
    <t>PEYRELADE GUILLAUME</t>
  </si>
  <si>
    <t>PINSON-CHAMBRIARD JEAN FRANCOIS</t>
  </si>
  <si>
    <t>PRESTRELLE ALAIN</t>
  </si>
  <si>
    <t>PRETESEILLE FREDERIC</t>
  </si>
  <si>
    <t>REAU JEAN PAUL</t>
  </si>
  <si>
    <t>RIDEAU ROGER</t>
  </si>
  <si>
    <t>ROY DELPHINE</t>
  </si>
  <si>
    <t>TOUZE SANDRINE</t>
  </si>
  <si>
    <t>ZIRN CHRISTOPHE</t>
  </si>
  <si>
    <t>AGUILAR JEAN</t>
  </si>
  <si>
    <t>ANDRE MARTINE</t>
  </si>
  <si>
    <t>ANDRIEU ELISABETH</t>
  </si>
  <si>
    <t>ARECCO ANTHONY</t>
  </si>
  <si>
    <t>ARNOU FRANCIS</t>
  </si>
  <si>
    <t>AUBOURG MANUELA</t>
  </si>
  <si>
    <t>AUPICK FRANCOIS</t>
  </si>
  <si>
    <t>AUZANNEAU CINDY</t>
  </si>
  <si>
    <t>AYALA JEAN LOUIS</t>
  </si>
  <si>
    <t>BARROT EMILIE</t>
  </si>
  <si>
    <t>BASSET ISABELLE</t>
  </si>
  <si>
    <t>BAUDEAU ANNICK</t>
  </si>
  <si>
    <t>BENOIST GUILLAUME</t>
  </si>
  <si>
    <t>BEN EMBAREK MOHAMED</t>
  </si>
  <si>
    <t>BERGER CHRISTOPHE</t>
  </si>
  <si>
    <t>BERTIN RICHARD</t>
  </si>
  <si>
    <t>BIDEAU EMMANUEL</t>
  </si>
  <si>
    <t>BINET VANESSA</t>
  </si>
  <si>
    <t>BLANCHARD MARTINE</t>
  </si>
  <si>
    <t>BOINIER BRIGITTE</t>
  </si>
  <si>
    <t>BONNET ANNIE</t>
  </si>
  <si>
    <t>BONNIN CATHERINE</t>
  </si>
  <si>
    <t>BOINEAU FRANCOISE</t>
  </si>
  <si>
    <t>BOISTAULT VALERIE</t>
  </si>
  <si>
    <t>BOQUERA BENOIT</t>
  </si>
  <si>
    <t>BOURAS MARINA</t>
  </si>
  <si>
    <t>BOUTET ISABELLE</t>
  </si>
  <si>
    <t>BOUZIER LAETITIA</t>
  </si>
  <si>
    <t>BRAUD</t>
  </si>
  <si>
    <t>JESSICA</t>
  </si>
  <si>
    <t>BRAUD JESSICA</t>
  </si>
  <si>
    <t>BUSSEREAU MARIE CHRISTINE</t>
  </si>
  <si>
    <t>CARLIER JEAN LUC</t>
  </si>
  <si>
    <t>CEGARRA FRANTZ</t>
  </si>
  <si>
    <t>CHAINET JOSIANE</t>
  </si>
  <si>
    <t>CHAMAILLARD CATHERINE</t>
  </si>
  <si>
    <t>CHAMPIGNY SYLVETTE</t>
  </si>
  <si>
    <t>CHAUMET DOMINIQUE</t>
  </si>
  <si>
    <t>CHAUVIN FANNY</t>
  </si>
  <si>
    <t>CHEVALLIER PHILIPPE</t>
  </si>
  <si>
    <t>COLLIOT MARYLINE</t>
  </si>
  <si>
    <t>COLOMBIER ROSELYNE</t>
  </si>
  <si>
    <t>COUIC NICOLAS</t>
  </si>
  <si>
    <t>COUTOUX ANDREE</t>
  </si>
  <si>
    <t>DA SILVA MASSABIELLE</t>
  </si>
  <si>
    <t>DEBRAY ANNETTE</t>
  </si>
  <si>
    <t>DELEFFE DOMINIQUE</t>
  </si>
  <si>
    <t>DELPHIN MIE JOSE</t>
  </si>
  <si>
    <t>DEMARCONNAY CLAUDIE</t>
  </si>
  <si>
    <t>DJEDDOU MESSAOUD</t>
  </si>
  <si>
    <t>DUBOIS VANESSA</t>
  </si>
  <si>
    <t>DUBREUIL PASCAL</t>
  </si>
  <si>
    <t>DURAND BERNADETTE</t>
  </si>
  <si>
    <t>FETIS SANDRA</t>
  </si>
  <si>
    <t>FOUCAUD LILIANE</t>
  </si>
  <si>
    <t>FOUCAUD MELANIE</t>
  </si>
  <si>
    <t>FROUX CHANTAL</t>
  </si>
  <si>
    <t>FUMERON NICOLAS</t>
  </si>
  <si>
    <t>GENDRON PHILIPPE</t>
  </si>
  <si>
    <t>GERBIER GHISLAINE</t>
  </si>
  <si>
    <t>GERVAIS LAURENT</t>
  </si>
  <si>
    <t>GILBERT SABINE</t>
  </si>
  <si>
    <t>GIRAULT ANITA</t>
  </si>
  <si>
    <t>GIRONT CHRISTINE</t>
  </si>
  <si>
    <t>GONORD FABIENNE</t>
  </si>
  <si>
    <t>GOUILLET PATRICK</t>
  </si>
  <si>
    <t>GUERIN SEVERINE</t>
  </si>
  <si>
    <t>HENAULT MONIQUE</t>
  </si>
  <si>
    <t>HERPAILLER SEBASTIEN</t>
  </si>
  <si>
    <t>HOARAU FRANCIS</t>
  </si>
  <si>
    <t>HOUTCHENS PASCAL</t>
  </si>
  <si>
    <t>LAGEON EMMANUEL</t>
  </si>
  <si>
    <t>LAFAY ANNE MARIE</t>
  </si>
  <si>
    <t>LAROCHE DANY</t>
  </si>
  <si>
    <t>LAURENT MARTINE</t>
  </si>
  <si>
    <t>LOCHON DOLORES</t>
  </si>
  <si>
    <t>LOCHON OLIVIER</t>
  </si>
  <si>
    <t>LOPEZ CHRISTOPHE</t>
  </si>
  <si>
    <t>LORAIN PASQUERAULT PATRICIA</t>
  </si>
  <si>
    <t>MAINGAULT CHRISTINE</t>
  </si>
  <si>
    <t>MAISY GUYLAINE</t>
  </si>
  <si>
    <t>MARQUET DANIELLE</t>
  </si>
  <si>
    <t>MARIONNEAU EVELYNE</t>
  </si>
  <si>
    <t>MARTINIERE MARINETTE</t>
  </si>
  <si>
    <t>MARTINS JEREMY</t>
  </si>
  <si>
    <t>MARTY JEROME</t>
  </si>
  <si>
    <t>MASSE YANNICK</t>
  </si>
  <si>
    <t>MERIGARD ANGELIQUE</t>
  </si>
  <si>
    <t>MILLET FRANCINE</t>
  </si>
  <si>
    <t>MILLON CRISTINA</t>
  </si>
  <si>
    <t>MOREAU BRIGITTE</t>
  </si>
  <si>
    <t>MOREL MIREILLE</t>
  </si>
  <si>
    <t>MORGEAU PATRICK</t>
  </si>
  <si>
    <t>MULLER CORINNE</t>
  </si>
  <si>
    <t>NABOULET LUCIE</t>
  </si>
  <si>
    <t>NAULEAU SONIA</t>
  </si>
  <si>
    <t>NESIC JACQUELINE</t>
  </si>
  <si>
    <t>NOUHAUD BRIGITTE</t>
  </si>
  <si>
    <t>OUAAD VERONIQUE</t>
  </si>
  <si>
    <t>ORLU MICHELLE</t>
  </si>
  <si>
    <t>PAPIN VANESSA</t>
  </si>
  <si>
    <t>PEREIRA CLARICE</t>
  </si>
  <si>
    <t>PICHON ROMAIN</t>
  </si>
  <si>
    <t>PILOT EMILIE</t>
  </si>
  <si>
    <t>PESSY CAROLINE</t>
  </si>
  <si>
    <t>PIEL THOMAS</t>
  </si>
  <si>
    <t>PIGNON EDWIGE</t>
  </si>
  <si>
    <t>PLAIRE CHANTAL</t>
  </si>
  <si>
    <t>PLAULT PATRICIA</t>
  </si>
  <si>
    <t>PLAULT STEPHANIE</t>
  </si>
  <si>
    <t>POULIN PASCAL</t>
  </si>
  <si>
    <t>PROUST CLAUDINE</t>
  </si>
  <si>
    <t>PROUT OLIVIER</t>
  </si>
  <si>
    <t>RAMDANE ZORHA</t>
  </si>
  <si>
    <t>REDON ANNIE</t>
  </si>
  <si>
    <t>RIBREAU FRANCOISE</t>
  </si>
  <si>
    <t>RIPAULT FLORIAN</t>
  </si>
  <si>
    <t>ROBINEAU LAURENT</t>
  </si>
  <si>
    <t>ROBINEAU MAGUY</t>
  </si>
  <si>
    <t>ROCHER ALEXANDRE</t>
  </si>
  <si>
    <t>ROY JOCELYNE</t>
  </si>
  <si>
    <t>ROYER ANAIS</t>
  </si>
  <si>
    <t>SALMERON KARINE</t>
  </si>
  <si>
    <t>SALVATORE GEOFFREY</t>
  </si>
  <si>
    <t>SAMOYAU BEATRICE</t>
  </si>
  <si>
    <t>SARLAT CATHERINE</t>
  </si>
  <si>
    <t>SAVARY JEAN PAUL</t>
  </si>
  <si>
    <t>SERET FABRICE</t>
  </si>
  <si>
    <t>SERVANT ISABELLE</t>
  </si>
  <si>
    <t>SERVANT CHRISTINE</t>
  </si>
  <si>
    <t>SIVAULT STEPHANE</t>
  </si>
  <si>
    <t>TALBART DAVID</t>
  </si>
  <si>
    <t>TARTARIN ODILE</t>
  </si>
  <si>
    <t>TEXIER FREDERIQUE</t>
  </si>
  <si>
    <t>THOUVENIN CHRISTOPHE</t>
  </si>
  <si>
    <t>TORRES FLORES SEBASTIEN</t>
  </si>
  <si>
    <t>TRAVOUILLON NATHALIE</t>
  </si>
  <si>
    <t>VERNOUX JEAN MANUEL</t>
  </si>
  <si>
    <t>VILAIN MATHIAS</t>
  </si>
  <si>
    <t>CARPIO DIDIER</t>
  </si>
  <si>
    <t>Date</t>
  </si>
  <si>
    <t>LEMOINE DANIELLE</t>
  </si>
  <si>
    <t>NICAISE MIE NOELLE</t>
  </si>
  <si>
    <t>ECHEVARD ANNE</t>
  </si>
  <si>
    <t>AZOR FRANCOISE</t>
  </si>
  <si>
    <t>ROBERT ROCHER VALERIE</t>
  </si>
  <si>
    <t>ROBIN ERIC</t>
  </si>
  <si>
    <t>DOYEN SYLVAIN</t>
  </si>
  <si>
    <t>LEVITE DAVID</t>
  </si>
  <si>
    <t>MENANT MURIEL</t>
  </si>
  <si>
    <t>DELERY</t>
  </si>
  <si>
    <t>CHRISTELLE</t>
  </si>
  <si>
    <t>DELERY CHRISTELLE</t>
  </si>
  <si>
    <t>GOUGEON VINCENT</t>
  </si>
  <si>
    <t>BOZIER OLIVIER</t>
  </si>
  <si>
    <t>BEAUDIN</t>
  </si>
  <si>
    <t>NOELLA</t>
  </si>
  <si>
    <t>BEAUDIN NOELLA</t>
  </si>
  <si>
    <t>ALEXANDRA</t>
  </si>
  <si>
    <t>BERTRAND ALEXANDRA</t>
  </si>
  <si>
    <t>GEYLER</t>
  </si>
  <si>
    <t>CARINE</t>
  </si>
  <si>
    <t>GEYLER CARINE</t>
  </si>
  <si>
    <t>DESROCHES</t>
  </si>
  <si>
    <t>CAROLE</t>
  </si>
  <si>
    <t>DESROCHES CAROLE</t>
  </si>
  <si>
    <t>HEVENER</t>
  </si>
  <si>
    <t>ANNAIK</t>
  </si>
  <si>
    <t>HEVENER ANNAIK</t>
  </si>
  <si>
    <t>CALIGNY</t>
  </si>
  <si>
    <t>AMANDA</t>
  </si>
  <si>
    <t>CALIGNY AMANDA</t>
  </si>
  <si>
    <t>BOURGUIGNON</t>
  </si>
  <si>
    <t>MANUELLA</t>
  </si>
  <si>
    <t>BOURGUIGNON MANUELLA</t>
  </si>
  <si>
    <t>GEAY VALERY</t>
  </si>
  <si>
    <t>CREUZON NADEGE</t>
  </si>
  <si>
    <t>ROUET MIE CLAUDE</t>
  </si>
  <si>
    <t>PERRE GWENDOLINE</t>
  </si>
  <si>
    <t>BERNARD GISELE</t>
  </si>
  <si>
    <t>LIMONT BRIGITTE</t>
  </si>
  <si>
    <t>DYNOWSKI ARLETTE</t>
  </si>
  <si>
    <t>AUTEAU ELISABETH</t>
  </si>
  <si>
    <t>FAUSTIN LEYBACH</t>
  </si>
  <si>
    <t>STEVE</t>
  </si>
  <si>
    <t>DESFONTAINES</t>
  </si>
  <si>
    <t>CLAIRE</t>
  </si>
  <si>
    <t>RICHARD CHABOISSON</t>
  </si>
  <si>
    <t>BOUVET</t>
  </si>
  <si>
    <t>LUDIVINE</t>
  </si>
  <si>
    <t>VERDIN</t>
  </si>
  <si>
    <t>GUILLARD</t>
  </si>
  <si>
    <t>DESREUMAUX</t>
  </si>
  <si>
    <t>YVES</t>
  </si>
  <si>
    <t xml:space="preserve">IBRIR </t>
  </si>
  <si>
    <t>KARIM</t>
  </si>
  <si>
    <t>DECHEZELLE</t>
  </si>
  <si>
    <t>BARBARA</t>
  </si>
  <si>
    <t>SANTIAGO</t>
  </si>
  <si>
    <t>HELENA</t>
  </si>
  <si>
    <t>FAUSTIN LEYBACH STEVE</t>
  </si>
  <si>
    <t>BILLAUD KARINE</t>
  </si>
  <si>
    <t>BOUVET MANUELA</t>
  </si>
  <si>
    <t>VERDIN VERONIQUE</t>
  </si>
  <si>
    <t>BENCHMARK QUALITE</t>
  </si>
  <si>
    <t>EWO OPERATEUR</t>
  </si>
  <si>
    <t>EWO TECHNICIEN</t>
  </si>
  <si>
    <t>OBSOLESCENCE</t>
  </si>
  <si>
    <t>PLASTURGIE M1</t>
  </si>
  <si>
    <t>PLASTURGIE M2</t>
  </si>
  <si>
    <t>PLASTURGIE M3</t>
  </si>
  <si>
    <t>PLASTURGIE M4</t>
  </si>
  <si>
    <t>SENSIBILISATION NVA</t>
  </si>
  <si>
    <t>JEAN STEPHANE</t>
  </si>
  <si>
    <t>RAD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</si>
</sst>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7" x14ac:knownFonts="1">
    <font>
      <sz val="11"/>
      <color theme="1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9"/>
      <color indexed="9"/>
      <name val="Calibri"/>
      <family val="2"/>
      <scheme val="minor"/>
    </font>
    <font>
      <sz val="9"/>
      <name val="Calibri"/>
      <family val="2"/>
      <scheme val="minor"/>
    </font>
    <font>
      <sz val="11"/>
      <color indexed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54"/>
        <bgColor indexed="9"/>
      </patternFill>
    </fill>
    <fill>
      <patternFill patternType="solid">
        <fgColor rgb="FFFFFFCC"/>
        <bgColor indexed="9"/>
      </patternFill>
    </fill>
    <fill>
      <patternFill patternType="solid">
        <fgColor theme="7" tint="0.59999389629810485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/>
      <diagonal/>
    </border>
    <border>
      <left style="thin">
        <color indexed="31"/>
      </left>
      <right style="thin">
        <color indexed="31"/>
      </right>
      <top/>
      <bottom style="thin">
        <color indexed="3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center" wrapText="1"/>
    </xf>
    <xf numFmtId="49" fontId="0" fillId="0" borderId="0" xfId="0" applyNumberFormat="1" applyAlignment="1">
      <alignment horizontal="center"/>
    </xf>
    <xf numFmtId="49" fontId="0" fillId="0" borderId="0" xfId="0" applyNumberFormat="1"/>
    <xf numFmtId="0" fontId="2" fillId="3" borderId="1" xfId="0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left"/>
    </xf>
    <xf numFmtId="164" fontId="1" fillId="2" borderId="1" xfId="0" applyNumberFormat="1" applyFont="1" applyFill="1" applyBorder="1" applyAlignment="1">
      <alignment horizontal="left"/>
    </xf>
    <xf numFmtId="0" fontId="1" fillId="2" borderId="1" xfId="0" applyFont="1" applyFill="1" applyBorder="1" applyAlignment="1">
      <alignment horizontal="right"/>
    </xf>
    <xf numFmtId="0" fontId="1" fillId="4" borderId="1" xfId="0" applyFont="1" applyFill="1" applyBorder="1" applyAlignment="1">
      <alignment horizontal="left"/>
    </xf>
    <xf numFmtId="164" fontId="1" fillId="4" borderId="1" xfId="0" applyNumberFormat="1" applyFont="1" applyFill="1" applyBorder="1" applyAlignment="1">
      <alignment horizontal="left"/>
    </xf>
    <xf numFmtId="0" fontId="1" fillId="4" borderId="1" xfId="0" applyFont="1" applyFill="1" applyBorder="1" applyAlignment="1">
      <alignment horizontal="right"/>
    </xf>
    <xf numFmtId="0" fontId="1" fillId="5" borderId="1" xfId="0" applyFont="1" applyFill="1" applyBorder="1" applyAlignment="1">
      <alignment horizontal="left"/>
    </xf>
    <xf numFmtId="164" fontId="1" fillId="5" borderId="1" xfId="0" applyNumberFormat="1" applyFont="1" applyFill="1" applyBorder="1" applyAlignment="1">
      <alignment horizontal="left"/>
    </xf>
    <xf numFmtId="0" fontId="1" fillId="5" borderId="1" xfId="0" applyFont="1" applyFill="1" applyBorder="1" applyAlignment="1">
      <alignment horizontal="right"/>
    </xf>
    <xf numFmtId="0" fontId="3" fillId="5" borderId="1" xfId="0" applyFont="1" applyFill="1" applyBorder="1" applyAlignment="1">
      <alignment horizontal="left"/>
    </xf>
    <xf numFmtId="164" fontId="3" fillId="5" borderId="1" xfId="0" applyNumberFormat="1" applyFont="1" applyFill="1" applyBorder="1" applyAlignment="1">
      <alignment horizontal="left"/>
    </xf>
    <xf numFmtId="0" fontId="3" fillId="5" borderId="1" xfId="0" applyFont="1" applyFill="1" applyBorder="1" applyAlignment="1">
      <alignment horizontal="right"/>
    </xf>
    <xf numFmtId="0" fontId="1" fillId="2" borderId="2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left" wrapText="1"/>
    </xf>
    <xf numFmtId="0" fontId="0" fillId="0" borderId="0" xfId="0" applyNumberFormat="1"/>
    <xf numFmtId="0" fontId="1" fillId="6" borderId="1" xfId="0" applyFont="1" applyFill="1" applyBorder="1" applyAlignment="1">
      <alignment horizontal="left"/>
    </xf>
    <xf numFmtId="164" fontId="1" fillId="6" borderId="1" xfId="0" applyNumberFormat="1" applyFont="1" applyFill="1" applyBorder="1" applyAlignment="1">
      <alignment horizontal="left"/>
    </xf>
    <xf numFmtId="0" fontId="1" fillId="6" borderId="1" xfId="0" applyFont="1" applyFill="1" applyBorder="1" applyAlignment="1">
      <alignment horizontal="right"/>
    </xf>
    <xf numFmtId="0" fontId="0" fillId="7" borderId="0" xfId="0" applyFill="1"/>
    <xf numFmtId="0" fontId="0" fillId="0" borderId="0" xfId="0" applyFont="1"/>
    <xf numFmtId="0" fontId="0" fillId="0" borderId="0" xfId="0" applyFont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6" borderId="1" xfId="0" applyFont="1" applyFill="1" applyBorder="1" applyAlignment="1">
      <alignment horizontal="left"/>
    </xf>
    <xf numFmtId="0" fontId="0" fillId="0" borderId="0" xfId="0" applyAlignment="1">
      <alignment wrapText="1"/>
    </xf>
  </cellXfs>
  <cellStyles count="1">
    <cellStyle name="Normal" xfId="0" builtinId="0"/>
  </cellStyles>
  <dxfs count="6">
    <dxf>
      <numFmt numFmtId="0" formatCode="General"/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Calibri"/>
        <scheme val="minor"/>
      </font>
      <fill>
        <patternFill patternType="solid">
          <fgColor indexed="9"/>
          <bgColor indexed="9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31"/>
        </left>
        <right style="thin">
          <color indexed="31"/>
        </right>
        <top style="thin">
          <color indexed="31"/>
        </top>
        <bottom style="thin">
          <color indexed="31"/>
        </bottom>
        <vertical/>
        <horizontal/>
      </border>
    </dxf>
    <dxf>
      <alignment horizontal="general" vertical="bottom" textRotation="0" wrapText="1" indent="0" justifyLastLine="0" shrinkToFit="0" readingOrder="0"/>
    </dxf>
    <dxf>
      <numFmt numFmtId="19" formatCode="dd/mm/yyyy"/>
    </dxf>
    <dxf>
      <alignment horizontal="center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2" name="Tableau2" displayName="Tableau2" ref="A1:J717" totalsRowShown="0" headerRowDxfId="5">
  <autoFilter ref="A1:J717"/>
  <sortState ref="A6:J692">
    <sortCondition ref="A1:A693"/>
  </sortState>
  <tableColumns count="10">
    <tableColumn id="1" name="Nom Prénom" dataDxfId="1"/>
    <tableColumn id="2" name="Structure / MOD">
      <calculatedColumnFormula>VLOOKUP(A2,'Liste salariés'!$C$2:$Q$607,14,FALSE)</calculatedColumnFormula>
    </tableColumn>
    <tableColumn id="3" name="Affectation">
      <calculatedColumnFormula>VLOOKUP(A2,'Liste salariés'!$C$2:$Q$607,4,FALSE)</calculatedColumnFormula>
    </tableColumn>
    <tableColumn id="4" name="Code emploi">
      <calculatedColumnFormula>VLOOKUP(A2,'Liste salariés'!$C$2:$Q$607,3,FALSE)</calculatedColumnFormula>
    </tableColumn>
    <tableColumn id="5" name="Intitulé formation"/>
    <tableColumn id="6" name="Nombre de questions" dataDxfId="0">
      <calculatedColumnFormula>VLOOKUP(E2,'Liste formations'!$A$3:$B$19,2,FALSE)</calculatedColumnFormula>
    </tableColumn>
    <tableColumn id="7" name="Réponses justes "/>
    <tableColumn id="8" name="Réponses fausses">
      <calculatedColumnFormula>Tableau2[[#This Row],[Nombre de questions]]-Tableau2[[#This Row],[Réponses justes ]]</calculatedColumnFormula>
    </tableColumn>
    <tableColumn id="9" name="Validation"/>
    <tableColumn id="10" name="Date" dataDxfId="4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2:B19" totalsRowShown="0">
  <autoFilter ref="A2:B19"/>
  <tableColumns count="2">
    <tableColumn id="1" name="Intitulé formation"/>
    <tableColumn id="2" name="Nombre de questions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R607" totalsRowShown="0" headerRowDxfId="3">
  <tableColumns count="18">
    <tableColumn id="1" name="Nom Prénom" dataDxfId="2"/>
    <tableColumn id="2" name="BENCHMARK QUALITE">
      <calculatedColumnFormula>IF(Tableau2[[#This Row],[Intitulé formation]]= 'Liste formations'!A3,"x"," ")</calculatedColumnFormula>
    </tableColumn>
    <tableColumn id="3" name="EWO OPERATEUR"/>
    <tableColumn id="4" name="EWO TECHNICIEN"/>
    <tableColumn id="5" name="F3A"/>
    <tableColumn id="6" name="INTRO WCM"/>
    <tableColumn id="7" name="MUDA"/>
    <tableColumn id="8" name="MURA"/>
    <tableColumn id="9" name="MURI"/>
    <tableColumn id="10" name="OBSOLESCENCE"/>
    <tableColumn id="11" name="OEE"/>
    <tableColumn id="12" name="PLASTURGIE M1"/>
    <tableColumn id="13" name="PLASTURGIE M2"/>
    <tableColumn id="14" name="PLASTURGIE M3"/>
    <tableColumn id="15" name="PLASTURGIE M4"/>
    <tableColumn id="16" name="TWTTP"/>
    <tableColumn id="17" name="SENSIBILISATION NVA"/>
    <tableColumn id="18" name="RAD"/>
  </tableColumns>
  <tableStyleInfo name="TableStyleMedium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3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17"/>
  <sheetViews>
    <sheetView zoomScaleNormal="100" workbookViewId="0">
      <selection activeCell="I1" sqref="I1:J1048576"/>
    </sheetView>
  </sheetViews>
  <sheetFormatPr baseColWidth="10" defaultRowHeight="15" x14ac:dyDescent="0.25"/>
  <cols>
    <col min="1" max="1" width="29.28515625" style="6" bestFit="1" customWidth="1"/>
    <col min="2" max="2" width="17.42578125" hidden="1" customWidth="1"/>
    <col min="3" max="3" width="21.5703125" hidden="1" customWidth="1"/>
    <col min="4" max="4" width="14.42578125" hidden="1" customWidth="1"/>
    <col min="5" max="5" width="21.5703125" bestFit="1" customWidth="1"/>
    <col min="6" max="6" width="15.5703125" hidden="1" customWidth="1"/>
    <col min="7" max="7" width="19.85546875" hidden="1" customWidth="1"/>
    <col min="8" max="8" width="21.28515625" hidden="1" customWidth="1"/>
    <col min="9" max="9" width="14.7109375" hidden="1" customWidth="1"/>
    <col min="10" max="10" width="10.7109375" style="3" hidden="1" customWidth="1"/>
    <col min="13" max="13" width="35.85546875" style="27" bestFit="1" customWidth="1"/>
  </cols>
  <sheetData>
    <row r="1" spans="1:13" s="1" customFormat="1" ht="30" x14ac:dyDescent="0.25">
      <c r="A1" s="5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8</v>
      </c>
      <c r="G1" s="2" t="s">
        <v>5</v>
      </c>
      <c r="H1" s="2" t="s">
        <v>6</v>
      </c>
      <c r="I1" s="1" t="s">
        <v>7</v>
      </c>
      <c r="J1" s="4" t="s">
        <v>2174</v>
      </c>
      <c r="M1" s="28"/>
    </row>
    <row r="2" spans="1:13" s="1" customFormat="1" x14ac:dyDescent="0.25">
      <c r="A2" s="6" t="s">
        <v>2034</v>
      </c>
      <c r="B2" t="str">
        <f>VLOOKUP(A2,'Liste salariés'!$C$2:$Q$607,14,FALSE)</f>
        <v>MOD</v>
      </c>
      <c r="C2" t="str">
        <f>VLOOKUP(A2,'Liste salariés'!$C$2:$Q$607,4,FALSE)</f>
        <v>P01-PRODUCTION</v>
      </c>
      <c r="D2" t="str">
        <f>VLOOKUP(A2,'Liste salariés'!$C$2:$Q$607,3,FALSE)</f>
        <v>ELM</v>
      </c>
      <c r="E2" t="s">
        <v>11</v>
      </c>
      <c r="F2">
        <f>VLOOKUP(E2,'Liste formations'!$A$3:$B$19,2,FALSE)</f>
        <v>25</v>
      </c>
      <c r="G2">
        <v>25</v>
      </c>
      <c r="H2">
        <f>Tableau2[[#This Row],[Nombre de questions]]-Tableau2[[#This Row],[Réponses justes ]]</f>
        <v>0</v>
      </c>
      <c r="I2" t="s">
        <v>1859</v>
      </c>
      <c r="J2" s="3"/>
      <c r="M2" s="29"/>
    </row>
    <row r="3" spans="1:13" s="1" customFormat="1" x14ac:dyDescent="0.25">
      <c r="A3" s="6" t="s">
        <v>2034</v>
      </c>
      <c r="B3" t="str">
        <f>VLOOKUP(A3,'Liste salariés'!$C$2:$Q$607,14,FALSE)</f>
        <v>MOD</v>
      </c>
      <c r="C3" t="str">
        <f>VLOOKUP(A3,'Liste salariés'!$C$2:$Q$607,4,FALSE)</f>
        <v>P01-PRODUCTION</v>
      </c>
      <c r="D3" t="str">
        <f>VLOOKUP(A3,'Liste salariés'!$C$2:$Q$607,3,FALSE)</f>
        <v>ELM</v>
      </c>
      <c r="E3" t="s">
        <v>2239</v>
      </c>
      <c r="F3">
        <f>VLOOKUP(E3,'Liste formations'!$A$3:$B$19,2,FALSE)</f>
        <v>10</v>
      </c>
      <c r="G3">
        <v>9</v>
      </c>
      <c r="H3">
        <f>Tableau2[[#This Row],[Nombre de questions]]-Tableau2[[#This Row],[Réponses justes ]]</f>
        <v>1</v>
      </c>
      <c r="I3" t="s">
        <v>1859</v>
      </c>
      <c r="J3" s="3">
        <v>41180</v>
      </c>
      <c r="M3" s="29"/>
    </row>
    <row r="4" spans="1:13" s="1" customFormat="1" x14ac:dyDescent="0.25">
      <c r="A4" s="6" t="s">
        <v>2020</v>
      </c>
      <c r="B4" t="str">
        <f>VLOOKUP(A4,'Liste salariés'!$C$2:$Q$607,14,FALSE)</f>
        <v>MOD</v>
      </c>
      <c r="C4" t="str">
        <f>VLOOKUP(A4,'Liste salariés'!$C$2:$Q$607,4,FALSE)</f>
        <v>P01-PRODUCTION</v>
      </c>
      <c r="D4" t="str">
        <f>VLOOKUP(A4,'Liste salariés'!$C$2:$Q$607,3,FALSE)</f>
        <v>ELM</v>
      </c>
      <c r="E4" t="s">
        <v>2239</v>
      </c>
      <c r="F4">
        <f>VLOOKUP(E4,'Liste formations'!$A$3:$B$19,2,FALSE)</f>
        <v>10</v>
      </c>
      <c r="G4">
        <v>10</v>
      </c>
      <c r="H4">
        <f>Tableau2[[#This Row],[Nombre de questions]]-Tableau2[[#This Row],[Réponses justes ]]</f>
        <v>0</v>
      </c>
      <c r="I4" t="s">
        <v>1859</v>
      </c>
      <c r="J4" s="3">
        <v>41171</v>
      </c>
      <c r="M4" s="29"/>
    </row>
    <row r="5" spans="1:13" s="1" customFormat="1" x14ac:dyDescent="0.25">
      <c r="A5" s="6" t="s">
        <v>2020</v>
      </c>
      <c r="B5" t="str">
        <f>VLOOKUP(A5,'Liste salariés'!$C$2:$Q$607,14,FALSE)</f>
        <v>MOD</v>
      </c>
      <c r="C5" t="str">
        <f>VLOOKUP(A5,'Liste salariés'!$C$2:$Q$607,4,FALSE)</f>
        <v>P01-PRODUCTION</v>
      </c>
      <c r="D5" t="str">
        <f>VLOOKUP(A5,'Liste salariés'!$C$2:$Q$607,3,FALSE)</f>
        <v>ELM</v>
      </c>
      <c r="E5" t="s">
        <v>11</v>
      </c>
      <c r="F5">
        <f>VLOOKUP(E5,'Liste formations'!$A$3:$B$19,2,FALSE)</f>
        <v>25</v>
      </c>
      <c r="G5">
        <v>25</v>
      </c>
      <c r="H5">
        <f>Tableau2[[#This Row],[Nombre de questions]]-Tableau2[[#This Row],[Réponses justes ]]</f>
        <v>0</v>
      </c>
      <c r="I5" t="s">
        <v>1859</v>
      </c>
      <c r="J5" s="3">
        <v>41157</v>
      </c>
      <c r="M5" s="29"/>
    </row>
    <row r="6" spans="1:13" s="1" customFormat="1" x14ac:dyDescent="0.25">
      <c r="A6" s="6" t="s">
        <v>2020</v>
      </c>
      <c r="B6" t="str">
        <f>VLOOKUP(A6,'Liste salariés'!$C$2:$Q$607,14,FALSE)</f>
        <v>MOD</v>
      </c>
      <c r="C6" t="str">
        <f>VLOOKUP(A6,'Liste salariés'!$C$2:$Q$607,4,FALSE)</f>
        <v>P01-PRODUCTION</v>
      </c>
      <c r="D6" t="str">
        <f>VLOOKUP(A6,'Liste salariés'!$C$2:$Q$607,3,FALSE)</f>
        <v>ELM</v>
      </c>
      <c r="E6" t="s">
        <v>10</v>
      </c>
      <c r="F6">
        <f>VLOOKUP(E6,'Liste formations'!$A$3:$B$19,2,FALSE)</f>
        <v>6</v>
      </c>
      <c r="G6">
        <v>6</v>
      </c>
      <c r="H6">
        <f>Tableau2[[#This Row],[Nombre de questions]]-Tableau2[[#This Row],[Réponses justes ]]</f>
        <v>0</v>
      </c>
      <c r="I6" t="s">
        <v>1859</v>
      </c>
      <c r="J6" s="3">
        <v>41331</v>
      </c>
      <c r="M6" s="29"/>
    </row>
    <row r="7" spans="1:13" x14ac:dyDescent="0.25">
      <c r="A7" s="6" t="s">
        <v>1879</v>
      </c>
      <c r="B7" t="str">
        <f>VLOOKUP(A7,'Liste salariés'!$C$2:$Q$607,14,FALSE)</f>
        <v>MOD</v>
      </c>
      <c r="C7" t="str">
        <f>VLOOKUP(A7,'Liste salariés'!$C$2:$Q$607,4,FALSE)</f>
        <v>P01-PRODUCTION</v>
      </c>
      <c r="D7" t="str">
        <f>VLOOKUP(A7,'Liste salariés'!$C$2:$Q$607,3,FALSE)</f>
        <v>ELM</v>
      </c>
      <c r="E7" t="s">
        <v>2239</v>
      </c>
      <c r="F7">
        <f>VLOOKUP(E7,'Liste formations'!$A$3:$B$19,2,FALSE)</f>
        <v>10</v>
      </c>
      <c r="G7">
        <v>10</v>
      </c>
      <c r="H7">
        <f>Tableau2[[#This Row],[Nombre de questions]]-Tableau2[[#This Row],[Réponses justes ]]</f>
        <v>0</v>
      </c>
      <c r="I7" t="s">
        <v>1859</v>
      </c>
      <c r="J7" s="3">
        <v>41352</v>
      </c>
      <c r="M7" s="29"/>
    </row>
    <row r="8" spans="1:13" x14ac:dyDescent="0.25">
      <c r="A8" s="6" t="s">
        <v>1879</v>
      </c>
      <c r="B8" t="str">
        <f>VLOOKUP(A8,'Liste salariés'!$C$2:$Q$607,14,FALSE)</f>
        <v>MOD</v>
      </c>
      <c r="C8" t="str">
        <f>VLOOKUP(A8,'Liste salariés'!$C$2:$Q$607,4,FALSE)</f>
        <v>P01-PRODUCTION</v>
      </c>
      <c r="D8" t="str">
        <f>VLOOKUP(A8,'Liste salariés'!$C$2:$Q$607,3,FALSE)</f>
        <v>ELM</v>
      </c>
      <c r="E8" t="s">
        <v>11</v>
      </c>
      <c r="F8">
        <f>VLOOKUP(E8,'Liste formations'!$A$3:$B$19,2,FALSE)</f>
        <v>25</v>
      </c>
      <c r="G8">
        <v>18</v>
      </c>
      <c r="H8">
        <f>Tableau2[[#This Row],[Nombre de questions]]-Tableau2[[#This Row],[Réponses justes ]]</f>
        <v>7</v>
      </c>
      <c r="I8" t="s">
        <v>1859</v>
      </c>
      <c r="J8" s="3">
        <v>41352</v>
      </c>
      <c r="M8" s="29"/>
    </row>
    <row r="9" spans="1:13" x14ac:dyDescent="0.25">
      <c r="A9" s="6" t="s">
        <v>1857</v>
      </c>
      <c r="B9" t="str">
        <f>VLOOKUP(A9,'Liste salariés'!$C$2:$Q$607,14,FALSE)</f>
        <v>ETAM</v>
      </c>
      <c r="C9" t="str">
        <f>VLOOKUP(A9,'Liste salariés'!$C$2:$Q$607,4,FALSE)</f>
        <v>P01-PRODUCTION</v>
      </c>
      <c r="D9" t="str">
        <f>VLOOKUP(A9,'Liste salariés'!$C$2:$Q$607,3,FALSE)</f>
        <v>ELM</v>
      </c>
      <c r="E9" t="s">
        <v>2240</v>
      </c>
      <c r="F9">
        <f>VLOOKUP(E9,'Liste formations'!$A$3:$B$19,2,FALSE)</f>
        <v>5</v>
      </c>
      <c r="G9">
        <v>5</v>
      </c>
      <c r="H9">
        <f>Tableau2[[#This Row],[Nombre de questions]]-Tableau2[[#This Row],[Réponses justes ]]</f>
        <v>0</v>
      </c>
      <c r="I9" t="s">
        <v>1859</v>
      </c>
      <c r="J9" s="3">
        <v>41096</v>
      </c>
      <c r="M9" s="29"/>
    </row>
    <row r="10" spans="1:13" x14ac:dyDescent="0.25">
      <c r="A10" s="6" t="s">
        <v>1857</v>
      </c>
      <c r="B10" t="str">
        <f>VLOOKUP(A10,'Liste salariés'!$C$2:$Q$607,14,FALSE)</f>
        <v>ETAM</v>
      </c>
      <c r="C10" t="str">
        <f>VLOOKUP(A10,'Liste salariés'!$C$2:$Q$607,4,FALSE)</f>
        <v>P01-PRODUCTION</v>
      </c>
      <c r="D10" t="str">
        <f>VLOOKUP(A10,'Liste salariés'!$C$2:$Q$607,3,FALSE)</f>
        <v>ELM</v>
      </c>
      <c r="E10" t="s">
        <v>2246</v>
      </c>
      <c r="F10">
        <f>VLOOKUP(E10,'Liste formations'!$A$3:$B$19,2,FALSE)</f>
        <v>10</v>
      </c>
      <c r="G10">
        <v>10</v>
      </c>
      <c r="H10">
        <f>Tableau2[[#This Row],[Nombre de questions]]-Tableau2[[#This Row],[Réponses justes ]]</f>
        <v>0</v>
      </c>
      <c r="I10" t="s">
        <v>1859</v>
      </c>
      <c r="J10" s="3">
        <v>41012</v>
      </c>
      <c r="M10" s="29"/>
    </row>
    <row r="11" spans="1:13" x14ac:dyDescent="0.25">
      <c r="A11" s="6" t="s">
        <v>1857</v>
      </c>
      <c r="B11" t="str">
        <f>VLOOKUP(A11,'Liste salariés'!$C$2:$Q$607,14,FALSE)</f>
        <v>ETAM</v>
      </c>
      <c r="C11" t="str">
        <f>VLOOKUP(A11,'Liste salariés'!$C$2:$Q$607,4,FALSE)</f>
        <v>P01-PRODUCTION</v>
      </c>
      <c r="D11" t="str">
        <f>VLOOKUP(A11,'Liste salariés'!$C$2:$Q$607,3,FALSE)</f>
        <v>ELM</v>
      </c>
      <c r="E11" t="s">
        <v>11</v>
      </c>
      <c r="F11">
        <f>VLOOKUP(E11,'Liste formations'!$A$3:$B$19,2,FALSE)</f>
        <v>25</v>
      </c>
      <c r="G11">
        <v>21</v>
      </c>
      <c r="H11">
        <f>Tableau2[[#This Row],[Nombre de questions]]-Tableau2[[#This Row],[Réponses justes ]]</f>
        <v>4</v>
      </c>
      <c r="I11" t="s">
        <v>1859</v>
      </c>
      <c r="J11" s="3">
        <v>41091</v>
      </c>
      <c r="M11" s="29"/>
    </row>
    <row r="12" spans="1:13" x14ac:dyDescent="0.25">
      <c r="A12" s="6" t="s">
        <v>1857</v>
      </c>
      <c r="B12" t="str">
        <f>VLOOKUP(A12,'Liste salariés'!$C$2:$Q$607,14,FALSE)</f>
        <v>ETAM</v>
      </c>
      <c r="C12" t="str">
        <f>VLOOKUP(A12,'Liste salariés'!$C$2:$Q$607,4,FALSE)</f>
        <v>P01-PRODUCTION</v>
      </c>
      <c r="D12" t="str">
        <f>VLOOKUP(A12,'Liste salariés'!$C$2:$Q$607,3,FALSE)</f>
        <v>ELM</v>
      </c>
      <c r="E12" t="s">
        <v>2248</v>
      </c>
      <c r="F12" s="22">
        <f>VLOOKUP(E12,'Liste formations'!$A$3:$B$19,2,FALSE)</f>
        <v>17</v>
      </c>
      <c r="G12">
        <v>17</v>
      </c>
      <c r="H12">
        <f>Tableau2[[#This Row],[Nombre de questions]]-Tableau2[[#This Row],[Réponses justes ]]</f>
        <v>0</v>
      </c>
      <c r="I12" t="s">
        <v>1859</v>
      </c>
      <c r="J12" s="3">
        <v>41383</v>
      </c>
      <c r="M12" s="29"/>
    </row>
    <row r="13" spans="1:13" x14ac:dyDescent="0.25">
      <c r="A13" s="6" t="s">
        <v>2035</v>
      </c>
      <c r="B13" t="str">
        <f>VLOOKUP(A13,'Liste salariés'!$C$2:$Q$607,14,FALSE)</f>
        <v>MOD</v>
      </c>
      <c r="C13" t="str">
        <f>VLOOKUP(A13,'Liste salariés'!$C$2:$Q$607,4,FALSE)</f>
        <v>P01-PRODUCTION</v>
      </c>
      <c r="D13" t="str">
        <f>VLOOKUP(A13,'Liste salariés'!$C$2:$Q$607,3,FALSE)</f>
        <v>ELM</v>
      </c>
      <c r="E13" t="s">
        <v>2239</v>
      </c>
      <c r="F13">
        <f>VLOOKUP(E13,'Liste formations'!$A$3:$B$19,2,FALSE)</f>
        <v>10</v>
      </c>
      <c r="G13">
        <v>7</v>
      </c>
      <c r="H13">
        <f>Tableau2[[#This Row],[Nombre de questions]]-Tableau2[[#This Row],[Réponses justes ]]</f>
        <v>3</v>
      </c>
      <c r="I13" t="s">
        <v>1859</v>
      </c>
      <c r="J13" s="3">
        <v>41297</v>
      </c>
      <c r="M13" s="29"/>
    </row>
    <row r="14" spans="1:13" x14ac:dyDescent="0.25">
      <c r="A14" s="6" t="s">
        <v>2035</v>
      </c>
      <c r="B14" t="str">
        <f>VLOOKUP(A14,'Liste salariés'!$C$2:$Q$607,14,FALSE)</f>
        <v>MOD</v>
      </c>
      <c r="C14" t="str">
        <f>VLOOKUP(A14,'Liste salariés'!$C$2:$Q$607,4,FALSE)</f>
        <v>P01-PRODUCTION</v>
      </c>
      <c r="D14" t="str">
        <f>VLOOKUP(A14,'Liste salariés'!$C$2:$Q$607,3,FALSE)</f>
        <v>ELM</v>
      </c>
      <c r="E14" t="s">
        <v>11</v>
      </c>
      <c r="F14">
        <f>VLOOKUP(E14,'Liste formations'!$A$3:$B$19,2,FALSE)</f>
        <v>25</v>
      </c>
      <c r="G14">
        <v>20</v>
      </c>
      <c r="H14">
        <f>Tableau2[[#This Row],[Nombre de questions]]-Tableau2[[#This Row],[Réponses justes ]]</f>
        <v>5</v>
      </c>
      <c r="I14" t="s">
        <v>1859</v>
      </c>
      <c r="J14" s="3">
        <v>41361</v>
      </c>
      <c r="M14" s="29"/>
    </row>
    <row r="15" spans="1:13" x14ac:dyDescent="0.25">
      <c r="A15" s="6" t="s">
        <v>2036</v>
      </c>
      <c r="B15" t="str">
        <f>VLOOKUP(A15,'Liste salariés'!$C$2:$Q$607,14,FALSE)</f>
        <v>MOD</v>
      </c>
      <c r="C15" t="str">
        <f>VLOOKUP(A15,'Liste salariés'!$C$2:$Q$607,4,FALSE)</f>
        <v>P01-PRODUCTION</v>
      </c>
      <c r="D15" t="str">
        <f>VLOOKUP(A15,'Liste salariés'!$C$2:$Q$607,3,FALSE)</f>
        <v>ELM</v>
      </c>
      <c r="E15" t="s">
        <v>2239</v>
      </c>
      <c r="F15">
        <f>VLOOKUP(E15,'Liste formations'!$A$3:$B$19,2,FALSE)</f>
        <v>10</v>
      </c>
      <c r="G15">
        <v>7</v>
      </c>
      <c r="H15">
        <f>Tableau2[[#This Row],[Nombre de questions]]-Tableau2[[#This Row],[Réponses justes ]]</f>
        <v>3</v>
      </c>
      <c r="I15" t="s">
        <v>1859</v>
      </c>
      <c r="J15" s="3">
        <v>41297</v>
      </c>
      <c r="M15" s="29"/>
    </row>
    <row r="16" spans="1:13" x14ac:dyDescent="0.25">
      <c r="A16" s="6" t="s">
        <v>2036</v>
      </c>
      <c r="B16" t="str">
        <f>VLOOKUP(A16,'Liste salariés'!$C$2:$Q$607,14,FALSE)</f>
        <v>MOD</v>
      </c>
      <c r="C16" t="str">
        <f>VLOOKUP(A16,'Liste salariés'!$C$2:$Q$607,4,FALSE)</f>
        <v>P01-PRODUCTION</v>
      </c>
      <c r="D16" t="str">
        <f>VLOOKUP(A16,'Liste salariés'!$C$2:$Q$607,3,FALSE)</f>
        <v>ELM</v>
      </c>
      <c r="E16" t="s">
        <v>11</v>
      </c>
      <c r="F16">
        <f>VLOOKUP(E16,'Liste formations'!$A$3:$B$19,2,FALSE)</f>
        <v>25</v>
      </c>
      <c r="G16">
        <v>21</v>
      </c>
      <c r="H16">
        <f>Tableau2[[#This Row],[Nombre de questions]]-Tableau2[[#This Row],[Réponses justes ]]</f>
        <v>4</v>
      </c>
      <c r="I16" t="s">
        <v>1859</v>
      </c>
      <c r="J16" s="3">
        <v>41211</v>
      </c>
      <c r="M16" s="29"/>
    </row>
    <row r="17" spans="1:13" x14ac:dyDescent="0.25">
      <c r="A17" s="6" t="s">
        <v>1998</v>
      </c>
      <c r="B17" t="str">
        <f>VLOOKUP(A17,'Liste salariés'!$C$2:$Q$607,14,FALSE)</f>
        <v>ETAM</v>
      </c>
      <c r="C17" t="str">
        <f>VLOOKUP(A17,'Liste salariés'!$C$2:$Q$607,4,FALSE)</f>
        <v>S08-QUALITY</v>
      </c>
      <c r="D17" t="str">
        <f>VLOOKUP(A17,'Liste salariés'!$C$2:$Q$607,3,FALSE)</f>
        <v>I&amp;T</v>
      </c>
      <c r="E17" t="s">
        <v>11</v>
      </c>
      <c r="F17">
        <f>VLOOKUP(E17,'Liste formations'!$A$3:$B$19,2,FALSE)</f>
        <v>25</v>
      </c>
      <c r="G17">
        <v>21</v>
      </c>
      <c r="H17">
        <f>Tableau2[[#This Row],[Nombre de questions]]-Tableau2[[#This Row],[Réponses justes ]]</f>
        <v>4</v>
      </c>
      <c r="I17" t="s">
        <v>1859</v>
      </c>
      <c r="M17" s="29"/>
    </row>
    <row r="18" spans="1:13" x14ac:dyDescent="0.25">
      <c r="A18" s="6" t="s">
        <v>2037</v>
      </c>
      <c r="B18" t="str">
        <f>VLOOKUP(A18,'Liste salariés'!$C$2:$Q$607,14,FALSE)</f>
        <v>MOD</v>
      </c>
      <c r="C18" t="str">
        <f>VLOOKUP(A18,'Liste salariés'!$C$2:$Q$607,4,FALSE)</f>
        <v>P01-PRODUCTION</v>
      </c>
      <c r="D18" t="str">
        <f>VLOOKUP(A18,'Liste salariés'!$C$2:$Q$607,3,FALSE)</f>
        <v>ELM</v>
      </c>
      <c r="E18" t="s">
        <v>2239</v>
      </c>
      <c r="F18">
        <f>VLOOKUP(E18,'Liste formations'!$A$3:$B$19,2,FALSE)</f>
        <v>10</v>
      </c>
      <c r="G18">
        <v>9</v>
      </c>
      <c r="H18">
        <f>Tableau2[[#This Row],[Nombre de questions]]-Tableau2[[#This Row],[Réponses justes ]]</f>
        <v>1</v>
      </c>
      <c r="I18" t="s">
        <v>1859</v>
      </c>
      <c r="J18" s="3">
        <v>41171</v>
      </c>
      <c r="M18" s="29"/>
    </row>
    <row r="19" spans="1:13" x14ac:dyDescent="0.25">
      <c r="A19" s="6" t="s">
        <v>2037</v>
      </c>
      <c r="B19" t="str">
        <f>VLOOKUP(A19,'Liste salariés'!$C$2:$Q$607,14,FALSE)</f>
        <v>MOD</v>
      </c>
      <c r="C19" t="str">
        <f>VLOOKUP(A19,'Liste salariés'!$C$2:$Q$607,4,FALSE)</f>
        <v>P01-PRODUCTION</v>
      </c>
      <c r="D19" t="str">
        <f>VLOOKUP(A19,'Liste salariés'!$C$2:$Q$607,3,FALSE)</f>
        <v>ELM</v>
      </c>
      <c r="E19" t="s">
        <v>11</v>
      </c>
      <c r="F19">
        <f>VLOOKUP(E19,'Liste formations'!$A$3:$B$19,2,FALSE)</f>
        <v>25</v>
      </c>
      <c r="G19">
        <v>22</v>
      </c>
      <c r="H19">
        <f>Tableau2[[#This Row],[Nombre de questions]]-Tableau2[[#This Row],[Réponses justes ]]</f>
        <v>3</v>
      </c>
      <c r="I19" t="s">
        <v>1859</v>
      </c>
      <c r="J19" s="3">
        <v>40940</v>
      </c>
      <c r="M19" s="29"/>
    </row>
    <row r="20" spans="1:13" x14ac:dyDescent="0.25">
      <c r="A20" s="6" t="s">
        <v>2038</v>
      </c>
      <c r="B20" t="str">
        <f>VLOOKUP(A20,'Liste salariés'!$C$2:$Q$607,14,FALSE)</f>
        <v>MOD</v>
      </c>
      <c r="C20" t="str">
        <f>VLOOKUP(A20,'Liste salariés'!$C$2:$Q$607,4,FALSE)</f>
        <v>P01-PRODUCTION</v>
      </c>
      <c r="D20" t="str">
        <f>VLOOKUP(A20,'Liste salariés'!$C$2:$Q$607,3,FALSE)</f>
        <v>ELM</v>
      </c>
      <c r="E20" t="s">
        <v>2239</v>
      </c>
      <c r="F20">
        <f>VLOOKUP(E20,'Liste formations'!$A$3:$B$19,2,FALSE)</f>
        <v>10</v>
      </c>
      <c r="G20">
        <v>9</v>
      </c>
      <c r="H20">
        <f>Tableau2[[#This Row],[Nombre de questions]]-Tableau2[[#This Row],[Réponses justes ]]</f>
        <v>1</v>
      </c>
      <c r="I20" t="s">
        <v>1859</v>
      </c>
      <c r="J20" s="3">
        <v>41297</v>
      </c>
      <c r="M20" s="29"/>
    </row>
    <row r="21" spans="1:13" x14ac:dyDescent="0.25">
      <c r="A21" s="6" t="s">
        <v>2038</v>
      </c>
      <c r="B21" t="str">
        <f>VLOOKUP(A21,'Liste salariés'!$C$2:$Q$607,14,FALSE)</f>
        <v>MOD</v>
      </c>
      <c r="C21" t="str">
        <f>VLOOKUP(A21,'Liste salariés'!$C$2:$Q$607,4,FALSE)</f>
        <v>P01-PRODUCTION</v>
      </c>
      <c r="D21" t="str">
        <f>VLOOKUP(A21,'Liste salariés'!$C$2:$Q$607,3,FALSE)</f>
        <v>ELM</v>
      </c>
      <c r="E21" t="s">
        <v>11</v>
      </c>
      <c r="F21">
        <f>VLOOKUP(E21,'Liste formations'!$A$3:$B$19,2,FALSE)</f>
        <v>25</v>
      </c>
      <c r="G21">
        <v>21</v>
      </c>
      <c r="H21">
        <f>Tableau2[[#This Row],[Nombre de questions]]-Tableau2[[#This Row],[Réponses justes ]]</f>
        <v>4</v>
      </c>
      <c r="I21" t="s">
        <v>1859</v>
      </c>
      <c r="J21" s="3">
        <v>41211</v>
      </c>
      <c r="M21" s="29"/>
    </row>
    <row r="22" spans="1:13" x14ac:dyDescent="0.25">
      <c r="A22" s="6" t="s">
        <v>2039</v>
      </c>
      <c r="B22" t="str">
        <f>VLOOKUP(A22,'Liste salariés'!$C$2:$Q$607,14,FALSE)</f>
        <v>MOD</v>
      </c>
      <c r="C22" t="str">
        <f>VLOOKUP(A22,'Liste salariés'!$C$2:$Q$607,4,FALSE)</f>
        <v>P01-PRODUCTION</v>
      </c>
      <c r="D22" t="str">
        <f>VLOOKUP(A22,'Liste salariés'!$C$2:$Q$607,3,FALSE)</f>
        <v>ELM</v>
      </c>
      <c r="E22" t="s">
        <v>2239</v>
      </c>
      <c r="F22">
        <f>VLOOKUP(E22,'Liste formations'!$A$3:$B$19,2,FALSE)</f>
        <v>10</v>
      </c>
      <c r="G22">
        <v>9</v>
      </c>
      <c r="H22">
        <f>Tableau2[[#This Row],[Nombre de questions]]-Tableau2[[#This Row],[Réponses justes ]]</f>
        <v>1</v>
      </c>
      <c r="I22" t="s">
        <v>1859</v>
      </c>
      <c r="J22" s="3">
        <v>41295</v>
      </c>
      <c r="M22" s="29"/>
    </row>
    <row r="23" spans="1:13" x14ac:dyDescent="0.25">
      <c r="A23" s="6" t="s">
        <v>2039</v>
      </c>
      <c r="B23" t="str">
        <f>VLOOKUP(A23,'Liste salariés'!$C$2:$Q$607,14,FALSE)</f>
        <v>MOD</v>
      </c>
      <c r="C23" t="str">
        <f>VLOOKUP(A23,'Liste salariés'!$C$2:$Q$607,4,FALSE)</f>
        <v>P01-PRODUCTION</v>
      </c>
      <c r="D23" t="str">
        <f>VLOOKUP(A23,'Liste salariés'!$C$2:$Q$607,3,FALSE)</f>
        <v>ELM</v>
      </c>
      <c r="E23" t="s">
        <v>11</v>
      </c>
      <c r="F23">
        <f>VLOOKUP(E23,'Liste formations'!$A$3:$B$19,2,FALSE)</f>
        <v>25</v>
      </c>
      <c r="G23">
        <v>25</v>
      </c>
      <c r="H23">
        <f>Tableau2[[#This Row],[Nombre de questions]]-Tableau2[[#This Row],[Réponses justes ]]</f>
        <v>0</v>
      </c>
      <c r="I23" t="s">
        <v>1859</v>
      </c>
      <c r="J23" s="3">
        <v>40925</v>
      </c>
      <c r="M23" s="29"/>
    </row>
    <row r="24" spans="1:13" x14ac:dyDescent="0.25">
      <c r="A24" s="6" t="s">
        <v>1999</v>
      </c>
      <c r="B24" t="str">
        <f>VLOOKUP(A24,'Liste salariés'!$C$2:$Q$607,14,FALSE)</f>
        <v>CADRES</v>
      </c>
      <c r="C24" t="str">
        <f>VLOOKUP(A24,'Liste salariés'!$C$2:$Q$607,4,FALSE)</f>
        <v>P02-TECHNICAL SCES</v>
      </c>
      <c r="D24" t="str">
        <f>VLOOKUP(A24,'Liste salariés'!$C$2:$Q$607,3,FALSE)</f>
        <v>ELM</v>
      </c>
      <c r="E24" t="s">
        <v>2240</v>
      </c>
      <c r="F24">
        <f>VLOOKUP(E24,'Liste formations'!$A$3:$B$19,2,FALSE)</f>
        <v>5</v>
      </c>
      <c r="G24">
        <v>4</v>
      </c>
      <c r="H24">
        <f>Tableau2[[#This Row],[Nombre de questions]]-Tableau2[[#This Row],[Réponses justes ]]</f>
        <v>1</v>
      </c>
      <c r="I24" t="s">
        <v>1859</v>
      </c>
      <c r="J24" s="3">
        <v>41093</v>
      </c>
      <c r="M24" s="29"/>
    </row>
    <row r="25" spans="1:13" x14ac:dyDescent="0.25">
      <c r="A25" s="6" t="s">
        <v>1999</v>
      </c>
      <c r="B25" t="str">
        <f>VLOOKUP(A25,'Liste salariés'!$C$2:$Q$607,14,FALSE)</f>
        <v>CADRES</v>
      </c>
      <c r="C25" t="str">
        <f>VLOOKUP(A25,'Liste salariés'!$C$2:$Q$607,4,FALSE)</f>
        <v>P02-TECHNICAL SCES</v>
      </c>
      <c r="D25" t="str">
        <f>VLOOKUP(A25,'Liste salariés'!$C$2:$Q$607,3,FALSE)</f>
        <v>ELM</v>
      </c>
      <c r="E25" t="s">
        <v>11</v>
      </c>
      <c r="F25">
        <f>VLOOKUP(E25,'Liste formations'!$A$3:$B$19,2,FALSE)</f>
        <v>25</v>
      </c>
      <c r="G25">
        <v>23</v>
      </c>
      <c r="H25">
        <f>Tableau2[[#This Row],[Nombre de questions]]-Tableau2[[#This Row],[Réponses justes ]]</f>
        <v>2</v>
      </c>
      <c r="I25" t="s">
        <v>1859</v>
      </c>
      <c r="M25" s="29"/>
    </row>
    <row r="26" spans="1:13" x14ac:dyDescent="0.25">
      <c r="A26" s="6" t="s">
        <v>2040</v>
      </c>
      <c r="B26" t="str">
        <f>VLOOKUP(A26,'Liste salariés'!$C$2:$Q$607,14,FALSE)</f>
        <v>MOD</v>
      </c>
      <c r="C26" t="str">
        <f>VLOOKUP(A26,'Liste salariés'!$C$2:$Q$607,4,FALSE)</f>
        <v>P01-PRODUCTION</v>
      </c>
      <c r="D26" t="str">
        <f>VLOOKUP(A26,'Liste salariés'!$C$2:$Q$607,3,FALSE)</f>
        <v>ELM</v>
      </c>
      <c r="E26" t="s">
        <v>2239</v>
      </c>
      <c r="F26">
        <f>VLOOKUP(E26,'Liste formations'!$A$3:$B$19,2,FALSE)</f>
        <v>10</v>
      </c>
      <c r="G26">
        <v>10</v>
      </c>
      <c r="H26">
        <f>Tableau2[[#This Row],[Nombre de questions]]-Tableau2[[#This Row],[Réponses justes ]]</f>
        <v>0</v>
      </c>
      <c r="I26" t="s">
        <v>1859</v>
      </c>
      <c r="J26" s="3">
        <v>41171</v>
      </c>
      <c r="M26" s="29"/>
    </row>
    <row r="27" spans="1:13" x14ac:dyDescent="0.25">
      <c r="A27" s="6" t="s">
        <v>2040</v>
      </c>
      <c r="B27" t="str">
        <f>VLOOKUP(A27,'Liste salariés'!$C$2:$Q$607,14,FALSE)</f>
        <v>MOD</v>
      </c>
      <c r="C27" t="str">
        <f>VLOOKUP(A27,'Liste salariés'!$C$2:$Q$607,4,FALSE)</f>
        <v>P01-PRODUCTION</v>
      </c>
      <c r="D27" t="str">
        <f>VLOOKUP(A27,'Liste salariés'!$C$2:$Q$607,3,FALSE)</f>
        <v>ELM</v>
      </c>
      <c r="E27" t="s">
        <v>11</v>
      </c>
      <c r="F27">
        <f>VLOOKUP(E27,'Liste formations'!$A$3:$B$19,2,FALSE)</f>
        <v>25</v>
      </c>
      <c r="G27">
        <v>25</v>
      </c>
      <c r="H27">
        <f>Tableau2[[#This Row],[Nombre de questions]]-Tableau2[[#This Row],[Réponses justes ]]</f>
        <v>0</v>
      </c>
      <c r="I27" t="s">
        <v>1859</v>
      </c>
      <c r="J27" s="3">
        <v>41157</v>
      </c>
      <c r="M27" s="29"/>
    </row>
    <row r="28" spans="1:13" x14ac:dyDescent="0.25">
      <c r="A28" s="6" t="s">
        <v>2040</v>
      </c>
      <c r="B28" t="str">
        <f>VLOOKUP(A28,'Liste salariés'!$C$2:$Q$607,14,FALSE)</f>
        <v>MOD</v>
      </c>
      <c r="C28" t="str">
        <f>VLOOKUP(A28,'Liste salariés'!$C$2:$Q$607,4,FALSE)</f>
        <v>P01-PRODUCTION</v>
      </c>
      <c r="D28" t="str">
        <f>VLOOKUP(A28,'Liste salariés'!$C$2:$Q$607,3,FALSE)</f>
        <v>ELM</v>
      </c>
      <c r="E28" t="s">
        <v>10</v>
      </c>
      <c r="F28">
        <f>VLOOKUP(E28,'Liste formations'!$A$3:$B$19,2,FALSE)</f>
        <v>6</v>
      </c>
      <c r="G28">
        <v>6</v>
      </c>
      <c r="H28">
        <f>Tableau2[[#This Row],[Nombre de questions]]-Tableau2[[#This Row],[Réponses justes ]]</f>
        <v>0</v>
      </c>
      <c r="I28" t="s">
        <v>1859</v>
      </c>
      <c r="J28" s="3">
        <v>41332</v>
      </c>
      <c r="M28" s="29"/>
    </row>
    <row r="29" spans="1:13" x14ac:dyDescent="0.25">
      <c r="A29" s="6" t="s">
        <v>1899</v>
      </c>
      <c r="B29" t="str">
        <f>VLOOKUP(A29,'Liste salariés'!$C$2:$Q$607,14,FALSE)</f>
        <v>ETAM</v>
      </c>
      <c r="C29" t="str">
        <f>VLOOKUP(A29,'Liste salariés'!$C$2:$Q$607,4,FALSE)</f>
        <v>P02-TECHNICAL SCES</v>
      </c>
      <c r="D29" t="str">
        <f>VLOOKUP(A29,'Liste salariés'!$C$2:$Q$607,3,FALSE)</f>
        <v>ELM</v>
      </c>
      <c r="E29" t="s">
        <v>2240</v>
      </c>
      <c r="F29">
        <f>VLOOKUP(E29,'Liste formations'!$A$3:$B$19,2,FALSE)</f>
        <v>5</v>
      </c>
      <c r="G29">
        <v>5</v>
      </c>
      <c r="H29">
        <f>Tableau2[[#This Row],[Nombre de questions]]-Tableau2[[#This Row],[Réponses justes ]]</f>
        <v>0</v>
      </c>
      <c r="I29" t="s">
        <v>1859</v>
      </c>
      <c r="J29" s="3">
        <v>41093</v>
      </c>
      <c r="M29" s="29"/>
    </row>
    <row r="30" spans="1:13" x14ac:dyDescent="0.25">
      <c r="A30" s="6" t="s">
        <v>1899</v>
      </c>
      <c r="B30" t="str">
        <f>VLOOKUP(A30,'Liste salariés'!$C$2:$Q$607,14,FALSE)</f>
        <v>ETAM</v>
      </c>
      <c r="C30" t="str">
        <f>VLOOKUP(A30,'Liste salariés'!$C$2:$Q$607,4,FALSE)</f>
        <v>P02-TECHNICAL SCES</v>
      </c>
      <c r="D30" t="str">
        <f>VLOOKUP(A30,'Liste salariés'!$C$2:$Q$607,3,FALSE)</f>
        <v>ELM</v>
      </c>
      <c r="E30" t="s">
        <v>2246</v>
      </c>
      <c r="F30">
        <f>VLOOKUP(E30,'Liste formations'!$A$3:$B$19,2,FALSE)</f>
        <v>10</v>
      </c>
      <c r="G30">
        <v>10</v>
      </c>
      <c r="H30">
        <f>Tableau2[[#This Row],[Nombre de questions]]-Tableau2[[#This Row],[Réponses justes ]]</f>
        <v>0</v>
      </c>
      <c r="I30" t="s">
        <v>1859</v>
      </c>
      <c r="J30" s="3">
        <v>41065</v>
      </c>
      <c r="M30" s="29"/>
    </row>
    <row r="31" spans="1:13" x14ac:dyDescent="0.25">
      <c r="A31" s="6" t="s">
        <v>1899</v>
      </c>
      <c r="B31" t="str">
        <f>VLOOKUP(A31,'Liste salariés'!$C$2:$Q$607,14,FALSE)</f>
        <v>ETAM</v>
      </c>
      <c r="C31" t="str">
        <f>VLOOKUP(A31,'Liste salariés'!$C$2:$Q$607,4,FALSE)</f>
        <v>P02-TECHNICAL SCES</v>
      </c>
      <c r="D31" t="str">
        <f>VLOOKUP(A31,'Liste salariés'!$C$2:$Q$607,3,FALSE)</f>
        <v>ELM</v>
      </c>
      <c r="E31" t="s">
        <v>11</v>
      </c>
      <c r="F31">
        <f>VLOOKUP(E31,'Liste formations'!$A$3:$B$19,2,FALSE)</f>
        <v>25</v>
      </c>
      <c r="G31">
        <v>25</v>
      </c>
      <c r="H31">
        <f>Tableau2[[#This Row],[Nombre de questions]]-Tableau2[[#This Row],[Réponses justes ]]</f>
        <v>0</v>
      </c>
      <c r="I31" t="s">
        <v>1859</v>
      </c>
      <c r="M31" s="29"/>
    </row>
    <row r="32" spans="1:13" x14ac:dyDescent="0.25">
      <c r="A32" s="6" t="s">
        <v>2216</v>
      </c>
      <c r="B32" t="str">
        <f>VLOOKUP(A32,'Liste salariés'!$C$2:$Q$607,14,FALSE)</f>
        <v>MOD</v>
      </c>
      <c r="C32" t="str">
        <f>VLOOKUP(A32,'Liste salariés'!$C$2:$Q$607,4,FALSE)</f>
        <v>P01-PRODUCTION</v>
      </c>
      <c r="D32" t="str">
        <f>VLOOKUP(A32,'Liste salariés'!$C$2:$Q$607,3,FALSE)</f>
        <v>ELM</v>
      </c>
      <c r="E32" t="s">
        <v>2239</v>
      </c>
      <c r="F32">
        <f>VLOOKUP(E32,'Liste formations'!$A$3:$B$19,2,FALSE)</f>
        <v>10</v>
      </c>
      <c r="G32">
        <v>8</v>
      </c>
      <c r="H32">
        <f>Tableau2[[#This Row],[Nombre de questions]]-Tableau2[[#This Row],[Réponses justes ]]</f>
        <v>2</v>
      </c>
      <c r="I32" t="s">
        <v>1859</v>
      </c>
      <c r="J32" s="3">
        <v>41093</v>
      </c>
      <c r="M32" s="29"/>
    </row>
    <row r="33" spans="1:13" x14ac:dyDescent="0.25">
      <c r="A33" s="6" t="s">
        <v>2041</v>
      </c>
      <c r="B33" t="str">
        <f>VLOOKUP(A33,'Liste salariés'!$C$2:$Q$607,14,FALSE)</f>
        <v>MOD</v>
      </c>
      <c r="C33" t="str">
        <f>VLOOKUP(A33,'Liste salariés'!$C$2:$Q$607,4,FALSE)</f>
        <v>P01-PRODUCTION</v>
      </c>
      <c r="D33" t="str">
        <f>VLOOKUP(A33,'Liste salariés'!$C$2:$Q$607,3,FALSE)</f>
        <v>ELM</v>
      </c>
      <c r="E33" t="s">
        <v>11</v>
      </c>
      <c r="F33">
        <f>VLOOKUP(E33,'Liste formations'!$A$3:$B$19,2,FALSE)</f>
        <v>25</v>
      </c>
      <c r="G33">
        <v>24</v>
      </c>
      <c r="H33">
        <f>Tableau2[[#This Row],[Nombre de questions]]-Tableau2[[#This Row],[Réponses justes ]]</f>
        <v>1</v>
      </c>
      <c r="I33" t="s">
        <v>1859</v>
      </c>
      <c r="J33" s="3">
        <v>41368</v>
      </c>
      <c r="M33" s="29"/>
    </row>
    <row r="34" spans="1:13" x14ac:dyDescent="0.25">
      <c r="A34" s="6" t="s">
        <v>2042</v>
      </c>
      <c r="B34" t="str">
        <f>VLOOKUP(A34,'Liste salariés'!$C$2:$Q$607,14,FALSE)</f>
        <v>MOD</v>
      </c>
      <c r="C34" t="str">
        <f>VLOOKUP(A34,'Liste salariés'!$C$2:$Q$607,4,FALSE)</f>
        <v>P01-PRODUCTION</v>
      </c>
      <c r="D34" t="str">
        <f>VLOOKUP(A34,'Liste salariés'!$C$2:$Q$607,3,FALSE)</f>
        <v>ELM</v>
      </c>
      <c r="E34" t="s">
        <v>2239</v>
      </c>
      <c r="F34">
        <f>VLOOKUP(E34,'Liste formations'!$A$3:$B$19,2,FALSE)</f>
        <v>10</v>
      </c>
      <c r="G34">
        <v>8</v>
      </c>
      <c r="H34">
        <f>Tableau2[[#This Row],[Nombre de questions]]-Tableau2[[#This Row],[Réponses justes ]]</f>
        <v>2</v>
      </c>
      <c r="I34" t="s">
        <v>1859</v>
      </c>
      <c r="J34" s="3">
        <v>41171</v>
      </c>
      <c r="M34" s="29"/>
    </row>
    <row r="35" spans="1:13" x14ac:dyDescent="0.25">
      <c r="A35" s="6" t="s">
        <v>2042</v>
      </c>
      <c r="B35" t="str">
        <f>VLOOKUP(A35,'Liste salariés'!$C$2:$Q$607,14,FALSE)</f>
        <v>MOD</v>
      </c>
      <c r="C35" t="str">
        <f>VLOOKUP(A35,'Liste salariés'!$C$2:$Q$607,4,FALSE)</f>
        <v>P01-PRODUCTION</v>
      </c>
      <c r="D35" t="str">
        <f>VLOOKUP(A35,'Liste salariés'!$C$2:$Q$607,3,FALSE)</f>
        <v>ELM</v>
      </c>
      <c r="E35" t="s">
        <v>11</v>
      </c>
      <c r="F35">
        <f>VLOOKUP(E35,'Liste formations'!$A$3:$B$19,2,FALSE)</f>
        <v>25</v>
      </c>
      <c r="G35">
        <v>25</v>
      </c>
      <c r="H35">
        <f>Tableau2[[#This Row],[Nombre de questions]]-Tableau2[[#This Row],[Réponses justes ]]</f>
        <v>0</v>
      </c>
      <c r="I35" t="s">
        <v>1859</v>
      </c>
      <c r="J35" s="3">
        <v>41157</v>
      </c>
      <c r="M35" s="29"/>
    </row>
    <row r="36" spans="1:13" x14ac:dyDescent="0.25">
      <c r="A36" s="6" t="s">
        <v>2178</v>
      </c>
      <c r="B36" t="str">
        <f>VLOOKUP(A36,'Liste salariés'!$C$2:$Q$607,14,FALSE)</f>
        <v>MOD</v>
      </c>
      <c r="C36" t="str">
        <f>VLOOKUP(A36,'Liste salariés'!$C$2:$Q$607,4,FALSE)</f>
        <v>P01-PRODUCTION</v>
      </c>
      <c r="D36" t="str">
        <f>VLOOKUP(A36,'Liste salariés'!$C$2:$Q$607,3,FALSE)</f>
        <v>ELM</v>
      </c>
      <c r="E36" t="s">
        <v>11</v>
      </c>
      <c r="F36">
        <f>VLOOKUP(E36,'Liste formations'!$A$3:$B$19,2,FALSE)</f>
        <v>25</v>
      </c>
      <c r="G36">
        <v>21</v>
      </c>
      <c r="H36">
        <f>Tableau2[[#This Row],[Nombre de questions]]-Tableau2[[#This Row],[Réponses justes ]]</f>
        <v>4</v>
      </c>
      <c r="I36" t="s">
        <v>1859</v>
      </c>
      <c r="J36" s="3">
        <v>41361</v>
      </c>
      <c r="M36" s="29"/>
    </row>
    <row r="37" spans="1:13" x14ac:dyDescent="0.25">
      <c r="A37" s="6" t="s">
        <v>2000</v>
      </c>
      <c r="B37" t="str">
        <f>VLOOKUP(A37,'Liste salariés'!$C$2:$Q$607,14,FALSE)</f>
        <v>ETAM</v>
      </c>
      <c r="C37" t="str">
        <f>VLOOKUP(A37,'Liste salariés'!$C$2:$Q$607,4,FALSE)</f>
        <v>S07-PURCHASING</v>
      </c>
      <c r="D37" t="str">
        <f>VLOOKUP(A37,'Liste salariés'!$C$2:$Q$607,3,FALSE)</f>
        <v>ELM</v>
      </c>
      <c r="E37" t="s">
        <v>11</v>
      </c>
      <c r="F37">
        <f>VLOOKUP(E37,'Liste formations'!$A$3:$B$19,2,FALSE)</f>
        <v>25</v>
      </c>
      <c r="G37">
        <v>19</v>
      </c>
      <c r="H37">
        <f>Tableau2[[#This Row],[Nombre de questions]]-Tableau2[[#This Row],[Réponses justes ]]</f>
        <v>6</v>
      </c>
      <c r="I37" t="s">
        <v>1859</v>
      </c>
      <c r="M37" s="29"/>
    </row>
    <row r="38" spans="1:13" x14ac:dyDescent="0.25">
      <c r="A38" s="6" t="s">
        <v>2001</v>
      </c>
      <c r="B38" t="str">
        <f>VLOOKUP(A38,'Liste salariés'!$C$2:$Q$607,14,FALSE)</f>
        <v>CADRES</v>
      </c>
      <c r="C38" t="str">
        <f>VLOOKUP(A38,'Liste salariés'!$C$2:$Q$607,4,FALSE)</f>
        <v>P03-MATERIAL MNGT</v>
      </c>
      <c r="D38" t="str">
        <f>VLOOKUP(A38,'Liste salariés'!$C$2:$Q$607,3,FALSE)</f>
        <v>ELM</v>
      </c>
      <c r="E38" t="s">
        <v>11</v>
      </c>
      <c r="F38">
        <f>VLOOKUP(E38,'Liste formations'!$A$3:$B$19,2,FALSE)</f>
        <v>25</v>
      </c>
      <c r="G38">
        <v>21</v>
      </c>
      <c r="H38">
        <f>Tableau2[[#This Row],[Nombre de questions]]-Tableau2[[#This Row],[Réponses justes ]]</f>
        <v>4</v>
      </c>
      <c r="I38" t="s">
        <v>1859</v>
      </c>
      <c r="M38" s="29"/>
    </row>
    <row r="39" spans="1:13" x14ac:dyDescent="0.25">
      <c r="A39" s="6" t="s">
        <v>1923</v>
      </c>
      <c r="B39" t="str">
        <f>VLOOKUP(A39,'Liste salariés'!$C$2:$Q$607,14,FALSE)</f>
        <v>ETAM</v>
      </c>
      <c r="C39" t="str">
        <f>VLOOKUP(A39,'Liste salariés'!$C$2:$Q$607,4,FALSE)</f>
        <v>P04-QUALITY PLANT</v>
      </c>
      <c r="D39" t="str">
        <f>VLOOKUP(A39,'Liste salariés'!$C$2:$Q$607,3,FALSE)</f>
        <v>ELM</v>
      </c>
      <c r="E39" t="s">
        <v>9</v>
      </c>
      <c r="F39">
        <f>VLOOKUP(E39,'Liste formations'!$A$3:$B$19,2,FALSE)</f>
        <v>10</v>
      </c>
      <c r="G39">
        <v>7</v>
      </c>
      <c r="H39">
        <f>Tableau2[[#This Row],[Nombre de questions]]-Tableau2[[#This Row],[Réponses justes ]]</f>
        <v>3</v>
      </c>
      <c r="I39" t="s">
        <v>1859</v>
      </c>
      <c r="J39" s="3">
        <v>41325</v>
      </c>
      <c r="M39" s="29"/>
    </row>
    <row r="40" spans="1:13" x14ac:dyDescent="0.25">
      <c r="A40" s="6" t="s">
        <v>1923</v>
      </c>
      <c r="B40" t="str">
        <f>VLOOKUP(A40,'Liste salariés'!$C$2:$Q$607,14,FALSE)</f>
        <v>ETAM</v>
      </c>
      <c r="C40" t="str">
        <f>VLOOKUP(A40,'Liste salariés'!$C$2:$Q$607,4,FALSE)</f>
        <v>P04-QUALITY PLANT</v>
      </c>
      <c r="D40" t="str">
        <f>VLOOKUP(A40,'Liste salariés'!$C$2:$Q$607,3,FALSE)</f>
        <v>ELM</v>
      </c>
      <c r="E40" t="s">
        <v>11</v>
      </c>
      <c r="F40">
        <f>VLOOKUP(E40,'Liste formations'!$A$3:$B$19,2,FALSE)</f>
        <v>25</v>
      </c>
      <c r="G40">
        <v>20</v>
      </c>
      <c r="H40">
        <f>Tableau2[[#This Row],[Nombre de questions]]-Tableau2[[#This Row],[Réponses justes ]]</f>
        <v>5</v>
      </c>
      <c r="I40" t="s">
        <v>1859</v>
      </c>
      <c r="M40" s="29"/>
    </row>
    <row r="41" spans="1:13" x14ac:dyDescent="0.25">
      <c r="A41" s="6" t="s">
        <v>1858</v>
      </c>
      <c r="B41" t="str">
        <f>VLOOKUP(A41,'Liste salariés'!$C$2:$Q$607,14,FALSE)</f>
        <v>CADRES</v>
      </c>
      <c r="C41" t="str">
        <f>VLOOKUP(A41,'Liste salariés'!$C$2:$Q$607,4,FALSE)</f>
        <v>P02-TECHNICAL SCES</v>
      </c>
      <c r="D41" t="str">
        <f>VLOOKUP(A41,'Liste salariés'!$C$2:$Q$607,3,FALSE)</f>
        <v>ELM</v>
      </c>
      <c r="E41" t="s">
        <v>2238</v>
      </c>
      <c r="F41">
        <f>VLOOKUP(E41,'Liste formations'!$A$3:$B$19,2,FALSE)</f>
        <v>14</v>
      </c>
      <c r="G41">
        <v>12</v>
      </c>
      <c r="H41">
        <f>Tableau2[[#This Row],[Nombre de questions]]-Tableau2[[#This Row],[Réponses justes ]]</f>
        <v>2</v>
      </c>
      <c r="I41" t="s">
        <v>1859</v>
      </c>
      <c r="M41" s="29"/>
    </row>
    <row r="42" spans="1:13" x14ac:dyDescent="0.25">
      <c r="A42" s="6" t="s">
        <v>1858</v>
      </c>
      <c r="B42" t="str">
        <f>VLOOKUP(A42,'Liste salariés'!$C$2:$Q$607,14,FALSE)</f>
        <v>CADRES</v>
      </c>
      <c r="C42" t="str">
        <f>VLOOKUP(A42,'Liste salariés'!$C$2:$Q$607,4,FALSE)</f>
        <v>P02-TECHNICAL SCES</v>
      </c>
      <c r="D42" t="str">
        <f>VLOOKUP(A42,'Liste salariés'!$C$2:$Q$607,3,FALSE)</f>
        <v>ELM</v>
      </c>
      <c r="E42" t="s">
        <v>2241</v>
      </c>
      <c r="F42">
        <f>VLOOKUP(E42,'Liste formations'!$A$3:$B$19,2,FALSE)</f>
        <v>10</v>
      </c>
      <c r="G42">
        <v>8</v>
      </c>
      <c r="H42">
        <f>Tableau2[[#This Row],[Nombre de questions]]-Tableau2[[#This Row],[Réponses justes ]]</f>
        <v>2</v>
      </c>
      <c r="I42" t="s">
        <v>1859</v>
      </c>
      <c r="J42" s="3">
        <v>41309</v>
      </c>
      <c r="M42" s="29"/>
    </row>
    <row r="43" spans="1:13" x14ac:dyDescent="0.25">
      <c r="A43" s="6" t="s">
        <v>1858</v>
      </c>
      <c r="B43" t="str">
        <f>VLOOKUP(A43,'Liste salariés'!$C$2:$Q$607,14,FALSE)</f>
        <v>CADRES</v>
      </c>
      <c r="C43" t="str">
        <f>VLOOKUP(A43,'Liste salariés'!$C$2:$Q$607,4,FALSE)</f>
        <v>P02-TECHNICAL SCES</v>
      </c>
      <c r="D43" t="str">
        <f>VLOOKUP(A43,'Liste salariés'!$C$2:$Q$607,3,FALSE)</f>
        <v>ELM</v>
      </c>
      <c r="E43" t="s">
        <v>9</v>
      </c>
      <c r="F43">
        <f>VLOOKUP(E43,'Liste formations'!$A$3:$B$19,2,FALSE)</f>
        <v>10</v>
      </c>
      <c r="G43">
        <v>10</v>
      </c>
      <c r="H43">
        <f>Tableau2[[#This Row],[Nombre de questions]]-Tableau2[[#This Row],[Réponses justes ]]</f>
        <v>0</v>
      </c>
      <c r="I43" t="s">
        <v>1859</v>
      </c>
      <c r="J43" s="3">
        <v>41323</v>
      </c>
      <c r="M43" s="29"/>
    </row>
    <row r="44" spans="1:13" x14ac:dyDescent="0.25">
      <c r="A44" s="6" t="s">
        <v>1858</v>
      </c>
      <c r="B44" t="str">
        <f>VLOOKUP(A44,'Liste salariés'!$C$2:$Q$607,14,FALSE)</f>
        <v>CADRES</v>
      </c>
      <c r="C44" t="str">
        <f>VLOOKUP(A44,'Liste salariés'!$C$2:$Q$607,4,FALSE)</f>
        <v>P02-TECHNICAL SCES</v>
      </c>
      <c r="D44" t="str">
        <f>VLOOKUP(A44,'Liste salariés'!$C$2:$Q$607,3,FALSE)</f>
        <v>ELM</v>
      </c>
      <c r="E44" t="s">
        <v>11</v>
      </c>
      <c r="F44">
        <f>VLOOKUP(E44,'Liste formations'!$A$3:$B$19,2,FALSE)</f>
        <v>25</v>
      </c>
      <c r="G44">
        <v>22</v>
      </c>
      <c r="H44">
        <f>Tableau2[[#This Row],[Nombre de questions]]-Tableau2[[#This Row],[Réponses justes ]]</f>
        <v>3</v>
      </c>
      <c r="I44" t="s">
        <v>1859</v>
      </c>
      <c r="M44" s="29"/>
    </row>
    <row r="45" spans="1:13" x14ac:dyDescent="0.25">
      <c r="A45" s="6" t="s">
        <v>1858</v>
      </c>
      <c r="B45" t="str">
        <f>VLOOKUP(A45,'Liste salariés'!$C$2:$Q$607,14,FALSE)</f>
        <v>CADRES</v>
      </c>
      <c r="C45" t="str">
        <f>VLOOKUP(A45,'Liste salariés'!$C$2:$Q$607,4,FALSE)</f>
        <v>P02-TECHNICAL SCES</v>
      </c>
      <c r="D45" t="str">
        <f>VLOOKUP(A45,'Liste salariés'!$C$2:$Q$607,3,FALSE)</f>
        <v>ELM</v>
      </c>
      <c r="E45" t="s">
        <v>10</v>
      </c>
      <c r="F45">
        <f>VLOOKUP(E45,'Liste formations'!$A$3:$B$19,2,FALSE)</f>
        <v>6</v>
      </c>
      <c r="G45">
        <v>6</v>
      </c>
      <c r="H45">
        <f>Tableau2[[#This Row],[Nombre de questions]]-Tableau2[[#This Row],[Réponses justes ]]</f>
        <v>0</v>
      </c>
      <c r="I45" t="s">
        <v>1859</v>
      </c>
      <c r="J45" s="3">
        <v>41302</v>
      </c>
      <c r="M45" s="29"/>
    </row>
    <row r="46" spans="1:13" x14ac:dyDescent="0.25">
      <c r="A46" s="6" t="s">
        <v>2043</v>
      </c>
      <c r="B46" t="str">
        <f>VLOOKUP(A46,'Liste salariés'!$C$2:$Q$607,14,FALSE)</f>
        <v>MOD</v>
      </c>
      <c r="C46" t="str">
        <f>VLOOKUP(A46,'Liste salariés'!$C$2:$Q$607,4,FALSE)</f>
        <v>P01-PRODUCTION</v>
      </c>
      <c r="D46" t="str">
        <f>VLOOKUP(A46,'Liste salariés'!$C$2:$Q$607,3,FALSE)</f>
        <v>ELM</v>
      </c>
      <c r="E46" t="s">
        <v>11</v>
      </c>
      <c r="F46">
        <f>VLOOKUP(E46,'Liste formations'!$A$3:$B$19,2,FALSE)</f>
        <v>25</v>
      </c>
      <c r="G46">
        <v>25</v>
      </c>
      <c r="H46">
        <f>Tableau2[[#This Row],[Nombre de questions]]-Tableau2[[#This Row],[Réponses justes ]]</f>
        <v>0</v>
      </c>
      <c r="I46" t="s">
        <v>1859</v>
      </c>
      <c r="J46" s="3">
        <v>41283</v>
      </c>
      <c r="M46" s="29"/>
    </row>
    <row r="47" spans="1:13" x14ac:dyDescent="0.25">
      <c r="A47" s="6" t="s">
        <v>2044</v>
      </c>
      <c r="B47" t="str">
        <f>VLOOKUP(A47,'Liste salariés'!$C$2:$Q$607,14,FALSE)</f>
        <v>MOD</v>
      </c>
      <c r="C47" t="str">
        <f>VLOOKUP(A47,'Liste salariés'!$C$2:$Q$607,4,FALSE)</f>
        <v>P01-PRODUCTION</v>
      </c>
      <c r="D47" t="str">
        <f>VLOOKUP(A47,'Liste salariés'!$C$2:$Q$607,3,FALSE)</f>
        <v>ELM</v>
      </c>
      <c r="E47" t="s">
        <v>11</v>
      </c>
      <c r="F47">
        <f>VLOOKUP(E47,'Liste formations'!$A$3:$B$19,2,FALSE)</f>
        <v>25</v>
      </c>
      <c r="G47">
        <v>22</v>
      </c>
      <c r="H47">
        <f>Tableau2[[#This Row],[Nombre de questions]]-Tableau2[[#This Row],[Réponses justes ]]</f>
        <v>3</v>
      </c>
      <c r="I47" t="s">
        <v>1859</v>
      </c>
      <c r="J47" s="3">
        <v>41352</v>
      </c>
      <c r="M47" s="29"/>
    </row>
    <row r="48" spans="1:13" x14ac:dyDescent="0.25">
      <c r="A48" s="6" t="s">
        <v>1955</v>
      </c>
      <c r="B48" t="str">
        <f>VLOOKUP(A48,'Liste salariés'!$C$2:$Q$607,14,FALSE)</f>
        <v>ETAM</v>
      </c>
      <c r="C48" t="str">
        <f>VLOOKUP(A48,'Liste salariés'!$C$2:$Q$607,4,FALSE)</f>
        <v>P04-QUALITY PLANT</v>
      </c>
      <c r="D48" t="str">
        <f>VLOOKUP(A48,'Liste salariés'!$C$2:$Q$607,3,FALSE)</f>
        <v>ELM</v>
      </c>
      <c r="E48" t="s">
        <v>9</v>
      </c>
      <c r="F48">
        <f>VLOOKUP(E48,'Liste formations'!$A$3:$B$19,2,FALSE)</f>
        <v>10</v>
      </c>
      <c r="G48">
        <v>6</v>
      </c>
      <c r="H48">
        <f>Tableau2[[#This Row],[Nombre de questions]]-Tableau2[[#This Row],[Réponses justes ]]</f>
        <v>4</v>
      </c>
      <c r="I48" t="s">
        <v>1860</v>
      </c>
      <c r="J48" s="3">
        <v>41325</v>
      </c>
      <c r="M48" s="29"/>
    </row>
    <row r="49" spans="1:13" x14ac:dyDescent="0.25">
      <c r="A49" s="6" t="s">
        <v>1955</v>
      </c>
      <c r="B49" t="str">
        <f>VLOOKUP(A49,'Liste salariés'!$C$2:$Q$607,14,FALSE)</f>
        <v>ETAM</v>
      </c>
      <c r="C49" t="str">
        <f>VLOOKUP(A49,'Liste salariés'!$C$2:$Q$607,4,FALSE)</f>
        <v>P04-QUALITY PLANT</v>
      </c>
      <c r="D49" t="str">
        <f>VLOOKUP(A49,'Liste salariés'!$C$2:$Q$607,3,FALSE)</f>
        <v>ELM</v>
      </c>
      <c r="E49" t="s">
        <v>11</v>
      </c>
      <c r="F49">
        <f>VLOOKUP(E49,'Liste formations'!$A$3:$B$19,2,FALSE)</f>
        <v>25</v>
      </c>
      <c r="G49">
        <v>21</v>
      </c>
      <c r="H49">
        <f>Tableau2[[#This Row],[Nombre de questions]]-Tableau2[[#This Row],[Réponses justes ]]</f>
        <v>4</v>
      </c>
      <c r="I49" t="s">
        <v>1859</v>
      </c>
      <c r="M49" s="29"/>
    </row>
    <row r="50" spans="1:13" x14ac:dyDescent="0.25">
      <c r="A50" s="6" t="s">
        <v>2045</v>
      </c>
      <c r="B50" t="str">
        <f>VLOOKUP(A50,'Liste salariés'!$C$2:$Q$607,14,FALSE)</f>
        <v>MOD</v>
      </c>
      <c r="C50" t="str">
        <f>VLOOKUP(A50,'Liste salariés'!$C$2:$Q$607,4,FALSE)</f>
        <v>P01-PRODUCTION</v>
      </c>
      <c r="D50" t="str">
        <f>VLOOKUP(A50,'Liste salariés'!$C$2:$Q$607,3,FALSE)</f>
        <v>ELM</v>
      </c>
      <c r="E50" t="s">
        <v>2239</v>
      </c>
      <c r="F50">
        <f>VLOOKUP(E50,'Liste formations'!$A$3:$B$19,2,FALSE)</f>
        <v>10</v>
      </c>
      <c r="G50">
        <v>9</v>
      </c>
      <c r="H50">
        <f>Tableau2[[#This Row],[Nombre de questions]]-Tableau2[[#This Row],[Réponses justes ]]</f>
        <v>1</v>
      </c>
      <c r="I50" t="s">
        <v>1859</v>
      </c>
      <c r="J50" s="3">
        <v>41288</v>
      </c>
      <c r="M50" s="29"/>
    </row>
    <row r="51" spans="1:13" x14ac:dyDescent="0.25">
      <c r="A51" s="6" t="s">
        <v>2045</v>
      </c>
      <c r="B51" t="str">
        <f>VLOOKUP(A51,'Liste salariés'!$C$2:$Q$607,14,FALSE)</f>
        <v>MOD</v>
      </c>
      <c r="C51" t="str">
        <f>VLOOKUP(A51,'Liste salariés'!$C$2:$Q$607,4,FALSE)</f>
        <v>P01-PRODUCTION</v>
      </c>
      <c r="D51" t="str">
        <f>VLOOKUP(A51,'Liste salariés'!$C$2:$Q$607,3,FALSE)</f>
        <v>ELM</v>
      </c>
      <c r="E51" t="s">
        <v>2246</v>
      </c>
      <c r="F51">
        <f>VLOOKUP(E51,'Liste formations'!$A$3:$B$19,2,FALSE)</f>
        <v>10</v>
      </c>
      <c r="G51">
        <v>10</v>
      </c>
      <c r="H51">
        <f>Tableau2[[#This Row],[Nombre de questions]]-Tableau2[[#This Row],[Réponses justes ]]</f>
        <v>0</v>
      </c>
      <c r="I51" t="s">
        <v>1859</v>
      </c>
      <c r="J51" s="3">
        <v>41065</v>
      </c>
      <c r="M51" s="29"/>
    </row>
    <row r="52" spans="1:13" x14ac:dyDescent="0.25">
      <c r="A52" s="6" t="s">
        <v>2045</v>
      </c>
      <c r="B52" t="str">
        <f>VLOOKUP(A52,'Liste salariés'!$C$2:$Q$607,14,FALSE)</f>
        <v>MOD</v>
      </c>
      <c r="C52" t="str">
        <f>VLOOKUP(A52,'Liste salariés'!$C$2:$Q$607,4,FALSE)</f>
        <v>P01-PRODUCTION</v>
      </c>
      <c r="D52" t="str">
        <f>VLOOKUP(A52,'Liste salariés'!$C$2:$Q$607,3,FALSE)</f>
        <v>ELM</v>
      </c>
      <c r="E52" t="s">
        <v>11</v>
      </c>
      <c r="F52">
        <f>VLOOKUP(E52,'Liste formations'!$A$3:$B$19,2,FALSE)</f>
        <v>25</v>
      </c>
      <c r="G52">
        <v>23</v>
      </c>
      <c r="H52">
        <f>Tableau2[[#This Row],[Nombre de questions]]-Tableau2[[#This Row],[Réponses justes ]]</f>
        <v>2</v>
      </c>
      <c r="I52" t="s">
        <v>1859</v>
      </c>
      <c r="J52" s="3">
        <v>40925</v>
      </c>
      <c r="M52" s="29"/>
    </row>
    <row r="53" spans="1:13" x14ac:dyDescent="0.25">
      <c r="A53" s="6" t="s">
        <v>2045</v>
      </c>
      <c r="B53" t="str">
        <f>VLOOKUP(A53,'Liste salariés'!$C$2:$Q$607,14,FALSE)</f>
        <v>MOD</v>
      </c>
      <c r="C53" t="str">
        <f>VLOOKUP(A53,'Liste salariés'!$C$2:$Q$607,4,FALSE)</f>
        <v>P01-PRODUCTION</v>
      </c>
      <c r="D53" t="str">
        <f>VLOOKUP(A53,'Liste salariés'!$C$2:$Q$607,3,FALSE)</f>
        <v>ELM</v>
      </c>
      <c r="E53" t="s">
        <v>2248</v>
      </c>
      <c r="F53" s="22">
        <f>VLOOKUP(E53,'Liste formations'!$A$3:$B$19,2,FALSE)</f>
        <v>17</v>
      </c>
      <c r="G53">
        <v>17</v>
      </c>
      <c r="H53">
        <f>Tableau2[[#This Row],[Nombre de questions]]-Tableau2[[#This Row],[Réponses justes ]]</f>
        <v>0</v>
      </c>
      <c r="I53" t="s">
        <v>1859</v>
      </c>
      <c r="J53" s="3">
        <v>41380</v>
      </c>
      <c r="M53" s="29"/>
    </row>
    <row r="54" spans="1:13" x14ac:dyDescent="0.25">
      <c r="A54" s="6" t="s">
        <v>1956</v>
      </c>
      <c r="B54" t="str">
        <f>VLOOKUP(A54,'Liste salariés'!$C$2:$Q$607,14,FALSE)</f>
        <v>ETAM</v>
      </c>
      <c r="C54" t="str">
        <f>VLOOKUP(A54,'Liste salariés'!$C$2:$Q$607,4,FALSE)</f>
        <v>P04-QUALITY PLANT</v>
      </c>
      <c r="D54" t="str">
        <f>VLOOKUP(A54,'Liste salariés'!$C$2:$Q$607,3,FALSE)</f>
        <v>ELM</v>
      </c>
      <c r="E54" t="s">
        <v>9</v>
      </c>
      <c r="F54">
        <f>VLOOKUP(E54,'Liste formations'!$A$3:$B$19,2,FALSE)</f>
        <v>10</v>
      </c>
      <c r="G54">
        <v>9</v>
      </c>
      <c r="H54">
        <f>Tableau2[[#This Row],[Nombre de questions]]-Tableau2[[#This Row],[Réponses justes ]]</f>
        <v>1</v>
      </c>
      <c r="I54" t="s">
        <v>1859</v>
      </c>
      <c r="J54" s="3">
        <v>41325</v>
      </c>
      <c r="M54" s="29"/>
    </row>
    <row r="55" spans="1:13" x14ac:dyDescent="0.25">
      <c r="A55" s="6" t="s">
        <v>1956</v>
      </c>
      <c r="B55" t="str">
        <f>VLOOKUP(A55,'Liste salariés'!$C$2:$Q$607,14,FALSE)</f>
        <v>ETAM</v>
      </c>
      <c r="C55" t="str">
        <f>VLOOKUP(A55,'Liste salariés'!$C$2:$Q$607,4,FALSE)</f>
        <v>P04-QUALITY PLANT</v>
      </c>
      <c r="D55" t="str">
        <f>VLOOKUP(A55,'Liste salariés'!$C$2:$Q$607,3,FALSE)</f>
        <v>ELM</v>
      </c>
      <c r="E55" t="s">
        <v>11</v>
      </c>
      <c r="F55">
        <f>VLOOKUP(E55,'Liste formations'!$A$3:$B$19,2,FALSE)</f>
        <v>25</v>
      </c>
      <c r="G55">
        <v>20</v>
      </c>
      <c r="H55">
        <f>Tableau2[[#This Row],[Nombre de questions]]-Tableau2[[#This Row],[Réponses justes ]]</f>
        <v>5</v>
      </c>
      <c r="I55" t="s">
        <v>1859</v>
      </c>
      <c r="J55" s="3">
        <v>40968</v>
      </c>
      <c r="M55" s="29"/>
    </row>
    <row r="56" spans="1:13" x14ac:dyDescent="0.25">
      <c r="A56" s="6" t="s">
        <v>2191</v>
      </c>
      <c r="B56" t="str">
        <f>VLOOKUP(A56,'Liste salariés'!$C$2:$Q$607,14,FALSE)</f>
        <v>MOD</v>
      </c>
      <c r="C56" t="str">
        <f>VLOOKUP(A56,'Liste salariés'!$C$2:$Q$607,4,FALSE)</f>
        <v>P01-PRODUCTION</v>
      </c>
      <c r="D56" t="str">
        <f>VLOOKUP(A56,'Liste salariés'!$C$2:$Q$607,3,FALSE)</f>
        <v>ELM</v>
      </c>
      <c r="E56" t="s">
        <v>11</v>
      </c>
      <c r="F56">
        <f>VLOOKUP(E56,'Liste formations'!$A$3:$B$19,2,FALSE)</f>
        <v>25</v>
      </c>
      <c r="G56">
        <v>22</v>
      </c>
      <c r="H56">
        <f>Tableau2[[#This Row],[Nombre de questions]]-Tableau2[[#This Row],[Réponses justes ]]</f>
        <v>3</v>
      </c>
      <c r="I56" t="s">
        <v>1859</v>
      </c>
      <c r="J56" s="3">
        <v>41373</v>
      </c>
      <c r="M56" s="29"/>
    </row>
    <row r="57" spans="1:13" x14ac:dyDescent="0.25">
      <c r="A57" s="6" t="s">
        <v>1912</v>
      </c>
      <c r="B57" t="str">
        <f>VLOOKUP(A57,'Liste salariés'!$C$2:$Q$607,14,FALSE)</f>
        <v>ETAM</v>
      </c>
      <c r="C57" t="str">
        <f>VLOOKUP(A57,'Liste salariés'!$C$2:$Q$607,4,FALSE)</f>
        <v>P03-MATERIAL MNGT</v>
      </c>
      <c r="D57" t="str">
        <f>VLOOKUP(A57,'Liste salariés'!$C$2:$Q$607,3,FALSE)</f>
        <v>ELM</v>
      </c>
      <c r="E57" t="s">
        <v>2242</v>
      </c>
      <c r="F57">
        <f>VLOOKUP(E57,'Liste formations'!$A$3:$B$19,2,FALSE)</f>
        <v>13</v>
      </c>
      <c r="G57">
        <v>8</v>
      </c>
      <c r="H57">
        <f>Tableau2[[#This Row],[Nombre de questions]]-Tableau2[[#This Row],[Réponses justes ]]</f>
        <v>5</v>
      </c>
      <c r="I57" t="s">
        <v>1860</v>
      </c>
      <c r="J57" s="3">
        <v>41283</v>
      </c>
      <c r="M57" s="29"/>
    </row>
    <row r="58" spans="1:13" x14ac:dyDescent="0.25">
      <c r="A58" s="6" t="s">
        <v>1912</v>
      </c>
      <c r="B58" t="str">
        <f>VLOOKUP(A58,'Liste salariés'!$C$2:$Q$607,14,FALSE)</f>
        <v>ETAM</v>
      </c>
      <c r="C58" t="str">
        <f>VLOOKUP(A58,'Liste salariés'!$C$2:$Q$607,4,FALSE)</f>
        <v>P03-MATERIAL MNGT</v>
      </c>
      <c r="D58" t="str">
        <f>VLOOKUP(A58,'Liste salariés'!$C$2:$Q$607,3,FALSE)</f>
        <v>ELM</v>
      </c>
      <c r="E58" t="s">
        <v>2243</v>
      </c>
      <c r="F58">
        <f>VLOOKUP(E58,'Liste formations'!$A$3:$B$19,2,FALSE)</f>
        <v>13</v>
      </c>
      <c r="G58">
        <v>10</v>
      </c>
      <c r="H58">
        <f>Tableau2[[#This Row],[Nombre de questions]]-Tableau2[[#This Row],[Réponses justes ]]</f>
        <v>3</v>
      </c>
      <c r="I58" t="s">
        <v>1859</v>
      </c>
      <c r="J58" s="3">
        <v>41290</v>
      </c>
      <c r="M58" s="29"/>
    </row>
    <row r="59" spans="1:13" x14ac:dyDescent="0.25">
      <c r="A59" s="6" t="s">
        <v>1912</v>
      </c>
      <c r="B59" t="str">
        <f>VLOOKUP(A59,'Liste salariés'!$C$2:$Q$607,14,FALSE)</f>
        <v>ETAM</v>
      </c>
      <c r="C59" t="str">
        <f>VLOOKUP(A59,'Liste salariés'!$C$2:$Q$607,4,FALSE)</f>
        <v>P03-MATERIAL MNGT</v>
      </c>
      <c r="D59" t="str">
        <f>VLOOKUP(A59,'Liste salariés'!$C$2:$Q$607,3,FALSE)</f>
        <v>ELM</v>
      </c>
      <c r="E59" t="s">
        <v>2246</v>
      </c>
      <c r="F59">
        <f>VLOOKUP(E59,'Liste formations'!$A$3:$B$19,2,FALSE)</f>
        <v>10</v>
      </c>
      <c r="G59">
        <v>9</v>
      </c>
      <c r="H59">
        <f>Tableau2[[#This Row],[Nombre de questions]]-Tableau2[[#This Row],[Réponses justes ]]</f>
        <v>1</v>
      </c>
      <c r="I59" t="s">
        <v>1859</v>
      </c>
      <c r="J59" s="3">
        <v>41023</v>
      </c>
      <c r="M59" s="29"/>
    </row>
    <row r="60" spans="1:13" x14ac:dyDescent="0.25">
      <c r="A60" s="6" t="s">
        <v>1912</v>
      </c>
      <c r="B60" t="str">
        <f>VLOOKUP(A60,'Liste salariés'!$C$2:$Q$607,14,FALSE)</f>
        <v>ETAM</v>
      </c>
      <c r="C60" t="str">
        <f>VLOOKUP(A60,'Liste salariés'!$C$2:$Q$607,4,FALSE)</f>
        <v>P03-MATERIAL MNGT</v>
      </c>
      <c r="D60" t="str">
        <f>VLOOKUP(A60,'Liste salariés'!$C$2:$Q$607,3,FALSE)</f>
        <v>ELM</v>
      </c>
      <c r="E60" t="s">
        <v>9</v>
      </c>
      <c r="F60">
        <f>VLOOKUP(E60,'Liste formations'!$A$3:$B$19,2,FALSE)</f>
        <v>10</v>
      </c>
      <c r="G60">
        <v>8</v>
      </c>
      <c r="H60">
        <f>Tableau2[[#This Row],[Nombre de questions]]-Tableau2[[#This Row],[Réponses justes ]]</f>
        <v>2</v>
      </c>
      <c r="I60" t="s">
        <v>1859</v>
      </c>
      <c r="J60" s="3">
        <v>41359</v>
      </c>
      <c r="M60" s="29"/>
    </row>
    <row r="61" spans="1:13" x14ac:dyDescent="0.25">
      <c r="A61" s="6" t="s">
        <v>1912</v>
      </c>
      <c r="B61" t="str">
        <f>VLOOKUP(A61,'Liste salariés'!$C$2:$Q$607,14,FALSE)</f>
        <v>ETAM</v>
      </c>
      <c r="C61" t="str">
        <f>VLOOKUP(A61,'Liste salariés'!$C$2:$Q$607,4,FALSE)</f>
        <v>P03-MATERIAL MNGT</v>
      </c>
      <c r="D61" t="str">
        <f>VLOOKUP(A61,'Liste salariés'!$C$2:$Q$607,3,FALSE)</f>
        <v>ELM</v>
      </c>
      <c r="E61" t="s">
        <v>11</v>
      </c>
      <c r="F61">
        <f>VLOOKUP(E61,'Liste formations'!$A$3:$B$19,2,FALSE)</f>
        <v>25</v>
      </c>
      <c r="G61">
        <v>23</v>
      </c>
      <c r="H61">
        <f>Tableau2[[#This Row],[Nombre de questions]]-Tableau2[[#This Row],[Réponses justes ]]</f>
        <v>2</v>
      </c>
      <c r="I61" t="s">
        <v>1859</v>
      </c>
      <c r="M61" s="29"/>
    </row>
    <row r="62" spans="1:13" x14ac:dyDescent="0.25">
      <c r="A62" s="6" t="s">
        <v>2047</v>
      </c>
      <c r="B62" t="str">
        <f>VLOOKUP(A62,'Liste salariés'!$C$2:$Q$607,14,FALSE)</f>
        <v>MOD</v>
      </c>
      <c r="C62" t="str">
        <f>VLOOKUP(A62,'Liste salariés'!$C$2:$Q$607,4,FALSE)</f>
        <v>P01-PRODUCTION</v>
      </c>
      <c r="D62" t="str">
        <f>VLOOKUP(A62,'Liste salariés'!$C$2:$Q$607,3,FALSE)</f>
        <v>ELM</v>
      </c>
      <c r="E62" t="s">
        <v>11</v>
      </c>
      <c r="F62">
        <f>VLOOKUP(E62,'Liste formations'!$A$3:$B$19,2,FALSE)</f>
        <v>25</v>
      </c>
      <c r="G62">
        <v>20</v>
      </c>
      <c r="H62">
        <f>Tableau2[[#This Row],[Nombre de questions]]-Tableau2[[#This Row],[Réponses justes ]]</f>
        <v>5</v>
      </c>
      <c r="I62" t="s">
        <v>1859</v>
      </c>
      <c r="J62" s="3">
        <v>41319</v>
      </c>
      <c r="M62" s="29"/>
    </row>
    <row r="63" spans="1:13" x14ac:dyDescent="0.25">
      <c r="A63" s="6" t="s">
        <v>2046</v>
      </c>
      <c r="B63" t="str">
        <f>VLOOKUP(A63,'Liste salariés'!$C$2:$Q$607,14,FALSE)</f>
        <v>MOD</v>
      </c>
      <c r="C63" t="str">
        <f>VLOOKUP(A63,'Liste salariés'!$C$2:$Q$607,4,FALSE)</f>
        <v>P01-PRODUCTION</v>
      </c>
      <c r="D63" t="str">
        <f>VLOOKUP(A63,'Liste salariés'!$C$2:$Q$607,3,FALSE)</f>
        <v>ELM</v>
      </c>
      <c r="E63" t="s">
        <v>11</v>
      </c>
      <c r="F63">
        <f>VLOOKUP(E63,'Liste formations'!$A$3:$B$19,2,FALSE)</f>
        <v>25</v>
      </c>
      <c r="G63">
        <v>24</v>
      </c>
      <c r="H63">
        <f>Tableau2[[#This Row],[Nombre de questions]]-Tableau2[[#This Row],[Réponses justes ]]</f>
        <v>1</v>
      </c>
      <c r="I63" t="s">
        <v>1859</v>
      </c>
      <c r="J63" s="3">
        <v>41319</v>
      </c>
      <c r="M63" s="29"/>
    </row>
    <row r="64" spans="1:13" x14ac:dyDescent="0.25">
      <c r="A64" s="6" t="s">
        <v>2048</v>
      </c>
      <c r="B64" t="str">
        <f>VLOOKUP(A64,'Liste salariés'!$C$2:$Q$607,14,FALSE)</f>
        <v>MOD</v>
      </c>
      <c r="C64" t="str">
        <f>VLOOKUP(A64,'Liste salariés'!$C$2:$Q$607,4,FALSE)</f>
        <v>P01-PRODUCTION</v>
      </c>
      <c r="D64" t="str">
        <f>VLOOKUP(A64,'Liste salariés'!$C$2:$Q$607,3,FALSE)</f>
        <v>ELM</v>
      </c>
      <c r="E64" t="s">
        <v>11</v>
      </c>
      <c r="F64">
        <f>VLOOKUP(E64,'Liste formations'!$A$3:$B$19,2,FALSE)</f>
        <v>25</v>
      </c>
      <c r="G64">
        <v>19</v>
      </c>
      <c r="H64">
        <f>Tableau2[[#This Row],[Nombre de questions]]-Tableau2[[#This Row],[Réponses justes ]]</f>
        <v>6</v>
      </c>
      <c r="I64" t="s">
        <v>1859</v>
      </c>
      <c r="J64" s="3">
        <v>41158</v>
      </c>
      <c r="M64" s="29"/>
    </row>
    <row r="65" spans="1:13" x14ac:dyDescent="0.25">
      <c r="A65" s="6" t="s">
        <v>1922</v>
      </c>
      <c r="B65" t="str">
        <f>VLOOKUP(A65,'Liste salariés'!$C$2:$Q$607,14,FALSE)</f>
        <v>ETAM</v>
      </c>
      <c r="C65" t="str">
        <f>VLOOKUP(A65,'Liste salariés'!$C$2:$Q$607,4,FALSE)</f>
        <v>P03-MATERIAL MNGT</v>
      </c>
      <c r="D65" t="str">
        <f>VLOOKUP(A65,'Liste salariés'!$C$2:$Q$607,3,FALSE)</f>
        <v>ELM</v>
      </c>
      <c r="E65" t="s">
        <v>2245</v>
      </c>
      <c r="F65">
        <f>VLOOKUP(E65,'Liste formations'!$A$3:$B$19,2,FALSE)</f>
        <v>15</v>
      </c>
      <c r="G65">
        <v>12</v>
      </c>
      <c r="H65">
        <f>Tableau2[[#This Row],[Nombre de questions]]-Tableau2[[#This Row],[Réponses justes ]]</f>
        <v>3</v>
      </c>
      <c r="I65" t="s">
        <v>1859</v>
      </c>
      <c r="J65" s="3">
        <v>41298</v>
      </c>
      <c r="M65" s="29"/>
    </row>
    <row r="66" spans="1:13" x14ac:dyDescent="0.25">
      <c r="A66" s="6" t="s">
        <v>1922</v>
      </c>
      <c r="B66" t="str">
        <f>VLOOKUP(A66,'Liste salariés'!$C$2:$Q$607,14,FALSE)</f>
        <v>ETAM</v>
      </c>
      <c r="C66" t="str">
        <f>VLOOKUP(A66,'Liste salariés'!$C$2:$Q$607,4,FALSE)</f>
        <v>P03-MATERIAL MNGT</v>
      </c>
      <c r="D66" t="str">
        <f>VLOOKUP(A66,'Liste salariés'!$C$2:$Q$607,3,FALSE)</f>
        <v>ELM</v>
      </c>
      <c r="E66" t="s">
        <v>2246</v>
      </c>
      <c r="F66">
        <f>VLOOKUP(E66,'Liste formations'!$A$3:$B$19,2,FALSE)</f>
        <v>10</v>
      </c>
      <c r="G66">
        <v>8</v>
      </c>
      <c r="H66">
        <f>Tableau2[[#This Row],[Nombre de questions]]-Tableau2[[#This Row],[Réponses justes ]]</f>
        <v>2</v>
      </c>
      <c r="I66" t="s">
        <v>1859</v>
      </c>
      <c r="J66" s="3">
        <v>41024</v>
      </c>
      <c r="M66" s="29"/>
    </row>
    <row r="67" spans="1:13" x14ac:dyDescent="0.25">
      <c r="A67" s="6" t="s">
        <v>1922</v>
      </c>
      <c r="B67" t="str">
        <f>VLOOKUP(A67,'Liste salariés'!$C$2:$Q$607,14,FALSE)</f>
        <v>ETAM</v>
      </c>
      <c r="C67" t="str">
        <f>VLOOKUP(A67,'Liste salariés'!$C$2:$Q$607,4,FALSE)</f>
        <v>P03-MATERIAL MNGT</v>
      </c>
      <c r="D67" t="str">
        <f>VLOOKUP(A67,'Liste salariés'!$C$2:$Q$607,3,FALSE)</f>
        <v>ELM</v>
      </c>
      <c r="E67" t="s">
        <v>9</v>
      </c>
      <c r="F67">
        <f>VLOOKUP(E67,'Liste formations'!$A$3:$B$19,2,FALSE)</f>
        <v>10</v>
      </c>
      <c r="G67">
        <v>5</v>
      </c>
      <c r="H67">
        <f>Tableau2[[#This Row],[Nombre de questions]]-Tableau2[[#This Row],[Réponses justes ]]</f>
        <v>5</v>
      </c>
      <c r="I67" t="s">
        <v>1860</v>
      </c>
      <c r="J67" s="3">
        <v>41359</v>
      </c>
      <c r="M67" s="29"/>
    </row>
    <row r="68" spans="1:13" x14ac:dyDescent="0.25">
      <c r="A68" s="6" t="s">
        <v>1922</v>
      </c>
      <c r="B68" t="str">
        <f>VLOOKUP(A68,'Liste salariés'!$C$2:$Q$607,14,FALSE)</f>
        <v>ETAM</v>
      </c>
      <c r="C68" t="str">
        <f>VLOOKUP(A68,'Liste salariés'!$C$2:$Q$607,4,FALSE)</f>
        <v>P03-MATERIAL MNGT</v>
      </c>
      <c r="D68" t="str">
        <f>VLOOKUP(A68,'Liste salariés'!$C$2:$Q$607,3,FALSE)</f>
        <v>ELM</v>
      </c>
      <c r="E68" t="s">
        <v>11</v>
      </c>
      <c r="F68">
        <f>VLOOKUP(E68,'Liste formations'!$A$3:$B$19,2,FALSE)</f>
        <v>25</v>
      </c>
      <c r="G68">
        <v>16</v>
      </c>
      <c r="H68">
        <f>Tableau2[[#This Row],[Nombre de questions]]-Tableau2[[#This Row],[Réponses justes ]]</f>
        <v>9</v>
      </c>
      <c r="I68" t="s">
        <v>1860</v>
      </c>
      <c r="M68" s="29"/>
    </row>
    <row r="69" spans="1:13" x14ac:dyDescent="0.25">
      <c r="A69" s="6" t="s">
        <v>1922</v>
      </c>
      <c r="B69" t="str">
        <f>VLOOKUP(A69,'Liste salariés'!$C$2:$Q$607,14,FALSE)</f>
        <v>ETAM</v>
      </c>
      <c r="C69" t="str">
        <f>VLOOKUP(A69,'Liste salariés'!$C$2:$Q$607,4,FALSE)</f>
        <v>P03-MATERIAL MNGT</v>
      </c>
      <c r="D69" t="str">
        <f>VLOOKUP(A69,'Liste salariés'!$C$2:$Q$607,3,FALSE)</f>
        <v>ELM</v>
      </c>
      <c r="E69" t="s">
        <v>2248</v>
      </c>
      <c r="F69" s="22">
        <f>VLOOKUP(E69,'Liste formations'!$A$3:$B$19,2,FALSE)</f>
        <v>17</v>
      </c>
      <c r="G69">
        <v>12</v>
      </c>
      <c r="H69">
        <f>Tableau2[[#This Row],[Nombre de questions]]-Tableau2[[#This Row],[Réponses justes ]]</f>
        <v>5</v>
      </c>
      <c r="I69" t="s">
        <v>1859</v>
      </c>
      <c r="J69" s="3">
        <v>41382</v>
      </c>
      <c r="M69" s="29"/>
    </row>
    <row r="70" spans="1:13" x14ac:dyDescent="0.25">
      <c r="A70" s="6" t="s">
        <v>1913</v>
      </c>
      <c r="B70" t="str">
        <f>VLOOKUP(A70,'Liste salariés'!$C$2:$Q$607,14,FALSE)</f>
        <v>ETAM</v>
      </c>
      <c r="C70" t="str">
        <f>VLOOKUP(A70,'Liste salariés'!$C$2:$Q$607,4,FALSE)</f>
        <v>S08-QUALITY</v>
      </c>
      <c r="D70" t="str">
        <f>VLOOKUP(A70,'Liste salariés'!$C$2:$Q$607,3,FALSE)</f>
        <v>ELC</v>
      </c>
      <c r="E70" t="s">
        <v>2242</v>
      </c>
      <c r="F70">
        <f>VLOOKUP(E70,'Liste formations'!$A$3:$B$19,2,FALSE)</f>
        <v>13</v>
      </c>
      <c r="G70">
        <v>10</v>
      </c>
      <c r="H70">
        <f>Tableau2[[#This Row],[Nombre de questions]]-Tableau2[[#This Row],[Réponses justes ]]</f>
        <v>3</v>
      </c>
      <c r="I70" t="s">
        <v>1859</v>
      </c>
      <c r="J70" s="3">
        <v>41283</v>
      </c>
      <c r="M70" s="29"/>
    </row>
    <row r="71" spans="1:13" x14ac:dyDescent="0.25">
      <c r="A71" s="6" t="s">
        <v>1913</v>
      </c>
      <c r="B71" t="str">
        <f>VLOOKUP(A71,'Liste salariés'!$C$2:$Q$607,14,FALSE)</f>
        <v>ETAM</v>
      </c>
      <c r="C71" t="str">
        <f>VLOOKUP(A71,'Liste salariés'!$C$2:$Q$607,4,FALSE)</f>
        <v>S08-QUALITY</v>
      </c>
      <c r="D71" t="str">
        <f>VLOOKUP(A71,'Liste salariés'!$C$2:$Q$607,3,FALSE)</f>
        <v>ELC</v>
      </c>
      <c r="E71" t="s">
        <v>2243</v>
      </c>
      <c r="F71">
        <f>VLOOKUP(E71,'Liste formations'!$A$3:$B$19,2,FALSE)</f>
        <v>13</v>
      </c>
      <c r="G71">
        <v>9</v>
      </c>
      <c r="H71">
        <f>Tableau2[[#This Row],[Nombre de questions]]-Tableau2[[#This Row],[Réponses justes ]]</f>
        <v>4</v>
      </c>
      <c r="I71" t="s">
        <v>1859</v>
      </c>
      <c r="J71" s="3">
        <v>41290</v>
      </c>
      <c r="M71" s="29"/>
    </row>
    <row r="72" spans="1:13" x14ac:dyDescent="0.25">
      <c r="A72" s="6" t="s">
        <v>1913</v>
      </c>
      <c r="B72" t="str">
        <f>VLOOKUP(A72,'Liste salariés'!$C$2:$Q$607,14,FALSE)</f>
        <v>ETAM</v>
      </c>
      <c r="C72" t="str">
        <f>VLOOKUP(A72,'Liste salariés'!$C$2:$Q$607,4,FALSE)</f>
        <v>S08-QUALITY</v>
      </c>
      <c r="D72" t="str">
        <f>VLOOKUP(A72,'Liste salariés'!$C$2:$Q$607,3,FALSE)</f>
        <v>ELC</v>
      </c>
      <c r="E72" t="s">
        <v>2244</v>
      </c>
      <c r="F72">
        <f>VLOOKUP(E72,'Liste formations'!$A$3:$B$19,2,FALSE)</f>
        <v>16</v>
      </c>
      <c r="G72">
        <v>12</v>
      </c>
      <c r="H72">
        <f>Tableau2[[#This Row],[Nombre de questions]]-Tableau2[[#This Row],[Réponses justes ]]</f>
        <v>4</v>
      </c>
      <c r="I72" t="s">
        <v>1859</v>
      </c>
      <c r="J72" s="3">
        <v>41296</v>
      </c>
      <c r="M72" s="29"/>
    </row>
    <row r="73" spans="1:13" x14ac:dyDescent="0.25">
      <c r="A73" s="6" t="s">
        <v>1913</v>
      </c>
      <c r="B73" t="str">
        <f>VLOOKUP(A73,'Liste salariés'!$C$2:$Q$607,14,FALSE)</f>
        <v>ETAM</v>
      </c>
      <c r="C73" t="str">
        <f>VLOOKUP(A73,'Liste salariés'!$C$2:$Q$607,4,FALSE)</f>
        <v>S08-QUALITY</v>
      </c>
      <c r="D73" t="str">
        <f>VLOOKUP(A73,'Liste salariés'!$C$2:$Q$607,3,FALSE)</f>
        <v>ELC</v>
      </c>
      <c r="E73" t="s">
        <v>2245</v>
      </c>
      <c r="F73">
        <f>VLOOKUP(E73,'Liste formations'!$A$3:$B$19,2,FALSE)</f>
        <v>15</v>
      </c>
      <c r="G73">
        <v>13</v>
      </c>
      <c r="H73">
        <f>Tableau2[[#This Row],[Nombre de questions]]-Tableau2[[#This Row],[Réponses justes ]]</f>
        <v>2</v>
      </c>
      <c r="I73" t="s">
        <v>1859</v>
      </c>
      <c r="J73" s="3">
        <v>41298</v>
      </c>
      <c r="M73" s="29"/>
    </row>
    <row r="74" spans="1:13" x14ac:dyDescent="0.25">
      <c r="A74" s="6" t="s">
        <v>1861</v>
      </c>
      <c r="B74" t="str">
        <f>VLOOKUP(A74,'Liste salariés'!$C$2:$Q$607,14,FALSE)</f>
        <v>CADRES</v>
      </c>
      <c r="C74" t="str">
        <f>VLOOKUP(A74,'Liste salariés'!$C$2:$Q$607,4,FALSE)</f>
        <v>P01-PRODUCTION</v>
      </c>
      <c r="D74" t="str">
        <f>VLOOKUP(A74,'Liste salariés'!$C$2:$Q$607,3,FALSE)</f>
        <v>ELM</v>
      </c>
      <c r="E74" t="s">
        <v>2238</v>
      </c>
      <c r="F74">
        <f>VLOOKUP(E74,'Liste formations'!$A$3:$B$19,2,FALSE)</f>
        <v>14</v>
      </c>
      <c r="G74">
        <v>11</v>
      </c>
      <c r="H74">
        <f>Tableau2[[#This Row],[Nombre de questions]]-Tableau2[[#This Row],[Réponses justes ]]</f>
        <v>3</v>
      </c>
      <c r="I74" t="s">
        <v>1859</v>
      </c>
      <c r="M74" s="29"/>
    </row>
    <row r="75" spans="1:13" x14ac:dyDescent="0.25">
      <c r="A75" s="6" t="s">
        <v>1861</v>
      </c>
      <c r="B75" t="str">
        <f>VLOOKUP(A75,'Liste salariés'!$C$2:$Q$607,14,FALSE)</f>
        <v>CADRES</v>
      </c>
      <c r="C75" t="str">
        <f>VLOOKUP(A75,'Liste salariés'!$C$2:$Q$607,4,FALSE)</f>
        <v>P01-PRODUCTION</v>
      </c>
      <c r="D75" t="str">
        <f>VLOOKUP(A75,'Liste salariés'!$C$2:$Q$607,3,FALSE)</f>
        <v>ELM</v>
      </c>
      <c r="E75" t="s">
        <v>2241</v>
      </c>
      <c r="F75">
        <f>VLOOKUP(E75,'Liste formations'!$A$3:$B$19,2,FALSE)</f>
        <v>10</v>
      </c>
      <c r="G75">
        <v>8</v>
      </c>
      <c r="H75">
        <f>Tableau2[[#This Row],[Nombre de questions]]-Tableau2[[#This Row],[Réponses justes ]]</f>
        <v>2</v>
      </c>
      <c r="I75" t="s">
        <v>1859</v>
      </c>
      <c r="J75" s="3">
        <v>41309</v>
      </c>
      <c r="M75" s="29"/>
    </row>
    <row r="76" spans="1:13" x14ac:dyDescent="0.25">
      <c r="A76" s="6" t="s">
        <v>1861</v>
      </c>
      <c r="B76" t="str">
        <f>VLOOKUP(A76,'Liste salariés'!$C$2:$Q$607,14,FALSE)</f>
        <v>CADRES</v>
      </c>
      <c r="C76" t="str">
        <f>VLOOKUP(A76,'Liste salariés'!$C$2:$Q$607,4,FALSE)</f>
        <v>P01-PRODUCTION</v>
      </c>
      <c r="D76" t="str">
        <f>VLOOKUP(A76,'Liste salariés'!$C$2:$Q$607,3,FALSE)</f>
        <v>ELM</v>
      </c>
      <c r="E76" t="s">
        <v>11</v>
      </c>
      <c r="F76">
        <f>VLOOKUP(E76,'Liste formations'!$A$3:$B$19,2,FALSE)</f>
        <v>25</v>
      </c>
      <c r="I76" t="s">
        <v>1859</v>
      </c>
      <c r="M76" s="29"/>
    </row>
    <row r="77" spans="1:13" x14ac:dyDescent="0.25">
      <c r="A77" s="6" t="s">
        <v>2213</v>
      </c>
      <c r="B77" t="str">
        <f>VLOOKUP(A77,'Liste salariés'!$C$2:$Q$607,14,FALSE)</f>
        <v>MOD</v>
      </c>
      <c r="C77" t="str">
        <f>VLOOKUP(A77,'Liste salariés'!$C$2:$Q$607,4,FALSE)</f>
        <v>P01-PRODUCTION</v>
      </c>
      <c r="D77" t="str">
        <f>VLOOKUP(A77,'Liste salariés'!$C$2:$Q$607,3,FALSE)</f>
        <v>ELM</v>
      </c>
      <c r="E77" t="s">
        <v>11</v>
      </c>
      <c r="F77">
        <f>VLOOKUP(E77,'Liste formations'!$A$3:$B$19,2,FALSE)</f>
        <v>25</v>
      </c>
      <c r="G77">
        <v>23</v>
      </c>
      <c r="H77">
        <f>Tableau2[[#This Row],[Nombre de questions]]-Tableau2[[#This Row],[Réponses justes ]]</f>
        <v>2</v>
      </c>
      <c r="I77" t="s">
        <v>1859</v>
      </c>
      <c r="J77" s="3">
        <v>40939</v>
      </c>
      <c r="M77" s="29"/>
    </row>
    <row r="78" spans="1:13" x14ac:dyDescent="0.25">
      <c r="A78" s="6" t="s">
        <v>1925</v>
      </c>
      <c r="B78" t="str">
        <f>VLOOKUP(A78,'Liste salariés'!$C$2:$Q$607,14,FALSE)</f>
        <v>ETAM</v>
      </c>
      <c r="C78" t="str">
        <f>VLOOKUP(A78,'Liste salariés'!$C$2:$Q$607,4,FALSE)</f>
        <v>P04-QUALITY PLANT</v>
      </c>
      <c r="D78" t="str">
        <f>VLOOKUP(A78,'Liste salariés'!$C$2:$Q$607,3,FALSE)</f>
        <v>ELM</v>
      </c>
      <c r="E78" t="s">
        <v>2246</v>
      </c>
      <c r="F78">
        <f>VLOOKUP(E78,'Liste formations'!$A$3:$B$19,2,FALSE)</f>
        <v>10</v>
      </c>
      <c r="G78">
        <v>10</v>
      </c>
      <c r="H78">
        <f>Tableau2[[#This Row],[Nombre de questions]]-Tableau2[[#This Row],[Réponses justes ]]</f>
        <v>0</v>
      </c>
      <c r="I78" t="s">
        <v>1859</v>
      </c>
      <c r="J78" s="3">
        <v>41024</v>
      </c>
      <c r="M78" s="29"/>
    </row>
    <row r="79" spans="1:13" x14ac:dyDescent="0.25">
      <c r="A79" s="6" t="s">
        <v>1925</v>
      </c>
      <c r="B79" t="str">
        <f>VLOOKUP(A79,'Liste salariés'!$C$2:$Q$607,14,FALSE)</f>
        <v>ETAM</v>
      </c>
      <c r="C79" t="str">
        <f>VLOOKUP(A79,'Liste salariés'!$C$2:$Q$607,4,FALSE)</f>
        <v>P04-QUALITY PLANT</v>
      </c>
      <c r="D79" t="str">
        <f>VLOOKUP(A79,'Liste salariés'!$C$2:$Q$607,3,FALSE)</f>
        <v>ELM</v>
      </c>
      <c r="E79" t="s">
        <v>11</v>
      </c>
      <c r="F79">
        <f>VLOOKUP(E79,'Liste formations'!$A$3:$B$19,2,FALSE)</f>
        <v>25</v>
      </c>
      <c r="G79">
        <v>25</v>
      </c>
      <c r="H79">
        <f>Tableau2[[#This Row],[Nombre de questions]]-Tableau2[[#This Row],[Réponses justes ]]</f>
        <v>0</v>
      </c>
      <c r="I79" t="s">
        <v>1859</v>
      </c>
      <c r="M79" s="29"/>
    </row>
    <row r="80" spans="1:13" x14ac:dyDescent="0.25">
      <c r="A80" s="6" t="s">
        <v>1914</v>
      </c>
      <c r="B80" t="str">
        <f>VLOOKUP(A80,'Liste salariés'!$C$2:$Q$607,14,FALSE)</f>
        <v>CADRES</v>
      </c>
      <c r="C80" t="str">
        <f>VLOOKUP(A80,'Liste salariés'!$C$2:$Q$607,4,FALSE)</f>
        <v>S11-CLUSTER PL</v>
      </c>
      <c r="D80" t="str">
        <f>VLOOKUP(A80,'Liste salariés'!$C$2:$Q$607,3,FALSE)</f>
        <v>ELC</v>
      </c>
      <c r="E80" t="s">
        <v>2242</v>
      </c>
      <c r="F80">
        <f>VLOOKUP(E80,'Liste formations'!$A$3:$B$19,2,FALSE)</f>
        <v>13</v>
      </c>
      <c r="G80">
        <v>9</v>
      </c>
      <c r="H80">
        <f>Tableau2[[#This Row],[Nombre de questions]]-Tableau2[[#This Row],[Réponses justes ]]</f>
        <v>4</v>
      </c>
      <c r="I80" t="s">
        <v>1859</v>
      </c>
      <c r="J80" s="3">
        <v>41283</v>
      </c>
      <c r="M80" s="29"/>
    </row>
    <row r="81" spans="1:13" x14ac:dyDescent="0.25">
      <c r="A81" s="6" t="s">
        <v>1914</v>
      </c>
      <c r="B81" t="str">
        <f>VLOOKUP(A81,'Liste salariés'!$C$2:$Q$607,14,FALSE)</f>
        <v>CADRES</v>
      </c>
      <c r="C81" t="str">
        <f>VLOOKUP(A81,'Liste salariés'!$C$2:$Q$607,4,FALSE)</f>
        <v>S11-CLUSTER PL</v>
      </c>
      <c r="D81" t="str">
        <f>VLOOKUP(A81,'Liste salariés'!$C$2:$Q$607,3,FALSE)</f>
        <v>ELC</v>
      </c>
      <c r="E81" t="s">
        <v>2243</v>
      </c>
      <c r="F81">
        <f>VLOOKUP(E81,'Liste formations'!$A$3:$B$19,2,FALSE)</f>
        <v>13</v>
      </c>
      <c r="G81">
        <v>8</v>
      </c>
      <c r="H81">
        <f>Tableau2[[#This Row],[Nombre de questions]]-Tableau2[[#This Row],[Réponses justes ]]</f>
        <v>5</v>
      </c>
      <c r="I81" t="s">
        <v>1860</v>
      </c>
      <c r="J81" s="3">
        <v>41290</v>
      </c>
      <c r="M81" s="29"/>
    </row>
    <row r="82" spans="1:13" x14ac:dyDescent="0.25">
      <c r="A82" s="6" t="s">
        <v>1914</v>
      </c>
      <c r="B82" t="str">
        <f>VLOOKUP(A82,'Liste salariés'!$C$2:$Q$607,14,FALSE)</f>
        <v>CADRES</v>
      </c>
      <c r="C82" t="str">
        <f>VLOOKUP(A82,'Liste salariés'!$C$2:$Q$607,4,FALSE)</f>
        <v>S11-CLUSTER PL</v>
      </c>
      <c r="D82" t="str">
        <f>VLOOKUP(A82,'Liste salariés'!$C$2:$Q$607,3,FALSE)</f>
        <v>ELC</v>
      </c>
      <c r="E82" t="s">
        <v>2244</v>
      </c>
      <c r="F82">
        <f>VLOOKUP(E82,'Liste formations'!$A$3:$B$19,2,FALSE)</f>
        <v>16</v>
      </c>
      <c r="G82">
        <v>14</v>
      </c>
      <c r="H82">
        <f>Tableau2[[#This Row],[Nombre de questions]]-Tableau2[[#This Row],[Réponses justes ]]</f>
        <v>2</v>
      </c>
      <c r="I82" t="s">
        <v>1859</v>
      </c>
      <c r="J82" s="3">
        <v>41296</v>
      </c>
      <c r="M82" s="29"/>
    </row>
    <row r="83" spans="1:13" x14ac:dyDescent="0.25">
      <c r="A83" s="6" t="s">
        <v>1914</v>
      </c>
      <c r="B83" t="str">
        <f>VLOOKUP(A83,'Liste salariés'!$C$2:$Q$607,14,FALSE)</f>
        <v>CADRES</v>
      </c>
      <c r="C83" t="str">
        <f>VLOOKUP(A83,'Liste salariés'!$C$2:$Q$607,4,FALSE)</f>
        <v>S11-CLUSTER PL</v>
      </c>
      <c r="D83" t="str">
        <f>VLOOKUP(A83,'Liste salariés'!$C$2:$Q$607,3,FALSE)</f>
        <v>ELC</v>
      </c>
      <c r="E83" t="s">
        <v>2245</v>
      </c>
      <c r="F83">
        <f>VLOOKUP(E83,'Liste formations'!$A$3:$B$19,2,FALSE)</f>
        <v>15</v>
      </c>
      <c r="G83">
        <v>13</v>
      </c>
      <c r="H83">
        <f>Tableau2[[#This Row],[Nombre de questions]]-Tableau2[[#This Row],[Réponses justes ]]</f>
        <v>2</v>
      </c>
      <c r="I83" t="s">
        <v>1859</v>
      </c>
      <c r="J83" s="3">
        <v>41298</v>
      </c>
      <c r="M83" s="29"/>
    </row>
    <row r="84" spans="1:13" x14ac:dyDescent="0.25">
      <c r="A84" s="6" t="s">
        <v>2049</v>
      </c>
      <c r="B84" t="str">
        <f>VLOOKUP(A84,'Liste salariés'!$C$2:$Q$607,14,FALSE)</f>
        <v>MOD</v>
      </c>
      <c r="C84" t="str">
        <f>VLOOKUP(A84,'Liste salariés'!$C$2:$Q$607,4,FALSE)</f>
        <v>P01-PRODUCTION</v>
      </c>
      <c r="D84" t="str">
        <f>VLOOKUP(A84,'Liste salariés'!$C$2:$Q$607,3,FALSE)</f>
        <v>ELM</v>
      </c>
      <c r="E84" t="s">
        <v>11</v>
      </c>
      <c r="F84">
        <f>VLOOKUP(E84,'Liste formations'!$A$3:$B$19,2,FALSE)</f>
        <v>25</v>
      </c>
      <c r="G84">
        <v>21</v>
      </c>
      <c r="H84">
        <f>Tableau2[[#This Row],[Nombre de questions]]-Tableau2[[#This Row],[Réponses justes ]]</f>
        <v>4</v>
      </c>
      <c r="I84" t="s">
        <v>1859</v>
      </c>
      <c r="J84" s="3">
        <v>41352</v>
      </c>
      <c r="M84" s="29"/>
    </row>
    <row r="85" spans="1:13" x14ac:dyDescent="0.25">
      <c r="A85" s="6" t="s">
        <v>2049</v>
      </c>
      <c r="B85" t="str">
        <f>VLOOKUP(A85,'Liste salariés'!$C$2:$Q$607,14,FALSE)</f>
        <v>MOD</v>
      </c>
      <c r="C85" t="str">
        <f>VLOOKUP(A85,'Liste salariés'!$C$2:$Q$607,4,FALSE)</f>
        <v>P01-PRODUCTION</v>
      </c>
      <c r="D85" t="str">
        <f>VLOOKUP(A85,'Liste salariés'!$C$2:$Q$607,3,FALSE)</f>
        <v>ELM</v>
      </c>
      <c r="E85" t="s">
        <v>2248</v>
      </c>
      <c r="F85" s="22">
        <f>VLOOKUP(E85,'Liste formations'!$A$3:$B$19,2,FALSE)</f>
        <v>17</v>
      </c>
      <c r="G85">
        <v>17</v>
      </c>
      <c r="H85">
        <f>Tableau2[[#This Row],[Nombre de questions]]-Tableau2[[#This Row],[Réponses justes ]]</f>
        <v>0</v>
      </c>
      <c r="I85" t="s">
        <v>1859</v>
      </c>
      <c r="J85" s="3">
        <v>41380</v>
      </c>
      <c r="M85" s="29"/>
    </row>
    <row r="86" spans="1:13" x14ac:dyDescent="0.25">
      <c r="A86" s="6" t="s">
        <v>2193</v>
      </c>
      <c r="B86" t="str">
        <f>VLOOKUP(A86,'Liste salariés'!$C$2:$Q$607,14,FALSE)</f>
        <v>MOD</v>
      </c>
      <c r="C86" t="str">
        <f>VLOOKUP(A86,'Liste salariés'!$C$2:$Q$607,4,FALSE)</f>
        <v>P01-PRODUCTION</v>
      </c>
      <c r="D86" t="str">
        <f>VLOOKUP(A86,'Liste salariés'!$C$2:$Q$607,3,FALSE)</f>
        <v>ELM</v>
      </c>
      <c r="E86" t="s">
        <v>11</v>
      </c>
      <c r="F86">
        <f>VLOOKUP(E86,'Liste formations'!$A$3:$B$19,2,FALSE)</f>
        <v>25</v>
      </c>
      <c r="G86">
        <v>20</v>
      </c>
      <c r="H86">
        <f>Tableau2[[#This Row],[Nombre de questions]]-Tableau2[[#This Row],[Réponses justes ]]</f>
        <v>5</v>
      </c>
      <c r="I86" t="s">
        <v>1859</v>
      </c>
      <c r="J86" s="3">
        <v>41373</v>
      </c>
      <c r="M86" s="29"/>
    </row>
    <row r="87" spans="1:13" x14ac:dyDescent="0.25">
      <c r="A87" s="6" t="s">
        <v>1957</v>
      </c>
      <c r="B87" t="str">
        <f>VLOOKUP(A87,'Liste salariés'!$C$2:$Q$607,14,FALSE)</f>
        <v>ETAM</v>
      </c>
      <c r="C87" t="str">
        <f>VLOOKUP(A87,'Liste salariés'!$C$2:$Q$607,4,FALSE)</f>
        <v>P01-PRODUCTION</v>
      </c>
      <c r="D87" t="str">
        <f>VLOOKUP(A87,'Liste salariés'!$C$2:$Q$607,3,FALSE)</f>
        <v>ELM</v>
      </c>
      <c r="E87" t="s">
        <v>9</v>
      </c>
      <c r="F87">
        <f>VLOOKUP(E87,'Liste formations'!$A$3:$B$19,2,FALSE)</f>
        <v>10</v>
      </c>
      <c r="G87">
        <v>9</v>
      </c>
      <c r="H87">
        <f>Tableau2[[#This Row],[Nombre de questions]]-Tableau2[[#This Row],[Réponses justes ]]</f>
        <v>1</v>
      </c>
      <c r="I87" t="s">
        <v>1859</v>
      </c>
      <c r="J87" s="3">
        <v>41325</v>
      </c>
      <c r="M87" s="29"/>
    </row>
    <row r="88" spans="1:13" x14ac:dyDescent="0.25">
      <c r="A88" s="6" t="s">
        <v>1957</v>
      </c>
      <c r="B88" t="str">
        <f>VLOOKUP(A88,'Liste salariés'!$C$2:$Q$607,14,FALSE)</f>
        <v>ETAM</v>
      </c>
      <c r="C88" t="str">
        <f>VLOOKUP(A88,'Liste salariés'!$C$2:$Q$607,4,FALSE)</f>
        <v>P01-PRODUCTION</v>
      </c>
      <c r="D88" t="str">
        <f>VLOOKUP(A88,'Liste salariés'!$C$2:$Q$607,3,FALSE)</f>
        <v>ELM</v>
      </c>
      <c r="E88" t="s">
        <v>11</v>
      </c>
      <c r="F88">
        <f>VLOOKUP(E88,'Liste formations'!$A$3:$B$19,2,FALSE)</f>
        <v>25</v>
      </c>
      <c r="G88">
        <v>23</v>
      </c>
      <c r="H88">
        <f>Tableau2[[#This Row],[Nombre de questions]]-Tableau2[[#This Row],[Réponses justes ]]</f>
        <v>2</v>
      </c>
      <c r="I88" t="s">
        <v>1859</v>
      </c>
      <c r="M88" s="29"/>
    </row>
    <row r="89" spans="1:13" x14ac:dyDescent="0.25">
      <c r="A89" s="6" t="s">
        <v>1957</v>
      </c>
      <c r="B89" t="str">
        <f>VLOOKUP(A89,'Liste salariés'!$C$2:$Q$607,14,FALSE)</f>
        <v>ETAM</v>
      </c>
      <c r="C89" t="str">
        <f>VLOOKUP(A89,'Liste salariés'!$C$2:$Q$607,4,FALSE)</f>
        <v>P01-PRODUCTION</v>
      </c>
      <c r="D89" t="str">
        <f>VLOOKUP(A89,'Liste salariés'!$C$2:$Q$607,3,FALSE)</f>
        <v>ELM</v>
      </c>
      <c r="E89" t="s">
        <v>2248</v>
      </c>
      <c r="F89" s="22">
        <f>VLOOKUP(E89,'Liste formations'!$A$3:$B$19,2,FALSE)</f>
        <v>17</v>
      </c>
      <c r="G89">
        <v>17</v>
      </c>
      <c r="H89">
        <f>Tableau2[[#This Row],[Nombre de questions]]-Tableau2[[#This Row],[Réponses justes ]]</f>
        <v>0</v>
      </c>
      <c r="I89" t="s">
        <v>1859</v>
      </c>
      <c r="J89" s="3">
        <v>41379</v>
      </c>
      <c r="M89" s="29"/>
    </row>
    <row r="90" spans="1:13" x14ac:dyDescent="0.25">
      <c r="A90" s="6" t="s">
        <v>1926</v>
      </c>
      <c r="B90" t="str">
        <f>VLOOKUP(A90,'Liste salariés'!$C$2:$Q$607,14,FALSE)</f>
        <v>ETAM</v>
      </c>
      <c r="C90" t="str">
        <f>VLOOKUP(A90,'Liste salariés'!$C$2:$Q$607,4,FALSE)</f>
        <v>P02-TECHNICAL SCES</v>
      </c>
      <c r="D90" t="str">
        <f>VLOOKUP(A90,'Liste salariés'!$C$2:$Q$607,3,FALSE)</f>
        <v>ELM</v>
      </c>
      <c r="E90" t="s">
        <v>2240</v>
      </c>
      <c r="F90">
        <f>VLOOKUP(E90,'Liste formations'!$A$3:$B$19,2,FALSE)</f>
        <v>5</v>
      </c>
      <c r="G90">
        <v>4</v>
      </c>
      <c r="H90">
        <f>Tableau2[[#This Row],[Nombre de questions]]-Tableau2[[#This Row],[Réponses justes ]]</f>
        <v>1</v>
      </c>
      <c r="I90" t="s">
        <v>1859</v>
      </c>
      <c r="J90" s="3">
        <v>41093</v>
      </c>
      <c r="M90" s="29"/>
    </row>
    <row r="91" spans="1:13" x14ac:dyDescent="0.25">
      <c r="A91" s="6" t="s">
        <v>1926</v>
      </c>
      <c r="B91" t="str">
        <f>VLOOKUP(A91,'Liste salariés'!$C$2:$Q$607,14,FALSE)</f>
        <v>ETAM</v>
      </c>
      <c r="C91" t="str">
        <f>VLOOKUP(A91,'Liste salariés'!$C$2:$Q$607,4,FALSE)</f>
        <v>P02-TECHNICAL SCES</v>
      </c>
      <c r="D91" t="str">
        <f>VLOOKUP(A91,'Liste salariés'!$C$2:$Q$607,3,FALSE)</f>
        <v>ELM</v>
      </c>
      <c r="E91" t="s">
        <v>2246</v>
      </c>
      <c r="F91">
        <f>VLOOKUP(E91,'Liste formations'!$A$3:$B$19,2,FALSE)</f>
        <v>10</v>
      </c>
      <c r="G91">
        <v>9</v>
      </c>
      <c r="H91">
        <f>Tableau2[[#This Row],[Nombre de questions]]-Tableau2[[#This Row],[Réponses justes ]]</f>
        <v>1</v>
      </c>
      <c r="I91" t="s">
        <v>1859</v>
      </c>
      <c r="J91" s="3">
        <v>41024</v>
      </c>
      <c r="M91" s="29"/>
    </row>
    <row r="92" spans="1:13" x14ac:dyDescent="0.25">
      <c r="A92" s="6" t="s">
        <v>1926</v>
      </c>
      <c r="B92" t="str">
        <f>VLOOKUP(A92,'Liste salariés'!$C$2:$Q$607,14,FALSE)</f>
        <v>ETAM</v>
      </c>
      <c r="C92" t="str">
        <f>VLOOKUP(A92,'Liste salariés'!$C$2:$Q$607,4,FALSE)</f>
        <v>P02-TECHNICAL SCES</v>
      </c>
      <c r="D92" t="str">
        <f>VLOOKUP(A92,'Liste salariés'!$C$2:$Q$607,3,FALSE)</f>
        <v>ELM</v>
      </c>
      <c r="E92" t="s">
        <v>11</v>
      </c>
      <c r="F92">
        <f>VLOOKUP(E92,'Liste formations'!$A$3:$B$19,2,FALSE)</f>
        <v>25</v>
      </c>
      <c r="G92">
        <v>22</v>
      </c>
      <c r="H92">
        <f>Tableau2[[#This Row],[Nombre de questions]]-Tableau2[[#This Row],[Réponses justes ]]</f>
        <v>3</v>
      </c>
      <c r="I92" t="s">
        <v>1859</v>
      </c>
      <c r="M92" s="29"/>
    </row>
    <row r="93" spans="1:13" x14ac:dyDescent="0.25">
      <c r="A93" s="6" t="s">
        <v>1915</v>
      </c>
      <c r="B93" t="str">
        <f>VLOOKUP(A93,'Liste salariés'!$C$2:$Q$607,14,FALSE)</f>
        <v>ETAM</v>
      </c>
      <c r="C93" t="str">
        <f>VLOOKUP(A93,'Liste salariés'!$C$2:$Q$607,4,FALSE)</f>
        <v>P02-TECHNICAL SCES</v>
      </c>
      <c r="D93" t="str">
        <f>VLOOKUP(A93,'Liste salariés'!$C$2:$Q$607,3,FALSE)</f>
        <v>ELM</v>
      </c>
      <c r="E93" t="s">
        <v>2242</v>
      </c>
      <c r="F93">
        <f>VLOOKUP(E93,'Liste formations'!$A$3:$B$19,2,FALSE)</f>
        <v>13</v>
      </c>
      <c r="G93">
        <v>9</v>
      </c>
      <c r="H93">
        <f>Tableau2[[#This Row],[Nombre de questions]]-Tableau2[[#This Row],[Réponses justes ]]</f>
        <v>4</v>
      </c>
      <c r="I93" t="s">
        <v>1859</v>
      </c>
      <c r="J93" s="3">
        <v>41283</v>
      </c>
      <c r="M93" s="29"/>
    </row>
    <row r="94" spans="1:13" x14ac:dyDescent="0.25">
      <c r="A94" s="6" t="s">
        <v>1915</v>
      </c>
      <c r="B94" t="str">
        <f>VLOOKUP(A94,'Liste salariés'!$C$2:$Q$607,14,FALSE)</f>
        <v>ETAM</v>
      </c>
      <c r="C94" t="str">
        <f>VLOOKUP(A94,'Liste salariés'!$C$2:$Q$607,4,FALSE)</f>
        <v>P02-TECHNICAL SCES</v>
      </c>
      <c r="D94" t="str">
        <f>VLOOKUP(A94,'Liste salariés'!$C$2:$Q$607,3,FALSE)</f>
        <v>ELM</v>
      </c>
      <c r="E94" t="s">
        <v>2243</v>
      </c>
      <c r="F94">
        <f>VLOOKUP(E94,'Liste formations'!$A$3:$B$19,2,FALSE)</f>
        <v>13</v>
      </c>
      <c r="G94">
        <v>11</v>
      </c>
      <c r="H94">
        <f>Tableau2[[#This Row],[Nombre de questions]]-Tableau2[[#This Row],[Réponses justes ]]</f>
        <v>2</v>
      </c>
      <c r="I94" t="s">
        <v>1859</v>
      </c>
      <c r="J94" s="3">
        <v>41290</v>
      </c>
      <c r="M94" s="29"/>
    </row>
    <row r="95" spans="1:13" x14ac:dyDescent="0.25">
      <c r="A95" s="6" t="s">
        <v>1915</v>
      </c>
      <c r="B95" t="str">
        <f>VLOOKUP(A95,'Liste salariés'!$C$2:$Q$607,14,FALSE)</f>
        <v>ETAM</v>
      </c>
      <c r="C95" t="str">
        <f>VLOOKUP(A95,'Liste salariés'!$C$2:$Q$607,4,FALSE)</f>
        <v>P02-TECHNICAL SCES</v>
      </c>
      <c r="D95" t="str">
        <f>VLOOKUP(A95,'Liste salariés'!$C$2:$Q$607,3,FALSE)</f>
        <v>ELM</v>
      </c>
      <c r="E95" t="s">
        <v>9</v>
      </c>
      <c r="F95">
        <f>VLOOKUP(E95,'Liste formations'!$A$3:$B$19,2,FALSE)</f>
        <v>10</v>
      </c>
      <c r="G95">
        <v>5</v>
      </c>
      <c r="H95">
        <f>Tableau2[[#This Row],[Nombre de questions]]-Tableau2[[#This Row],[Réponses justes ]]</f>
        <v>5</v>
      </c>
      <c r="I95" t="s">
        <v>1860</v>
      </c>
      <c r="J95" s="3">
        <v>41347</v>
      </c>
      <c r="M95" s="29"/>
    </row>
    <row r="96" spans="1:13" x14ac:dyDescent="0.25">
      <c r="A96" s="6" t="s">
        <v>2002</v>
      </c>
      <c r="B96" t="str">
        <f>VLOOKUP(A96,'Liste salariés'!$C$2:$Q$607,14,FALSE)</f>
        <v>CADRES</v>
      </c>
      <c r="C96" t="str">
        <f>VLOOKUP(A96,'Liste salariés'!$C$2:$Q$607,4,FALSE)</f>
        <v>S02-FINANCE</v>
      </c>
      <c r="D96" t="str">
        <f>VLOOKUP(A96,'Liste salariés'!$C$2:$Q$607,3,FALSE)</f>
        <v>I&amp;T</v>
      </c>
      <c r="E96" t="s">
        <v>11</v>
      </c>
      <c r="F96">
        <f>VLOOKUP(E96,'Liste formations'!$A$3:$B$19,2,FALSE)</f>
        <v>25</v>
      </c>
      <c r="G96">
        <v>22</v>
      </c>
      <c r="H96">
        <f>Tableau2[[#This Row],[Nombre de questions]]-Tableau2[[#This Row],[Réponses justes ]]</f>
        <v>3</v>
      </c>
      <c r="I96" t="s">
        <v>1859</v>
      </c>
      <c r="M96" s="29"/>
    </row>
    <row r="97" spans="1:13" x14ac:dyDescent="0.25">
      <c r="A97" s="6" t="s">
        <v>2050</v>
      </c>
      <c r="B97" t="str">
        <f>VLOOKUP(A97,'Liste salariés'!$C$2:$Q$607,14,FALSE)</f>
        <v>MOD</v>
      </c>
      <c r="C97" t="str">
        <f>VLOOKUP(A97,'Liste salariés'!$C$2:$Q$607,4,FALSE)</f>
        <v>P01-PRODUCTION</v>
      </c>
      <c r="D97" t="str">
        <f>VLOOKUP(A97,'Liste salariés'!$C$2:$Q$607,3,FALSE)</f>
        <v>ELM</v>
      </c>
      <c r="E97" t="s">
        <v>2239</v>
      </c>
      <c r="F97">
        <f>VLOOKUP(E97,'Liste formations'!$A$3:$B$19,2,FALSE)</f>
        <v>10</v>
      </c>
      <c r="G97">
        <v>8</v>
      </c>
      <c r="H97">
        <f>Tableau2[[#This Row],[Nombre de questions]]-Tableau2[[#This Row],[Réponses justes ]]</f>
        <v>2</v>
      </c>
      <c r="I97" t="s">
        <v>1859</v>
      </c>
      <c r="J97" s="3">
        <v>41297</v>
      </c>
      <c r="M97" s="29"/>
    </row>
    <row r="98" spans="1:13" x14ac:dyDescent="0.25">
      <c r="A98" s="6" t="s">
        <v>2050</v>
      </c>
      <c r="B98" t="str">
        <f>VLOOKUP(A98,'Liste salariés'!$C$2:$Q$607,14,FALSE)</f>
        <v>MOD</v>
      </c>
      <c r="C98" t="str">
        <f>VLOOKUP(A98,'Liste salariés'!$C$2:$Q$607,4,FALSE)</f>
        <v>P01-PRODUCTION</v>
      </c>
      <c r="D98" t="str">
        <f>VLOOKUP(A98,'Liste salariés'!$C$2:$Q$607,3,FALSE)</f>
        <v>ELM</v>
      </c>
      <c r="E98" t="s">
        <v>11</v>
      </c>
      <c r="F98">
        <f>VLOOKUP(E98,'Liste formations'!$A$3:$B$19,2,FALSE)</f>
        <v>25</v>
      </c>
      <c r="G98">
        <v>20</v>
      </c>
      <c r="H98">
        <f>Tableau2[[#This Row],[Nombre de questions]]-Tableau2[[#This Row],[Réponses justes ]]</f>
        <v>5</v>
      </c>
      <c r="I98" t="s">
        <v>1859</v>
      </c>
      <c r="J98" s="3">
        <v>41352</v>
      </c>
      <c r="M98" s="29"/>
    </row>
    <row r="99" spans="1:13" x14ac:dyDescent="0.25">
      <c r="A99" s="6" t="s">
        <v>2235</v>
      </c>
      <c r="B99" t="str">
        <f>VLOOKUP(A99,'Liste salariés'!$C$2:$Q$607,14,FALSE)</f>
        <v>MOD</v>
      </c>
      <c r="C99" t="str">
        <f>VLOOKUP(A99,'Liste salariés'!$C$2:$Q$607,4,FALSE)</f>
        <v>P01-PRODUCTION</v>
      </c>
      <c r="D99" t="str">
        <f>VLOOKUP(A99,'Liste salariés'!$C$2:$Q$607,3,FALSE)</f>
        <v>ELM</v>
      </c>
      <c r="E99" t="s">
        <v>2239</v>
      </c>
      <c r="F99">
        <f>VLOOKUP(E99,'Liste formations'!$A$3:$B$19,2,FALSE)</f>
        <v>10</v>
      </c>
      <c r="G99">
        <v>10</v>
      </c>
      <c r="H99">
        <f>Tableau2[[#This Row],[Nombre de questions]]-Tableau2[[#This Row],[Réponses justes ]]</f>
        <v>0</v>
      </c>
      <c r="I99" t="s">
        <v>1859</v>
      </c>
      <c r="J99" s="3">
        <v>41297</v>
      </c>
      <c r="M99" s="29"/>
    </row>
    <row r="100" spans="1:13" x14ac:dyDescent="0.25">
      <c r="A100" s="6" t="s">
        <v>2003</v>
      </c>
      <c r="B100" t="str">
        <f>VLOOKUP(A100,'Liste salariés'!$C$2:$Q$607,14,FALSE)</f>
        <v>ETAM</v>
      </c>
      <c r="C100" t="str">
        <f>VLOOKUP(A100,'Liste salariés'!$C$2:$Q$607,4,FALSE)</f>
        <v>S02-FINANCE</v>
      </c>
      <c r="D100" t="str">
        <f>VLOOKUP(A100,'Liste salariés'!$C$2:$Q$607,3,FALSE)</f>
        <v>ELM</v>
      </c>
      <c r="E100" t="s">
        <v>11</v>
      </c>
      <c r="F100">
        <f>VLOOKUP(E100,'Liste formations'!$A$3:$B$19,2,FALSE)</f>
        <v>25</v>
      </c>
      <c r="G100">
        <v>20</v>
      </c>
      <c r="H100">
        <f>Tableau2[[#This Row],[Nombre de questions]]-Tableau2[[#This Row],[Réponses justes ]]</f>
        <v>5</v>
      </c>
      <c r="I100" t="s">
        <v>1859</v>
      </c>
      <c r="M100" s="29"/>
    </row>
    <row r="101" spans="1:13" x14ac:dyDescent="0.25">
      <c r="A101" s="6" t="s">
        <v>2051</v>
      </c>
      <c r="B101" t="str">
        <f>VLOOKUP(A101,'Liste salariés'!$C$2:$Q$607,14,FALSE)</f>
        <v>MOD</v>
      </c>
      <c r="C101" t="str">
        <f>VLOOKUP(A101,'Liste salariés'!$C$2:$Q$607,4,FALSE)</f>
        <v>P01-PRODUCTION</v>
      </c>
      <c r="D101" t="str">
        <f>VLOOKUP(A101,'Liste salariés'!$C$2:$Q$607,3,FALSE)</f>
        <v>ELM</v>
      </c>
      <c r="E101" t="s">
        <v>2239</v>
      </c>
      <c r="F101">
        <f>VLOOKUP(E101,'Liste formations'!$A$3:$B$19,2,FALSE)</f>
        <v>10</v>
      </c>
      <c r="G101">
        <v>8</v>
      </c>
      <c r="H101">
        <f>Tableau2[[#This Row],[Nombre de questions]]-Tableau2[[#This Row],[Réponses justes ]]</f>
        <v>2</v>
      </c>
      <c r="I101" t="s">
        <v>1859</v>
      </c>
      <c r="J101" s="3">
        <v>41299</v>
      </c>
      <c r="M101" s="29"/>
    </row>
    <row r="102" spans="1:13" x14ac:dyDescent="0.25">
      <c r="A102" s="6" t="s">
        <v>2051</v>
      </c>
      <c r="B102" t="str">
        <f>VLOOKUP(A102,'Liste salariés'!$C$2:$Q$607,14,FALSE)</f>
        <v>MOD</v>
      </c>
      <c r="C102" t="str">
        <f>VLOOKUP(A102,'Liste salariés'!$C$2:$Q$607,4,FALSE)</f>
        <v>P01-PRODUCTION</v>
      </c>
      <c r="D102" t="str">
        <f>VLOOKUP(A102,'Liste salariés'!$C$2:$Q$607,3,FALSE)</f>
        <v>ELM</v>
      </c>
      <c r="E102" t="s">
        <v>11</v>
      </c>
      <c r="F102">
        <f>VLOOKUP(E102,'Liste formations'!$A$3:$B$19,2,FALSE)</f>
        <v>25</v>
      </c>
      <c r="G102">
        <v>18</v>
      </c>
      <c r="H102">
        <f>Tableau2[[#This Row],[Nombre de questions]]-Tableau2[[#This Row],[Réponses justes ]]</f>
        <v>7</v>
      </c>
      <c r="I102" t="s">
        <v>1859</v>
      </c>
      <c r="J102" s="3">
        <v>41229</v>
      </c>
      <c r="M102" s="29"/>
    </row>
    <row r="103" spans="1:13" x14ac:dyDescent="0.25">
      <c r="A103" s="6" t="s">
        <v>2052</v>
      </c>
      <c r="B103" t="str">
        <f>VLOOKUP(A103,'Liste salariés'!$C$2:$Q$607,14,FALSE)</f>
        <v>MOD</v>
      </c>
      <c r="C103" t="str">
        <f>VLOOKUP(A103,'Liste salariés'!$C$2:$Q$607,4,FALSE)</f>
        <v>P01-PRODUCTION</v>
      </c>
      <c r="D103" t="str">
        <f>VLOOKUP(A103,'Liste salariés'!$C$2:$Q$607,3,FALSE)</f>
        <v>ELM</v>
      </c>
      <c r="E103" t="s">
        <v>11</v>
      </c>
      <c r="F103">
        <f>VLOOKUP(E103,'Liste formations'!$A$3:$B$19,2,FALSE)</f>
        <v>25</v>
      </c>
      <c r="G103">
        <v>24</v>
      </c>
      <c r="H103">
        <f>Tableau2[[#This Row],[Nombre de questions]]-Tableau2[[#This Row],[Réponses justes ]]</f>
        <v>1</v>
      </c>
      <c r="I103" t="s">
        <v>1859</v>
      </c>
      <c r="J103" s="3">
        <v>41368</v>
      </c>
      <c r="M103" s="29"/>
    </row>
    <row r="104" spans="1:13" x14ac:dyDescent="0.25">
      <c r="A104" s="6" t="s">
        <v>2056</v>
      </c>
      <c r="B104" t="str">
        <f>VLOOKUP(A104,'Liste salariés'!$C$2:$Q$607,14,FALSE)</f>
        <v>MOD</v>
      </c>
      <c r="C104" t="str">
        <f>VLOOKUP(A104,'Liste salariés'!$C$2:$Q$607,4,FALSE)</f>
        <v>P01-PRODUCTION</v>
      </c>
      <c r="D104" t="str">
        <f>VLOOKUP(A104,'Liste salariés'!$C$2:$Q$607,3,FALSE)</f>
        <v>ELM</v>
      </c>
      <c r="E104" t="s">
        <v>2239</v>
      </c>
      <c r="F104">
        <f>VLOOKUP(E104,'Liste formations'!$A$3:$B$19,2,FALSE)</f>
        <v>10</v>
      </c>
      <c r="G104">
        <v>7</v>
      </c>
      <c r="H104">
        <f>Tableau2[[#This Row],[Nombre de questions]]-Tableau2[[#This Row],[Réponses justes ]]</f>
        <v>3</v>
      </c>
      <c r="I104" t="s">
        <v>1859</v>
      </c>
      <c r="J104" s="3">
        <v>41295</v>
      </c>
      <c r="M104" s="29"/>
    </row>
    <row r="105" spans="1:13" x14ac:dyDescent="0.25">
      <c r="A105" s="6" t="s">
        <v>2056</v>
      </c>
      <c r="B105" t="str">
        <f>VLOOKUP(A105,'Liste salariés'!$C$2:$Q$607,14,FALSE)</f>
        <v>MOD</v>
      </c>
      <c r="C105" t="str">
        <f>VLOOKUP(A105,'Liste salariés'!$C$2:$Q$607,4,FALSE)</f>
        <v>P01-PRODUCTION</v>
      </c>
      <c r="D105" t="str">
        <f>VLOOKUP(A105,'Liste salariés'!$C$2:$Q$607,3,FALSE)</f>
        <v>ELM</v>
      </c>
      <c r="E105" t="s">
        <v>11</v>
      </c>
      <c r="F105">
        <f>VLOOKUP(E105,'Liste formations'!$A$3:$B$19,2,FALSE)</f>
        <v>25</v>
      </c>
      <c r="G105">
        <v>22</v>
      </c>
      <c r="H105">
        <f>Tableau2[[#This Row],[Nombre de questions]]-Tableau2[[#This Row],[Réponses justes ]]</f>
        <v>3</v>
      </c>
      <c r="I105" t="s">
        <v>1859</v>
      </c>
      <c r="J105" s="3">
        <v>41368</v>
      </c>
      <c r="M105" s="29"/>
    </row>
    <row r="106" spans="1:13" x14ac:dyDescent="0.25">
      <c r="A106" s="6" t="s">
        <v>2053</v>
      </c>
      <c r="B106" t="str">
        <f>VLOOKUP(A106,'Liste salariés'!$C$2:$Q$607,14,FALSE)</f>
        <v>MOD</v>
      </c>
      <c r="C106" t="str">
        <f>VLOOKUP(A106,'Liste salariés'!$C$2:$Q$607,4,FALSE)</f>
        <v>P01-PRODUCTION</v>
      </c>
      <c r="D106" t="str">
        <f>VLOOKUP(A106,'Liste salariés'!$C$2:$Q$607,3,FALSE)</f>
        <v>ELM</v>
      </c>
      <c r="E106" t="s">
        <v>2239</v>
      </c>
      <c r="F106">
        <f>VLOOKUP(E106,'Liste formations'!$A$3:$B$19,2,FALSE)</f>
        <v>10</v>
      </c>
      <c r="G106">
        <v>8</v>
      </c>
      <c r="H106">
        <f>Tableau2[[#This Row],[Nombre de questions]]-Tableau2[[#This Row],[Réponses justes ]]</f>
        <v>2</v>
      </c>
      <c r="I106" t="s">
        <v>1859</v>
      </c>
      <c r="J106" s="3">
        <v>41288</v>
      </c>
      <c r="M106" s="29"/>
    </row>
    <row r="107" spans="1:13" x14ac:dyDescent="0.25">
      <c r="A107" s="6" t="s">
        <v>2053</v>
      </c>
      <c r="B107" t="str">
        <f>VLOOKUP(A107,'Liste salariés'!$C$2:$Q$607,14,FALSE)</f>
        <v>MOD</v>
      </c>
      <c r="C107" t="str">
        <f>VLOOKUP(A107,'Liste salariés'!$C$2:$Q$607,4,FALSE)</f>
        <v>P01-PRODUCTION</v>
      </c>
      <c r="D107" t="str">
        <f>VLOOKUP(A107,'Liste salariés'!$C$2:$Q$607,3,FALSE)</f>
        <v>ELM</v>
      </c>
      <c r="E107" t="s">
        <v>11</v>
      </c>
      <c r="F107">
        <f>VLOOKUP(E107,'Liste formations'!$A$3:$B$19,2,FALSE)</f>
        <v>25</v>
      </c>
      <c r="G107">
        <v>21</v>
      </c>
      <c r="H107">
        <f>Tableau2[[#This Row],[Nombre de questions]]-Tableau2[[#This Row],[Réponses justes ]]</f>
        <v>4</v>
      </c>
      <c r="I107" t="s">
        <v>1859</v>
      </c>
      <c r="J107" s="3">
        <v>41368</v>
      </c>
      <c r="M107" s="29"/>
    </row>
    <row r="108" spans="1:13" x14ac:dyDescent="0.25">
      <c r="A108" s="6" t="s">
        <v>1958</v>
      </c>
      <c r="B108" t="str">
        <f>VLOOKUP(A108,'Liste salariés'!$C$2:$Q$607,14,FALSE)</f>
        <v>CADRES</v>
      </c>
      <c r="C108" t="str">
        <f>VLOOKUP(A108,'Liste salariés'!$C$2:$Q$607,4,FALSE)</f>
        <v>S15-TESTING R&amp;D</v>
      </c>
      <c r="D108" t="str">
        <f>VLOOKUP(A108,'Liste salariés'!$C$2:$Q$607,3,FALSE)</f>
        <v>I&amp;T</v>
      </c>
      <c r="E108" t="s">
        <v>9</v>
      </c>
      <c r="F108">
        <f>VLOOKUP(E108,'Liste formations'!$A$3:$B$19,2,FALSE)</f>
        <v>10</v>
      </c>
      <c r="G108">
        <v>9</v>
      </c>
      <c r="H108">
        <f>Tableau2[[#This Row],[Nombre de questions]]-Tableau2[[#This Row],[Réponses justes ]]</f>
        <v>1</v>
      </c>
      <c r="I108" t="s">
        <v>1859</v>
      </c>
      <c r="J108" s="3">
        <v>41348</v>
      </c>
      <c r="M108" s="29"/>
    </row>
    <row r="109" spans="1:13" x14ac:dyDescent="0.25">
      <c r="A109" s="6" t="s">
        <v>1880</v>
      </c>
      <c r="B109" t="str">
        <f>VLOOKUP(A109,'Liste salariés'!$C$2:$Q$607,14,FALSE)</f>
        <v>MOD</v>
      </c>
      <c r="C109" t="str">
        <f>VLOOKUP(A109,'Liste salariés'!$C$2:$Q$607,4,FALSE)</f>
        <v>P01-PRODUCTION</v>
      </c>
      <c r="D109" t="str">
        <f>VLOOKUP(A109,'Liste salariés'!$C$2:$Q$607,3,FALSE)</f>
        <v>ELM</v>
      </c>
      <c r="E109" t="s">
        <v>2239</v>
      </c>
      <c r="F109">
        <f>VLOOKUP(E109,'Liste formations'!$A$3:$B$19,2,FALSE)</f>
        <v>10</v>
      </c>
      <c r="G109">
        <v>10</v>
      </c>
      <c r="H109">
        <f>Tableau2[[#This Row],[Nombre de questions]]-Tableau2[[#This Row],[Réponses justes ]]</f>
        <v>0</v>
      </c>
      <c r="I109" t="s">
        <v>1859</v>
      </c>
      <c r="J109" s="3">
        <v>41352</v>
      </c>
      <c r="M109" s="29"/>
    </row>
    <row r="110" spans="1:13" x14ac:dyDescent="0.25">
      <c r="A110" s="6" t="s">
        <v>1880</v>
      </c>
      <c r="B110" t="str">
        <f>VLOOKUP(A110,'Liste salariés'!$C$2:$Q$607,14,FALSE)</f>
        <v>MOD</v>
      </c>
      <c r="C110" t="str">
        <f>VLOOKUP(A110,'Liste salariés'!$C$2:$Q$607,4,FALSE)</f>
        <v>P01-PRODUCTION</v>
      </c>
      <c r="D110" t="str">
        <f>VLOOKUP(A110,'Liste salariés'!$C$2:$Q$607,3,FALSE)</f>
        <v>ELM</v>
      </c>
      <c r="E110" t="s">
        <v>11</v>
      </c>
      <c r="F110">
        <f>VLOOKUP(E110,'Liste formations'!$A$3:$B$19,2,FALSE)</f>
        <v>25</v>
      </c>
      <c r="G110">
        <v>19</v>
      </c>
      <c r="H110">
        <f>Tableau2[[#This Row],[Nombre de questions]]-Tableau2[[#This Row],[Réponses justes ]]</f>
        <v>6</v>
      </c>
      <c r="I110" t="s">
        <v>1859</v>
      </c>
      <c r="J110" s="3">
        <v>41352</v>
      </c>
      <c r="M110" s="29"/>
    </row>
    <row r="111" spans="1:13" x14ac:dyDescent="0.25">
      <c r="A111" s="6" t="s">
        <v>2057</v>
      </c>
      <c r="B111" t="str">
        <f>VLOOKUP(A111,'Liste salariés'!$C$2:$Q$607,14,FALSE)</f>
        <v>MOD</v>
      </c>
      <c r="C111" t="str">
        <f>VLOOKUP(A111,'Liste salariés'!$C$2:$Q$607,4,FALSE)</f>
        <v>P01-PRODUCTION</v>
      </c>
      <c r="D111" t="str">
        <f>VLOOKUP(A111,'Liste salariés'!$C$2:$Q$607,3,FALSE)</f>
        <v>ELM</v>
      </c>
      <c r="E111" t="s">
        <v>2239</v>
      </c>
      <c r="F111">
        <f>VLOOKUP(E111,'Liste formations'!$A$3:$B$19,2,FALSE)</f>
        <v>10</v>
      </c>
      <c r="G111">
        <v>9</v>
      </c>
      <c r="H111">
        <f>Tableau2[[#This Row],[Nombre de questions]]-Tableau2[[#This Row],[Réponses justes ]]</f>
        <v>1</v>
      </c>
      <c r="I111" t="s">
        <v>1859</v>
      </c>
      <c r="J111" s="3">
        <v>41295</v>
      </c>
      <c r="M111" s="29"/>
    </row>
    <row r="112" spans="1:13" x14ac:dyDescent="0.25">
      <c r="A112" s="6" t="s">
        <v>2057</v>
      </c>
      <c r="B112" t="str">
        <f>VLOOKUP(A112,'Liste salariés'!$C$2:$Q$607,14,FALSE)</f>
        <v>MOD</v>
      </c>
      <c r="C112" t="str">
        <f>VLOOKUP(A112,'Liste salariés'!$C$2:$Q$607,4,FALSE)</f>
        <v>P01-PRODUCTION</v>
      </c>
      <c r="D112" t="str">
        <f>VLOOKUP(A112,'Liste salariés'!$C$2:$Q$607,3,FALSE)</f>
        <v>ELM</v>
      </c>
      <c r="E112" t="s">
        <v>11</v>
      </c>
      <c r="F112">
        <f>VLOOKUP(E112,'Liste formations'!$A$3:$B$19,2,FALSE)</f>
        <v>25</v>
      </c>
      <c r="G112">
        <v>20</v>
      </c>
      <c r="H112">
        <f>Tableau2[[#This Row],[Nombre de questions]]-Tableau2[[#This Row],[Réponses justes ]]</f>
        <v>5</v>
      </c>
      <c r="I112" t="s">
        <v>1859</v>
      </c>
      <c r="J112" s="3">
        <v>41283</v>
      </c>
      <c r="M112" s="29"/>
    </row>
    <row r="113" spans="1:13" x14ac:dyDescent="0.25">
      <c r="A113" s="6" t="s">
        <v>2054</v>
      </c>
      <c r="B113" t="str">
        <f>VLOOKUP(A113,'Liste salariés'!$C$2:$Q$607,14,FALSE)</f>
        <v>MOD</v>
      </c>
      <c r="C113" t="str">
        <f>VLOOKUP(A113,'Liste salariés'!$C$2:$Q$607,4,FALSE)</f>
        <v>P01-PRODUCTION</v>
      </c>
      <c r="D113" t="str">
        <f>VLOOKUP(A113,'Liste salariés'!$C$2:$Q$607,3,FALSE)</f>
        <v>ELM</v>
      </c>
      <c r="E113" t="s">
        <v>11</v>
      </c>
      <c r="F113">
        <f>VLOOKUP(E113,'Liste formations'!$A$3:$B$19,2,FALSE)</f>
        <v>25</v>
      </c>
      <c r="G113">
        <v>19</v>
      </c>
      <c r="H113">
        <f>Tableau2[[#This Row],[Nombre de questions]]-Tableau2[[#This Row],[Réponses justes ]]</f>
        <v>6</v>
      </c>
      <c r="I113" t="s">
        <v>1859</v>
      </c>
      <c r="J113" s="3">
        <v>41211</v>
      </c>
      <c r="M113" s="29"/>
    </row>
    <row r="114" spans="1:13" x14ac:dyDescent="0.25">
      <c r="A114" s="6" t="s">
        <v>1900</v>
      </c>
      <c r="B114" t="str">
        <f>VLOOKUP(A114,'Liste salariés'!$C$2:$Q$607,14,FALSE)</f>
        <v>CADRES</v>
      </c>
      <c r="C114" t="str">
        <f>VLOOKUP(A114,'Liste salariés'!$C$2:$Q$607,4,FALSE)</f>
        <v>S02-FINANCE</v>
      </c>
      <c r="D114" t="str">
        <f>VLOOKUP(A114,'Liste salariés'!$C$2:$Q$607,3,FALSE)</f>
        <v>ELM</v>
      </c>
      <c r="E114" t="s">
        <v>2240</v>
      </c>
      <c r="F114">
        <f>VLOOKUP(E114,'Liste formations'!$A$3:$B$19,2,FALSE)</f>
        <v>5</v>
      </c>
      <c r="G114">
        <v>4</v>
      </c>
      <c r="H114">
        <f>Tableau2[[#This Row],[Nombre de questions]]-Tableau2[[#This Row],[Réponses justes ]]</f>
        <v>1</v>
      </c>
      <c r="I114" t="s">
        <v>1859</v>
      </c>
      <c r="M114" s="29"/>
    </row>
    <row r="115" spans="1:13" x14ac:dyDescent="0.25">
      <c r="A115" s="6" t="s">
        <v>1900</v>
      </c>
      <c r="B115" t="str">
        <f>VLOOKUP(A115,'Liste salariés'!$C$2:$Q$607,14,FALSE)</f>
        <v>CADRES</v>
      </c>
      <c r="C115" t="str">
        <f>VLOOKUP(A115,'Liste salariés'!$C$2:$Q$607,4,FALSE)</f>
        <v>S02-FINANCE</v>
      </c>
      <c r="D115" t="str">
        <f>VLOOKUP(A115,'Liste salariés'!$C$2:$Q$607,3,FALSE)</f>
        <v>ELM</v>
      </c>
      <c r="E115" t="s">
        <v>2246</v>
      </c>
      <c r="F115">
        <f>VLOOKUP(E115,'Liste formations'!$A$3:$B$19,2,FALSE)</f>
        <v>10</v>
      </c>
      <c r="G115">
        <v>10</v>
      </c>
      <c r="H115">
        <f>Tableau2[[#This Row],[Nombre de questions]]-Tableau2[[#This Row],[Réponses justes ]]</f>
        <v>0</v>
      </c>
      <c r="I115" t="s">
        <v>1859</v>
      </c>
      <c r="J115" s="3">
        <v>41018</v>
      </c>
      <c r="M115" s="29"/>
    </row>
    <row r="116" spans="1:13" x14ac:dyDescent="0.25">
      <c r="A116" s="6" t="s">
        <v>1900</v>
      </c>
      <c r="B116" t="str">
        <f>VLOOKUP(A116,'Liste salariés'!$C$2:$Q$607,14,FALSE)</f>
        <v>CADRES</v>
      </c>
      <c r="C116" t="str">
        <f>VLOOKUP(A116,'Liste salariés'!$C$2:$Q$607,4,FALSE)</f>
        <v>S02-FINANCE</v>
      </c>
      <c r="D116" t="str">
        <f>VLOOKUP(A116,'Liste salariés'!$C$2:$Q$607,3,FALSE)</f>
        <v>ELM</v>
      </c>
      <c r="E116" t="s">
        <v>11</v>
      </c>
      <c r="F116">
        <f>VLOOKUP(E116,'Liste formations'!$A$3:$B$19,2,FALSE)</f>
        <v>25</v>
      </c>
      <c r="G116">
        <v>22</v>
      </c>
      <c r="H116">
        <f>Tableau2[[#This Row],[Nombre de questions]]-Tableau2[[#This Row],[Réponses justes ]]</f>
        <v>3</v>
      </c>
      <c r="I116" t="s">
        <v>1859</v>
      </c>
      <c r="M116" s="29"/>
    </row>
    <row r="117" spans="1:13" x14ac:dyDescent="0.25">
      <c r="A117" s="6" t="s">
        <v>2055</v>
      </c>
      <c r="B117" t="str">
        <f>VLOOKUP(A117,'Liste salariés'!$C$2:$Q$607,14,FALSE)</f>
        <v>MOD</v>
      </c>
      <c r="C117" t="str">
        <f>VLOOKUP(A117,'Liste salariés'!$C$2:$Q$607,4,FALSE)</f>
        <v>P01-PRODUCTION</v>
      </c>
      <c r="D117" t="str">
        <f>VLOOKUP(A117,'Liste salariés'!$C$2:$Q$607,3,FALSE)</f>
        <v>ELM</v>
      </c>
      <c r="E117" t="s">
        <v>2239</v>
      </c>
      <c r="F117">
        <f>VLOOKUP(E117,'Liste formations'!$A$3:$B$19,2,FALSE)</f>
        <v>10</v>
      </c>
      <c r="G117">
        <v>10</v>
      </c>
      <c r="H117">
        <f>Tableau2[[#This Row],[Nombre de questions]]-Tableau2[[#This Row],[Réponses justes ]]</f>
        <v>0</v>
      </c>
      <c r="I117" t="s">
        <v>1859</v>
      </c>
      <c r="J117" s="3">
        <v>41171</v>
      </c>
      <c r="M117" s="29"/>
    </row>
    <row r="118" spans="1:13" x14ac:dyDescent="0.25">
      <c r="A118" s="6" t="s">
        <v>2055</v>
      </c>
      <c r="B118" t="str">
        <f>VLOOKUP(A118,'Liste salariés'!$C$2:$Q$607,14,FALSE)</f>
        <v>MOD</v>
      </c>
      <c r="C118" t="str">
        <f>VLOOKUP(A118,'Liste salariés'!$C$2:$Q$607,4,FALSE)</f>
        <v>P01-PRODUCTION</v>
      </c>
      <c r="D118" t="str">
        <f>VLOOKUP(A118,'Liste salariés'!$C$2:$Q$607,3,FALSE)</f>
        <v>ELM</v>
      </c>
      <c r="E118" t="s">
        <v>11</v>
      </c>
      <c r="F118">
        <f>VLOOKUP(E118,'Liste formations'!$A$3:$B$19,2,FALSE)</f>
        <v>25</v>
      </c>
      <c r="G118">
        <v>21</v>
      </c>
      <c r="H118">
        <f>Tableau2[[#This Row],[Nombre de questions]]-Tableau2[[#This Row],[Réponses justes ]]</f>
        <v>4</v>
      </c>
      <c r="I118" t="s">
        <v>1859</v>
      </c>
      <c r="J118" s="3">
        <v>40968</v>
      </c>
      <c r="M118" s="29"/>
    </row>
    <row r="119" spans="1:13" x14ac:dyDescent="0.25">
      <c r="A119" s="6" t="s">
        <v>2055</v>
      </c>
      <c r="B119" t="str">
        <f>VLOOKUP(A119,'Liste salariés'!$C$2:$Q$607,14,FALSE)</f>
        <v>MOD</v>
      </c>
      <c r="C119" t="str">
        <f>VLOOKUP(A119,'Liste salariés'!$C$2:$Q$607,4,FALSE)</f>
        <v>P01-PRODUCTION</v>
      </c>
      <c r="D119" t="str">
        <f>VLOOKUP(A119,'Liste salariés'!$C$2:$Q$607,3,FALSE)</f>
        <v>ELM</v>
      </c>
      <c r="E119" t="s">
        <v>10</v>
      </c>
      <c r="F119">
        <f>VLOOKUP(E119,'Liste formations'!$A$3:$B$19,2,FALSE)</f>
        <v>6</v>
      </c>
      <c r="G119">
        <v>6</v>
      </c>
      <c r="H119">
        <f>Tableau2[[#This Row],[Nombre de questions]]-Tableau2[[#This Row],[Réponses justes ]]</f>
        <v>0</v>
      </c>
      <c r="I119" t="s">
        <v>1859</v>
      </c>
      <c r="J119" s="3">
        <v>41332</v>
      </c>
      <c r="M119" s="29"/>
    </row>
    <row r="120" spans="1:13" x14ac:dyDescent="0.25">
      <c r="A120" s="6" t="s">
        <v>2058</v>
      </c>
      <c r="B120" t="str">
        <f>VLOOKUP(A120,'Liste salariés'!$C$2:$Q$607,14,FALSE)</f>
        <v>MOD</v>
      </c>
      <c r="C120" t="str">
        <f>VLOOKUP(A120,'Liste salariés'!$C$2:$Q$607,4,FALSE)</f>
        <v>P01-PRODUCTION</v>
      </c>
      <c r="D120" t="str">
        <f>VLOOKUP(A120,'Liste salariés'!$C$2:$Q$607,3,FALSE)</f>
        <v>ELM</v>
      </c>
      <c r="E120" t="s">
        <v>11</v>
      </c>
      <c r="F120">
        <f>VLOOKUP(E120,'Liste formations'!$A$3:$B$19,2,FALSE)</f>
        <v>25</v>
      </c>
      <c r="G120">
        <v>19</v>
      </c>
      <c r="H120">
        <f>Tableau2[[#This Row],[Nombre de questions]]-Tableau2[[#This Row],[Réponses justes ]]</f>
        <v>6</v>
      </c>
      <c r="I120" t="s">
        <v>1859</v>
      </c>
      <c r="J120" s="3">
        <v>41283</v>
      </c>
      <c r="M120" s="29"/>
    </row>
    <row r="121" spans="1:13" x14ac:dyDescent="0.25">
      <c r="A121" s="6" t="s">
        <v>1927</v>
      </c>
      <c r="B121" t="str">
        <f>VLOOKUP(A121,'Liste salariés'!$C$2:$Q$607,14,FALSE)</f>
        <v>ETAM</v>
      </c>
      <c r="C121" t="str">
        <f>VLOOKUP(A121,'Liste salariés'!$C$2:$Q$607,4,FALSE)</f>
        <v>P02-TECHNICAL SCES</v>
      </c>
      <c r="D121" t="str">
        <f>VLOOKUP(A121,'Liste salariés'!$C$2:$Q$607,3,FALSE)</f>
        <v>ELM</v>
      </c>
      <c r="E121" t="s">
        <v>2240</v>
      </c>
      <c r="F121">
        <f>VLOOKUP(E121,'Liste formations'!$A$3:$B$19,2,FALSE)</f>
        <v>5</v>
      </c>
      <c r="G121">
        <v>4</v>
      </c>
      <c r="H121">
        <f>Tableau2[[#This Row],[Nombre de questions]]-Tableau2[[#This Row],[Réponses justes ]]</f>
        <v>1</v>
      </c>
      <c r="I121" t="s">
        <v>1859</v>
      </c>
      <c r="J121" s="3">
        <v>41093</v>
      </c>
      <c r="M121" s="29"/>
    </row>
    <row r="122" spans="1:13" x14ac:dyDescent="0.25">
      <c r="A122" s="6" t="s">
        <v>1927</v>
      </c>
      <c r="B122" t="str">
        <f>VLOOKUP(A122,'Liste salariés'!$C$2:$Q$607,14,FALSE)</f>
        <v>ETAM</v>
      </c>
      <c r="C122" t="str">
        <f>VLOOKUP(A122,'Liste salariés'!$C$2:$Q$607,4,FALSE)</f>
        <v>P02-TECHNICAL SCES</v>
      </c>
      <c r="D122" t="str">
        <f>VLOOKUP(A122,'Liste salariés'!$C$2:$Q$607,3,FALSE)</f>
        <v>ELM</v>
      </c>
      <c r="E122" t="s">
        <v>2246</v>
      </c>
      <c r="F122">
        <f>VLOOKUP(E122,'Liste formations'!$A$3:$B$19,2,FALSE)</f>
        <v>10</v>
      </c>
      <c r="G122">
        <v>10</v>
      </c>
      <c r="H122">
        <f>Tableau2[[#This Row],[Nombre de questions]]-Tableau2[[#This Row],[Réponses justes ]]</f>
        <v>0</v>
      </c>
      <c r="I122" t="s">
        <v>1859</v>
      </c>
      <c r="J122" s="3">
        <v>41018</v>
      </c>
      <c r="M122" s="29"/>
    </row>
    <row r="123" spans="1:13" x14ac:dyDescent="0.25">
      <c r="A123" s="6" t="s">
        <v>1927</v>
      </c>
      <c r="B123" t="str">
        <f>VLOOKUP(A123,'Liste salariés'!$C$2:$Q$607,14,FALSE)</f>
        <v>ETAM</v>
      </c>
      <c r="C123" t="str">
        <f>VLOOKUP(A123,'Liste salariés'!$C$2:$Q$607,4,FALSE)</f>
        <v>P02-TECHNICAL SCES</v>
      </c>
      <c r="D123" t="str">
        <f>VLOOKUP(A123,'Liste salariés'!$C$2:$Q$607,3,FALSE)</f>
        <v>ELM</v>
      </c>
      <c r="E123" t="s">
        <v>11</v>
      </c>
      <c r="F123">
        <f>VLOOKUP(E123,'Liste formations'!$A$3:$B$19,2,FALSE)</f>
        <v>25</v>
      </c>
      <c r="G123">
        <v>20</v>
      </c>
      <c r="H123">
        <f>Tableau2[[#This Row],[Nombre de questions]]-Tableau2[[#This Row],[Réponses justes ]]</f>
        <v>5</v>
      </c>
      <c r="I123" t="s">
        <v>1859</v>
      </c>
      <c r="J123" s="3">
        <v>41092</v>
      </c>
      <c r="M123" s="29"/>
    </row>
    <row r="124" spans="1:13" x14ac:dyDescent="0.25">
      <c r="A124" s="6" t="s">
        <v>2004</v>
      </c>
      <c r="B124" t="str">
        <f>VLOOKUP(A124,'Liste salariés'!$C$2:$Q$607,14,FALSE)</f>
        <v>ETAM</v>
      </c>
      <c r="C124" t="str">
        <f>VLOOKUP(A124,'Liste salariés'!$C$2:$Q$607,4,FALSE)</f>
        <v>P02-TECHNICAL SCES</v>
      </c>
      <c r="D124" t="str">
        <f>VLOOKUP(A124,'Liste salariés'!$C$2:$Q$607,3,FALSE)</f>
        <v>ELM</v>
      </c>
      <c r="E124" t="s">
        <v>11</v>
      </c>
      <c r="F124">
        <f>VLOOKUP(E124,'Liste formations'!$A$3:$B$19,2,FALSE)</f>
        <v>25</v>
      </c>
      <c r="G124">
        <v>17</v>
      </c>
      <c r="H124">
        <f>Tableau2[[#This Row],[Nombre de questions]]-Tableau2[[#This Row],[Réponses justes ]]</f>
        <v>8</v>
      </c>
      <c r="I124" t="s">
        <v>1859</v>
      </c>
      <c r="M124" s="29"/>
    </row>
    <row r="125" spans="1:13" x14ac:dyDescent="0.25">
      <c r="A125" s="6" t="s">
        <v>2059</v>
      </c>
      <c r="B125" t="str">
        <f>VLOOKUP(A125,'Liste salariés'!$C$2:$Q$607,14,FALSE)</f>
        <v>MOD</v>
      </c>
      <c r="C125" t="str">
        <f>VLOOKUP(A125,'Liste salariés'!$C$2:$Q$607,4,FALSE)</f>
        <v>P01-PRODUCTION</v>
      </c>
      <c r="D125" t="str">
        <f>VLOOKUP(A125,'Liste salariés'!$C$2:$Q$607,3,FALSE)</f>
        <v>ELM</v>
      </c>
      <c r="E125" t="s">
        <v>11</v>
      </c>
      <c r="F125">
        <f>VLOOKUP(E125,'Liste formations'!$A$3:$B$19,2,FALSE)</f>
        <v>25</v>
      </c>
      <c r="G125">
        <v>25</v>
      </c>
      <c r="H125">
        <f>Tableau2[[#This Row],[Nombre de questions]]-Tableau2[[#This Row],[Réponses justes ]]</f>
        <v>0</v>
      </c>
      <c r="I125" t="s">
        <v>1859</v>
      </c>
      <c r="J125" s="3">
        <v>40968</v>
      </c>
      <c r="M125" s="29"/>
    </row>
    <row r="126" spans="1:13" x14ac:dyDescent="0.25">
      <c r="A126" s="6" t="s">
        <v>2208</v>
      </c>
      <c r="B126" t="str">
        <f>VLOOKUP(A126,'Liste salariés'!$C$2:$Q$607,14,FALSE)</f>
        <v>MOD</v>
      </c>
      <c r="C126" t="str">
        <f>VLOOKUP(A126,'Liste salariés'!$C$2:$Q$607,4,FALSE)</f>
        <v>P01-PRODUCTION</v>
      </c>
      <c r="D126" t="str">
        <f>VLOOKUP(A126,'Liste salariés'!$C$2:$Q$607,3,FALSE)</f>
        <v>ELM</v>
      </c>
      <c r="E126" t="s">
        <v>11</v>
      </c>
      <c r="F126">
        <f>VLOOKUP(E126,'Liste formations'!$A$3:$B$19,2,FALSE)</f>
        <v>25</v>
      </c>
      <c r="G126">
        <v>22</v>
      </c>
      <c r="H126">
        <f>Tableau2[[#This Row],[Nombre de questions]]-Tableau2[[#This Row],[Réponses justes ]]</f>
        <v>3</v>
      </c>
      <c r="I126" t="s">
        <v>1859</v>
      </c>
      <c r="J126" s="3">
        <v>41373</v>
      </c>
      <c r="M126" s="29"/>
    </row>
    <row r="127" spans="1:13" x14ac:dyDescent="0.25">
      <c r="A127" s="6" t="s">
        <v>1864</v>
      </c>
      <c r="B127" t="str">
        <f>VLOOKUP(A127,'Liste salariés'!$C$2:$Q$607,14,FALSE)</f>
        <v>CADRES</v>
      </c>
      <c r="C127" t="str">
        <f>VLOOKUP(A127,'Liste salariés'!$C$2:$Q$607,4,FALSE)</f>
        <v>S08-QUALITY</v>
      </c>
      <c r="D127" t="str">
        <f>VLOOKUP(A127,'Liste salariés'!$C$2:$Q$607,3,FALSE)</f>
        <v>I&amp;T</v>
      </c>
      <c r="E127" t="s">
        <v>2238</v>
      </c>
      <c r="F127">
        <f>VLOOKUP(E127,'Liste formations'!$A$3:$B$19,2,FALSE)</f>
        <v>14</v>
      </c>
      <c r="G127">
        <v>14</v>
      </c>
      <c r="H127">
        <f>Tableau2[[#This Row],[Nombre de questions]]-Tableau2[[#This Row],[Réponses justes ]]</f>
        <v>0</v>
      </c>
      <c r="I127" t="s">
        <v>1859</v>
      </c>
      <c r="M127" s="29"/>
    </row>
    <row r="128" spans="1:13" x14ac:dyDescent="0.25">
      <c r="A128" s="6" t="s">
        <v>1864</v>
      </c>
      <c r="B128" t="str">
        <f>VLOOKUP(A128,'Liste salariés'!$C$2:$Q$607,14,FALSE)</f>
        <v>CADRES</v>
      </c>
      <c r="C128" t="str">
        <f>VLOOKUP(A128,'Liste salariés'!$C$2:$Q$607,4,FALSE)</f>
        <v>S08-QUALITY</v>
      </c>
      <c r="D128" t="str">
        <f>VLOOKUP(A128,'Liste salariés'!$C$2:$Q$607,3,FALSE)</f>
        <v>I&amp;T</v>
      </c>
      <c r="E128" t="s">
        <v>11</v>
      </c>
      <c r="F128">
        <f>VLOOKUP(E128,'Liste formations'!$A$3:$B$19,2,FALSE)</f>
        <v>25</v>
      </c>
      <c r="G128">
        <v>21</v>
      </c>
      <c r="H128">
        <f>Tableau2[[#This Row],[Nombre de questions]]-Tableau2[[#This Row],[Réponses justes ]]</f>
        <v>4</v>
      </c>
      <c r="I128" t="s">
        <v>1859</v>
      </c>
      <c r="M128" s="29"/>
    </row>
    <row r="129" spans="1:13" x14ac:dyDescent="0.25">
      <c r="A129" s="6" t="s">
        <v>2060</v>
      </c>
      <c r="B129" t="str">
        <f>VLOOKUP(A129,'Liste salariés'!$C$2:$Q$607,14,FALSE)</f>
        <v>MOD</v>
      </c>
      <c r="C129" t="str">
        <f>VLOOKUP(A129,'Liste salariés'!$C$2:$Q$607,4,FALSE)</f>
        <v>P01-PRODUCTION</v>
      </c>
      <c r="D129" t="str">
        <f>VLOOKUP(A129,'Liste salariés'!$C$2:$Q$607,3,FALSE)</f>
        <v>ELM</v>
      </c>
      <c r="E129" t="s">
        <v>2239</v>
      </c>
      <c r="F129">
        <f>VLOOKUP(E129,'Liste formations'!$A$3:$B$19,2,FALSE)</f>
        <v>10</v>
      </c>
      <c r="G129">
        <v>8</v>
      </c>
      <c r="H129">
        <f>Tableau2[[#This Row],[Nombre de questions]]-Tableau2[[#This Row],[Réponses justes ]]</f>
        <v>2</v>
      </c>
      <c r="I129" t="s">
        <v>1859</v>
      </c>
      <c r="J129" s="3">
        <v>41288</v>
      </c>
      <c r="M129" s="29"/>
    </row>
    <row r="130" spans="1:13" x14ac:dyDescent="0.25">
      <c r="A130" s="6" t="s">
        <v>2060</v>
      </c>
      <c r="B130" t="str">
        <f>VLOOKUP(A130,'Liste salariés'!$C$2:$Q$607,14,FALSE)</f>
        <v>MOD</v>
      </c>
      <c r="C130" t="str">
        <f>VLOOKUP(A130,'Liste salariés'!$C$2:$Q$607,4,FALSE)</f>
        <v>P01-PRODUCTION</v>
      </c>
      <c r="D130" t="str">
        <f>VLOOKUP(A130,'Liste salariés'!$C$2:$Q$607,3,FALSE)</f>
        <v>ELM</v>
      </c>
      <c r="E130" t="s">
        <v>11</v>
      </c>
      <c r="F130">
        <f>VLOOKUP(E130,'Liste formations'!$A$3:$B$19,2,FALSE)</f>
        <v>25</v>
      </c>
      <c r="G130">
        <v>20</v>
      </c>
      <c r="H130">
        <f>Tableau2[[#This Row],[Nombre de questions]]-Tableau2[[#This Row],[Réponses justes ]]</f>
        <v>5</v>
      </c>
      <c r="I130" t="s">
        <v>1859</v>
      </c>
      <c r="J130" s="3">
        <v>41319</v>
      </c>
      <c r="M130" s="29"/>
    </row>
    <row r="131" spans="1:13" x14ac:dyDescent="0.25">
      <c r="A131" s="6" t="s">
        <v>2236</v>
      </c>
      <c r="B131" t="str">
        <f>VLOOKUP(A131,'Liste salariés'!$C$2:$Q$607,14,FALSE)</f>
        <v>MOD</v>
      </c>
      <c r="C131" t="str">
        <f>VLOOKUP(A131,'Liste salariés'!$C$2:$Q$607,4,FALSE)</f>
        <v>P01-PRODUCTION</v>
      </c>
      <c r="D131" t="str">
        <f>VLOOKUP(A131,'Liste salariés'!$C$2:$Q$607,3,FALSE)</f>
        <v>ELM</v>
      </c>
      <c r="E131" t="s">
        <v>2239</v>
      </c>
      <c r="F131">
        <f>VLOOKUP(E131,'Liste formations'!$A$3:$B$19,2,FALSE)</f>
        <v>10</v>
      </c>
      <c r="G131">
        <v>9</v>
      </c>
      <c r="H131">
        <f>Tableau2[[#This Row],[Nombre de questions]]-Tableau2[[#This Row],[Réponses justes ]]</f>
        <v>1</v>
      </c>
      <c r="I131" t="s">
        <v>1859</v>
      </c>
      <c r="J131" s="3">
        <v>41299</v>
      </c>
      <c r="M131" s="29"/>
    </row>
    <row r="132" spans="1:13" x14ac:dyDescent="0.25">
      <c r="A132" s="6" t="s">
        <v>2061</v>
      </c>
      <c r="B132" t="str">
        <f>VLOOKUP(A132,'Liste salariés'!$C$2:$Q$607,14,FALSE)</f>
        <v>MOD</v>
      </c>
      <c r="C132" t="str">
        <f>VLOOKUP(A132,'Liste salariés'!$C$2:$Q$607,4,FALSE)</f>
        <v>P01-PRODUCTION</v>
      </c>
      <c r="D132" t="str">
        <f>VLOOKUP(A132,'Liste salariés'!$C$2:$Q$607,3,FALSE)</f>
        <v>ELM</v>
      </c>
      <c r="E132" t="s">
        <v>11</v>
      </c>
      <c r="F132">
        <f>VLOOKUP(E132,'Liste formations'!$A$3:$B$19,2,FALSE)</f>
        <v>25</v>
      </c>
      <c r="G132">
        <v>25</v>
      </c>
      <c r="H132">
        <f>Tableau2[[#This Row],[Nombre de questions]]-Tableau2[[#This Row],[Réponses justes ]]</f>
        <v>0</v>
      </c>
      <c r="I132" t="s">
        <v>1859</v>
      </c>
      <c r="M132" s="29"/>
    </row>
    <row r="133" spans="1:13" x14ac:dyDescent="0.25">
      <c r="A133" s="6" t="s">
        <v>2061</v>
      </c>
      <c r="B133" t="str">
        <f>VLOOKUP(A133,'Liste salariés'!$C$2:$Q$607,14,FALSE)</f>
        <v>MOD</v>
      </c>
      <c r="C133" t="str">
        <f>VLOOKUP(A133,'Liste salariés'!$C$2:$Q$607,4,FALSE)</f>
        <v>P01-PRODUCTION</v>
      </c>
      <c r="D133" t="str">
        <f>VLOOKUP(A133,'Liste salariés'!$C$2:$Q$607,3,FALSE)</f>
        <v>ELM</v>
      </c>
      <c r="E133" t="s">
        <v>10</v>
      </c>
      <c r="F133">
        <f>VLOOKUP(E133,'Liste formations'!$A$3:$B$19,2,FALSE)</f>
        <v>6</v>
      </c>
      <c r="G133">
        <v>6</v>
      </c>
      <c r="H133">
        <f>Tableau2[[#This Row],[Nombre de questions]]-Tableau2[[#This Row],[Réponses justes ]]</f>
        <v>0</v>
      </c>
      <c r="I133" t="s">
        <v>1859</v>
      </c>
      <c r="J133" s="3">
        <v>41332</v>
      </c>
      <c r="M133" s="29"/>
    </row>
    <row r="134" spans="1:13" x14ac:dyDescent="0.25">
      <c r="A134" s="6" t="s">
        <v>2188</v>
      </c>
      <c r="B134" t="str">
        <f>VLOOKUP(A134,'Liste salariés'!$C$2:$Q$607,14,FALSE)</f>
        <v>MOD</v>
      </c>
      <c r="C134" t="str">
        <f>VLOOKUP(A134,'Liste salariés'!$C$2:$Q$607,4,FALSE)</f>
        <v>P01-PRODUCTION</v>
      </c>
      <c r="D134" t="str">
        <f>VLOOKUP(A134,'Liste salariés'!$C$2:$Q$607,3,FALSE)</f>
        <v>ELM</v>
      </c>
      <c r="E134" t="s">
        <v>2239</v>
      </c>
      <c r="F134">
        <f>VLOOKUP(E134,'Liste formations'!$A$3:$B$19,2,FALSE)</f>
        <v>10</v>
      </c>
      <c r="G134">
        <v>9</v>
      </c>
      <c r="H134">
        <f>Tableau2[[#This Row],[Nombre de questions]]-Tableau2[[#This Row],[Réponses justes ]]</f>
        <v>1</v>
      </c>
      <c r="I134" t="s">
        <v>1859</v>
      </c>
      <c r="J134" s="3">
        <v>41171</v>
      </c>
      <c r="M134" s="29"/>
    </row>
    <row r="135" spans="1:13" x14ac:dyDescent="0.25">
      <c r="A135" s="6" t="s">
        <v>2188</v>
      </c>
      <c r="B135" t="str">
        <f>VLOOKUP(A135,'Liste salariés'!$C$2:$Q$607,14,FALSE)</f>
        <v>MOD</v>
      </c>
      <c r="C135" t="str">
        <f>VLOOKUP(A135,'Liste salariés'!$C$2:$Q$607,4,FALSE)</f>
        <v>P01-PRODUCTION</v>
      </c>
      <c r="D135" t="str">
        <f>VLOOKUP(A135,'Liste salariés'!$C$2:$Q$607,3,FALSE)</f>
        <v>ELM</v>
      </c>
      <c r="E135" t="s">
        <v>11</v>
      </c>
      <c r="F135">
        <f>VLOOKUP(E135,'Liste formations'!$A$3:$B$19,2,FALSE)</f>
        <v>25</v>
      </c>
      <c r="G135">
        <v>25</v>
      </c>
      <c r="H135">
        <f>Tableau2[[#This Row],[Nombre de questions]]-Tableau2[[#This Row],[Réponses justes ]]</f>
        <v>0</v>
      </c>
      <c r="I135" t="s">
        <v>1859</v>
      </c>
      <c r="J135" s="3">
        <v>41157</v>
      </c>
      <c r="M135" s="29"/>
    </row>
    <row r="136" spans="1:13" x14ac:dyDescent="0.25">
      <c r="A136" s="6" t="s">
        <v>2188</v>
      </c>
      <c r="B136" t="str">
        <f>VLOOKUP(A136,'Liste salariés'!$C$2:$Q$607,14,FALSE)</f>
        <v>MOD</v>
      </c>
      <c r="C136" t="str">
        <f>VLOOKUP(A136,'Liste salariés'!$C$2:$Q$607,4,FALSE)</f>
        <v>P01-PRODUCTION</v>
      </c>
      <c r="D136" t="str">
        <f>VLOOKUP(A136,'Liste salariés'!$C$2:$Q$607,3,FALSE)</f>
        <v>ELM</v>
      </c>
      <c r="E136" t="s">
        <v>10</v>
      </c>
      <c r="F136">
        <f>VLOOKUP(E136,'Liste formations'!$A$3:$B$19,2,FALSE)</f>
        <v>6</v>
      </c>
      <c r="G136">
        <v>6</v>
      </c>
      <c r="H136">
        <f>Tableau2[[#This Row],[Nombre de questions]]-Tableau2[[#This Row],[Réponses justes ]]</f>
        <v>0</v>
      </c>
      <c r="I136" t="s">
        <v>1859</v>
      </c>
      <c r="J136" s="3">
        <v>41332</v>
      </c>
      <c r="M136" s="29"/>
    </row>
    <row r="137" spans="1:13" x14ac:dyDescent="0.25">
      <c r="A137" s="6" t="s">
        <v>2064</v>
      </c>
      <c r="B137" t="str">
        <f>VLOOKUP(A137,'Liste salariés'!$C$2:$Q$607,14,FALSE)</f>
        <v>MOD</v>
      </c>
      <c r="C137" t="str">
        <f>VLOOKUP(A137,'Liste salariés'!$C$2:$Q$607,4,FALSE)</f>
        <v>P01-PRODUCTION</v>
      </c>
      <c r="D137" t="str">
        <f>VLOOKUP(A137,'Liste salariés'!$C$2:$Q$607,3,FALSE)</f>
        <v>ELM</v>
      </c>
      <c r="E137" t="s">
        <v>2239</v>
      </c>
      <c r="F137">
        <f>VLOOKUP(E137,'Liste formations'!$A$3:$B$19,2,FALSE)</f>
        <v>10</v>
      </c>
      <c r="G137">
        <v>10</v>
      </c>
      <c r="H137">
        <f>Tableau2[[#This Row],[Nombre de questions]]-Tableau2[[#This Row],[Réponses justes ]]</f>
        <v>0</v>
      </c>
      <c r="I137" t="s">
        <v>1859</v>
      </c>
      <c r="J137" s="3">
        <v>41295</v>
      </c>
      <c r="M137" s="29"/>
    </row>
    <row r="138" spans="1:13" x14ac:dyDescent="0.25">
      <c r="A138" s="6" t="s">
        <v>2064</v>
      </c>
      <c r="B138" t="str">
        <f>VLOOKUP(A138,'Liste salariés'!$C$2:$Q$607,14,FALSE)</f>
        <v>MOD</v>
      </c>
      <c r="C138" t="str">
        <f>VLOOKUP(A138,'Liste salariés'!$C$2:$Q$607,4,FALSE)</f>
        <v>P01-PRODUCTION</v>
      </c>
      <c r="D138" t="str">
        <f>VLOOKUP(A138,'Liste salariés'!$C$2:$Q$607,3,FALSE)</f>
        <v>ELM</v>
      </c>
      <c r="E138" t="s">
        <v>11</v>
      </c>
      <c r="F138">
        <f>VLOOKUP(E138,'Liste formations'!$A$3:$B$19,2,FALSE)</f>
        <v>25</v>
      </c>
      <c r="G138">
        <v>21</v>
      </c>
      <c r="H138">
        <f>Tableau2[[#This Row],[Nombre de questions]]-Tableau2[[#This Row],[Réponses justes ]]</f>
        <v>4</v>
      </c>
      <c r="I138" t="s">
        <v>1859</v>
      </c>
      <c r="J138" s="3">
        <v>41373</v>
      </c>
      <c r="M138" s="29"/>
    </row>
    <row r="139" spans="1:13" x14ac:dyDescent="0.25">
      <c r="A139" s="6" t="s">
        <v>1959</v>
      </c>
      <c r="B139" t="str">
        <f>VLOOKUP(A139,'Liste salariés'!$C$2:$Q$607,14,FALSE)</f>
        <v>ETAM</v>
      </c>
      <c r="C139" t="str">
        <f>VLOOKUP(A139,'Liste salariés'!$C$2:$Q$607,4,FALSE)</f>
        <v>P04-QUALITY PLANT</v>
      </c>
      <c r="D139" t="str">
        <f>VLOOKUP(A139,'Liste salariés'!$C$2:$Q$607,3,FALSE)</f>
        <v>ELM</v>
      </c>
      <c r="E139" t="s">
        <v>9</v>
      </c>
      <c r="F139">
        <f>VLOOKUP(E139,'Liste formations'!$A$3:$B$19,2,FALSE)</f>
        <v>10</v>
      </c>
      <c r="G139">
        <v>8</v>
      </c>
      <c r="H139">
        <f>Tableau2[[#This Row],[Nombre de questions]]-Tableau2[[#This Row],[Réponses justes ]]</f>
        <v>2</v>
      </c>
      <c r="I139" t="s">
        <v>1859</v>
      </c>
      <c r="J139" s="3">
        <v>41325</v>
      </c>
      <c r="M139" s="29"/>
    </row>
    <row r="140" spans="1:13" x14ac:dyDescent="0.25">
      <c r="A140" s="6" t="s">
        <v>1959</v>
      </c>
      <c r="B140" t="str">
        <f>VLOOKUP(A140,'Liste salariés'!$C$2:$Q$607,14,FALSE)</f>
        <v>ETAM</v>
      </c>
      <c r="C140" t="str">
        <f>VLOOKUP(A140,'Liste salariés'!$C$2:$Q$607,4,FALSE)</f>
        <v>P04-QUALITY PLANT</v>
      </c>
      <c r="D140" t="str">
        <f>VLOOKUP(A140,'Liste salariés'!$C$2:$Q$607,3,FALSE)</f>
        <v>ELM</v>
      </c>
      <c r="E140" t="s">
        <v>11</v>
      </c>
      <c r="F140">
        <f>VLOOKUP(E140,'Liste formations'!$A$3:$B$19,2,FALSE)</f>
        <v>25</v>
      </c>
      <c r="G140">
        <v>25</v>
      </c>
      <c r="H140">
        <f>Tableau2[[#This Row],[Nombre de questions]]-Tableau2[[#This Row],[Réponses justes ]]</f>
        <v>0</v>
      </c>
      <c r="I140" t="s">
        <v>1859</v>
      </c>
      <c r="M140" s="29"/>
    </row>
    <row r="141" spans="1:13" x14ac:dyDescent="0.25">
      <c r="A141" s="6" t="s">
        <v>1901</v>
      </c>
      <c r="B141" t="str">
        <f>VLOOKUP(A141,'Liste salariés'!$C$2:$Q$607,14,FALSE)</f>
        <v>ETAM</v>
      </c>
      <c r="C141" t="str">
        <f>VLOOKUP(A141,'Liste salariés'!$C$2:$Q$607,4,FALSE)</f>
        <v>P04-QUALITY PLANT</v>
      </c>
      <c r="D141" t="str">
        <f>VLOOKUP(A141,'Liste salariés'!$C$2:$Q$607,3,FALSE)</f>
        <v>ELM</v>
      </c>
      <c r="E141" t="s">
        <v>2240</v>
      </c>
      <c r="F141">
        <f>VLOOKUP(E141,'Liste formations'!$A$3:$B$19,2,FALSE)</f>
        <v>5</v>
      </c>
      <c r="G141">
        <v>4</v>
      </c>
      <c r="H141">
        <f>Tableau2[[#This Row],[Nombre de questions]]-Tableau2[[#This Row],[Réponses justes ]]</f>
        <v>1</v>
      </c>
      <c r="I141" t="s">
        <v>1859</v>
      </c>
      <c r="M141" s="29"/>
    </row>
    <row r="142" spans="1:13" x14ac:dyDescent="0.25">
      <c r="A142" s="6" t="s">
        <v>1901</v>
      </c>
      <c r="B142" t="str">
        <f>VLOOKUP(A142,'Liste salariés'!$C$2:$Q$607,14,FALSE)</f>
        <v>ETAM</v>
      </c>
      <c r="C142" t="str">
        <f>VLOOKUP(A142,'Liste salariés'!$C$2:$Q$607,4,FALSE)</f>
        <v>P04-QUALITY PLANT</v>
      </c>
      <c r="D142" t="str">
        <f>VLOOKUP(A142,'Liste salariés'!$C$2:$Q$607,3,FALSE)</f>
        <v>ELM</v>
      </c>
      <c r="E142" t="s">
        <v>9</v>
      </c>
      <c r="F142">
        <f>VLOOKUP(E142,'Liste formations'!$A$3:$B$19,2,FALSE)</f>
        <v>10</v>
      </c>
      <c r="G142">
        <v>8</v>
      </c>
      <c r="H142">
        <f>Tableau2[[#This Row],[Nombre de questions]]-Tableau2[[#This Row],[Réponses justes ]]</f>
        <v>2</v>
      </c>
      <c r="I142" t="s">
        <v>1859</v>
      </c>
      <c r="J142" s="3">
        <v>41325</v>
      </c>
      <c r="M142" s="29"/>
    </row>
    <row r="143" spans="1:13" x14ac:dyDescent="0.25">
      <c r="A143" s="6" t="s">
        <v>1901</v>
      </c>
      <c r="B143" t="str">
        <f>VLOOKUP(A143,'Liste salariés'!$C$2:$Q$607,14,FALSE)</f>
        <v>ETAM</v>
      </c>
      <c r="C143" t="str">
        <f>VLOOKUP(A143,'Liste salariés'!$C$2:$Q$607,4,FALSE)</f>
        <v>P04-QUALITY PLANT</v>
      </c>
      <c r="D143" t="str">
        <f>VLOOKUP(A143,'Liste salariés'!$C$2:$Q$607,3,FALSE)</f>
        <v>ELM</v>
      </c>
      <c r="E143" t="s">
        <v>11</v>
      </c>
      <c r="F143">
        <f>VLOOKUP(E143,'Liste formations'!$A$3:$B$19,2,FALSE)</f>
        <v>25</v>
      </c>
      <c r="G143">
        <v>22</v>
      </c>
      <c r="H143">
        <f>Tableau2[[#This Row],[Nombre de questions]]-Tableau2[[#This Row],[Réponses justes ]]</f>
        <v>3</v>
      </c>
      <c r="I143" t="s">
        <v>1859</v>
      </c>
      <c r="M143" s="29"/>
    </row>
    <row r="144" spans="1:13" x14ac:dyDescent="0.25">
      <c r="A144" s="6" t="s">
        <v>2065</v>
      </c>
      <c r="B144" t="str">
        <f>VLOOKUP(A144,'Liste salariés'!$C$2:$Q$607,14,FALSE)</f>
        <v>MOD</v>
      </c>
      <c r="C144" t="str">
        <f>VLOOKUP(A144,'Liste salariés'!$C$2:$Q$607,4,FALSE)</f>
        <v>P01-PRODUCTION</v>
      </c>
      <c r="D144" t="str">
        <f>VLOOKUP(A144,'Liste salariés'!$C$2:$Q$607,3,FALSE)</f>
        <v>ELM</v>
      </c>
      <c r="E144" t="s">
        <v>11</v>
      </c>
      <c r="F144">
        <f>VLOOKUP(E144,'Liste formations'!$A$3:$B$19,2,FALSE)</f>
        <v>25</v>
      </c>
      <c r="G144">
        <v>17</v>
      </c>
      <c r="H144">
        <f>Tableau2[[#This Row],[Nombre de questions]]-Tableau2[[#This Row],[Réponses justes ]]</f>
        <v>8</v>
      </c>
      <c r="I144" t="s">
        <v>1859</v>
      </c>
      <c r="J144" s="3">
        <v>41283</v>
      </c>
      <c r="M144" s="29"/>
    </row>
    <row r="145" spans="1:13" x14ac:dyDescent="0.25">
      <c r="A145" s="6" t="s">
        <v>2005</v>
      </c>
      <c r="B145" t="str">
        <f>VLOOKUP(A145,'Liste salariés'!$C$2:$Q$607,14,FALSE)</f>
        <v>CADRES</v>
      </c>
      <c r="C145" t="str">
        <f>VLOOKUP(A145,'Liste salariés'!$C$2:$Q$607,4,FALSE)</f>
        <v>P01-PRODUCTION</v>
      </c>
      <c r="D145" t="str">
        <f>VLOOKUP(A145,'Liste salariés'!$C$2:$Q$607,3,FALSE)</f>
        <v>ELM</v>
      </c>
      <c r="E145" t="s">
        <v>2240</v>
      </c>
      <c r="F145">
        <f>VLOOKUP(E145,'Liste formations'!$A$3:$B$19,2,FALSE)</f>
        <v>5</v>
      </c>
      <c r="G145">
        <v>4</v>
      </c>
      <c r="H145">
        <f>Tableau2[[#This Row],[Nombre de questions]]-Tableau2[[#This Row],[Réponses justes ]]</f>
        <v>1</v>
      </c>
      <c r="I145" t="s">
        <v>1859</v>
      </c>
      <c r="J145" s="3">
        <v>41093</v>
      </c>
      <c r="M145" s="29"/>
    </row>
    <row r="146" spans="1:13" x14ac:dyDescent="0.25">
      <c r="A146" s="6" t="s">
        <v>2005</v>
      </c>
      <c r="B146" t="str">
        <f>VLOOKUP(A146,'Liste salariés'!$C$2:$Q$607,14,FALSE)</f>
        <v>CADRES</v>
      </c>
      <c r="C146" t="str">
        <f>VLOOKUP(A146,'Liste salariés'!$C$2:$Q$607,4,FALSE)</f>
        <v>P01-PRODUCTION</v>
      </c>
      <c r="D146" t="str">
        <f>VLOOKUP(A146,'Liste salariés'!$C$2:$Q$607,3,FALSE)</f>
        <v>ELM</v>
      </c>
      <c r="E146" t="s">
        <v>11</v>
      </c>
      <c r="F146">
        <f>VLOOKUP(E146,'Liste formations'!$A$3:$B$19,2,FALSE)</f>
        <v>25</v>
      </c>
      <c r="G146">
        <v>18</v>
      </c>
      <c r="H146">
        <f>Tableau2[[#This Row],[Nombre de questions]]-Tableau2[[#This Row],[Réponses justes ]]</f>
        <v>7</v>
      </c>
      <c r="I146" t="s">
        <v>1859</v>
      </c>
      <c r="M146" s="29"/>
    </row>
    <row r="147" spans="1:13" x14ac:dyDescent="0.25">
      <c r="A147" s="6" t="s">
        <v>2205</v>
      </c>
      <c r="B147" t="str">
        <f>VLOOKUP(A147,'Liste salariés'!$C$2:$Q$607,14,FALSE)</f>
        <v>MOD</v>
      </c>
      <c r="C147" t="str">
        <f>VLOOKUP(A147,'Liste salariés'!$C$2:$Q$607,4,FALSE)</f>
        <v>P01-PRODUCTION</v>
      </c>
      <c r="D147" t="str">
        <f>VLOOKUP(A147,'Liste salariés'!$C$2:$Q$607,3,FALSE)</f>
        <v>ELM</v>
      </c>
      <c r="E147" t="s">
        <v>11</v>
      </c>
      <c r="F147">
        <f>VLOOKUP(E147,'Liste formations'!$A$3:$B$19,2,FALSE)</f>
        <v>25</v>
      </c>
      <c r="G147">
        <v>22</v>
      </c>
      <c r="H147">
        <f>Tableau2[[#This Row],[Nombre de questions]]-Tableau2[[#This Row],[Réponses justes ]]</f>
        <v>3</v>
      </c>
      <c r="I147" t="s">
        <v>1859</v>
      </c>
      <c r="J147" s="3">
        <v>41373</v>
      </c>
      <c r="M147" s="29"/>
    </row>
    <row r="148" spans="1:13" x14ac:dyDescent="0.25">
      <c r="A148" s="6" t="s">
        <v>2006</v>
      </c>
      <c r="B148" t="str">
        <f>VLOOKUP(A148,'Liste salariés'!$C$2:$Q$607,14,FALSE)</f>
        <v>CADRES</v>
      </c>
      <c r="C148" t="str">
        <f>VLOOKUP(A148,'Liste salariés'!$C$2:$Q$607,4,FALSE)</f>
        <v>P02-TECHNICAL SCES</v>
      </c>
      <c r="D148" t="str">
        <f>VLOOKUP(A148,'Liste salariés'!$C$2:$Q$607,3,FALSE)</f>
        <v>ELM</v>
      </c>
      <c r="E148" t="s">
        <v>9</v>
      </c>
      <c r="F148">
        <f>VLOOKUP(E148,'Liste formations'!$A$3:$B$19,2,FALSE)</f>
        <v>10</v>
      </c>
      <c r="G148">
        <v>7</v>
      </c>
      <c r="H148">
        <f>Tableau2[[#This Row],[Nombre de questions]]-Tableau2[[#This Row],[Réponses justes ]]</f>
        <v>3</v>
      </c>
      <c r="I148" t="s">
        <v>1859</v>
      </c>
      <c r="J148" s="3">
        <v>41347</v>
      </c>
      <c r="M148" s="29"/>
    </row>
    <row r="149" spans="1:13" x14ac:dyDescent="0.25">
      <c r="A149" s="6" t="s">
        <v>2006</v>
      </c>
      <c r="B149" t="str">
        <f>VLOOKUP(A149,'Liste salariés'!$C$2:$Q$607,14,FALSE)</f>
        <v>CADRES</v>
      </c>
      <c r="C149" t="str">
        <f>VLOOKUP(A149,'Liste salariés'!$C$2:$Q$607,4,FALSE)</f>
        <v>P02-TECHNICAL SCES</v>
      </c>
      <c r="D149" t="str">
        <f>VLOOKUP(A149,'Liste salariés'!$C$2:$Q$607,3,FALSE)</f>
        <v>ELM</v>
      </c>
      <c r="E149" t="s">
        <v>11</v>
      </c>
      <c r="F149">
        <f>VLOOKUP(E149,'Liste formations'!$A$3:$B$19,2,FALSE)</f>
        <v>25</v>
      </c>
      <c r="G149">
        <v>19</v>
      </c>
      <c r="H149">
        <f>Tableau2[[#This Row],[Nombre de questions]]-Tableau2[[#This Row],[Réponses justes ]]</f>
        <v>6</v>
      </c>
      <c r="I149" t="s">
        <v>1859</v>
      </c>
      <c r="M149" s="29"/>
    </row>
    <row r="150" spans="1:13" x14ac:dyDescent="0.25">
      <c r="A150" s="6" t="s">
        <v>1928</v>
      </c>
      <c r="B150" t="str">
        <f>VLOOKUP(A150,'Liste salariés'!$C$2:$Q$607,14,FALSE)</f>
        <v>CADRES</v>
      </c>
      <c r="C150" t="str">
        <f>VLOOKUP(A150,'Liste salariés'!$C$2:$Q$607,4,FALSE)</f>
        <v>P02-TECHNICAL SCES</v>
      </c>
      <c r="D150" t="str">
        <f>VLOOKUP(A150,'Liste salariés'!$C$2:$Q$607,3,FALSE)</f>
        <v>ELM</v>
      </c>
      <c r="E150" t="s">
        <v>2246</v>
      </c>
      <c r="F150">
        <f>VLOOKUP(E150,'Liste formations'!$A$3:$B$19,2,FALSE)</f>
        <v>10</v>
      </c>
      <c r="G150">
        <v>10</v>
      </c>
      <c r="H150">
        <f>Tableau2[[#This Row],[Nombre de questions]]-Tableau2[[#This Row],[Réponses justes ]]</f>
        <v>0</v>
      </c>
      <c r="I150" t="s">
        <v>1859</v>
      </c>
      <c r="J150" s="3">
        <v>41024</v>
      </c>
      <c r="M150" s="29"/>
    </row>
    <row r="151" spans="1:13" x14ac:dyDescent="0.25">
      <c r="A151" s="6" t="s">
        <v>1928</v>
      </c>
      <c r="B151" t="str">
        <f>VLOOKUP(A151,'Liste salariés'!$C$2:$Q$607,14,FALSE)</f>
        <v>CADRES</v>
      </c>
      <c r="C151" t="str">
        <f>VLOOKUP(A151,'Liste salariés'!$C$2:$Q$607,4,FALSE)</f>
        <v>P02-TECHNICAL SCES</v>
      </c>
      <c r="D151" t="str">
        <f>VLOOKUP(A151,'Liste salariés'!$C$2:$Q$607,3,FALSE)</f>
        <v>ELM</v>
      </c>
      <c r="E151" t="s">
        <v>9</v>
      </c>
      <c r="F151">
        <f>VLOOKUP(E151,'Liste formations'!$A$3:$B$19,2,FALSE)</f>
        <v>10</v>
      </c>
      <c r="G151">
        <v>8</v>
      </c>
      <c r="H151">
        <f>Tableau2[[#This Row],[Nombre de questions]]-Tableau2[[#This Row],[Réponses justes ]]</f>
        <v>2</v>
      </c>
      <c r="I151" t="s">
        <v>1859</v>
      </c>
      <c r="J151" s="3">
        <v>41351</v>
      </c>
      <c r="M151" s="29"/>
    </row>
    <row r="152" spans="1:13" x14ac:dyDescent="0.25">
      <c r="A152" s="6" t="s">
        <v>1928</v>
      </c>
      <c r="B152" t="str">
        <f>VLOOKUP(A152,'Liste salariés'!$C$2:$Q$607,14,FALSE)</f>
        <v>CADRES</v>
      </c>
      <c r="C152" t="str">
        <f>VLOOKUP(A152,'Liste salariés'!$C$2:$Q$607,4,FALSE)</f>
        <v>P02-TECHNICAL SCES</v>
      </c>
      <c r="D152" t="str">
        <f>VLOOKUP(A152,'Liste salariés'!$C$2:$Q$607,3,FALSE)</f>
        <v>ELM</v>
      </c>
      <c r="E152" t="s">
        <v>11</v>
      </c>
      <c r="F152">
        <f>VLOOKUP(E152,'Liste formations'!$A$3:$B$19,2,FALSE)</f>
        <v>25</v>
      </c>
      <c r="G152">
        <v>19</v>
      </c>
      <c r="H152">
        <f>Tableau2[[#This Row],[Nombre de questions]]-Tableau2[[#This Row],[Réponses justes ]]</f>
        <v>6</v>
      </c>
      <c r="I152" t="s">
        <v>1859</v>
      </c>
      <c r="M152" s="29"/>
    </row>
    <row r="153" spans="1:13" x14ac:dyDescent="0.25">
      <c r="A153" s="6" t="s">
        <v>2066</v>
      </c>
      <c r="B153" t="str">
        <f>VLOOKUP(A153,'Liste salariés'!$C$2:$Q$607,14,FALSE)</f>
        <v>MOD</v>
      </c>
      <c r="C153" t="str">
        <f>VLOOKUP(A153,'Liste salariés'!$C$2:$Q$607,4,FALSE)</f>
        <v>P01-PRODUCTION</v>
      </c>
      <c r="D153" t="str">
        <f>VLOOKUP(A153,'Liste salariés'!$C$2:$Q$607,3,FALSE)</f>
        <v>ELM</v>
      </c>
      <c r="E153" t="s">
        <v>2239</v>
      </c>
      <c r="F153">
        <f>VLOOKUP(E153,'Liste formations'!$A$3:$B$19,2,FALSE)</f>
        <v>10</v>
      </c>
      <c r="G153">
        <v>10</v>
      </c>
      <c r="H153">
        <f>Tableau2[[#This Row],[Nombre de questions]]-Tableau2[[#This Row],[Réponses justes ]]</f>
        <v>0</v>
      </c>
      <c r="I153" t="s">
        <v>1859</v>
      </c>
      <c r="J153" s="3">
        <v>41171</v>
      </c>
      <c r="M153" s="29"/>
    </row>
    <row r="154" spans="1:13" x14ac:dyDescent="0.25">
      <c r="A154" s="6" t="s">
        <v>2066</v>
      </c>
      <c r="B154" t="str">
        <f>VLOOKUP(A154,'Liste salariés'!$C$2:$Q$607,14,FALSE)</f>
        <v>MOD</v>
      </c>
      <c r="C154" t="str">
        <f>VLOOKUP(A154,'Liste salariés'!$C$2:$Q$607,4,FALSE)</f>
        <v>P01-PRODUCTION</v>
      </c>
      <c r="D154" t="str">
        <f>VLOOKUP(A154,'Liste salariés'!$C$2:$Q$607,3,FALSE)</f>
        <v>ELM</v>
      </c>
      <c r="E154" t="s">
        <v>11</v>
      </c>
      <c r="F154">
        <f>VLOOKUP(E154,'Liste formations'!$A$3:$B$19,2,FALSE)</f>
        <v>25</v>
      </c>
      <c r="G154">
        <v>25</v>
      </c>
      <c r="H154">
        <f>Tableau2[[#This Row],[Nombre de questions]]-Tableau2[[#This Row],[Réponses justes ]]</f>
        <v>0</v>
      </c>
      <c r="I154" t="s">
        <v>1859</v>
      </c>
      <c r="J154" s="3">
        <v>41157</v>
      </c>
      <c r="M154" s="29"/>
    </row>
    <row r="155" spans="1:13" x14ac:dyDescent="0.25">
      <c r="A155" s="6" t="s">
        <v>2173</v>
      </c>
      <c r="B155" t="str">
        <f>VLOOKUP(A155,'Liste salariés'!$C$2:$Q$607,14,FALSE)</f>
        <v>MOD</v>
      </c>
      <c r="C155" t="str">
        <f>VLOOKUP(A155,'Liste salariés'!$C$2:$Q$607,4,FALSE)</f>
        <v>P01-PRODUCTION</v>
      </c>
      <c r="D155" t="str">
        <f>VLOOKUP(A155,'Liste salariés'!$C$2:$Q$607,3,FALSE)</f>
        <v>ELM</v>
      </c>
      <c r="E155" t="s">
        <v>11</v>
      </c>
      <c r="F155">
        <f>VLOOKUP(E155,'Liste formations'!$A$3:$B$19,2,FALSE)</f>
        <v>25</v>
      </c>
      <c r="G155">
        <v>22</v>
      </c>
      <c r="H155">
        <f>Tableau2[[#This Row],[Nombre de questions]]-Tableau2[[#This Row],[Réponses justes ]]</f>
        <v>3</v>
      </c>
      <c r="I155" t="s">
        <v>1859</v>
      </c>
      <c r="J155" s="3">
        <v>41361</v>
      </c>
      <c r="M155" s="29"/>
    </row>
    <row r="156" spans="1:13" x14ac:dyDescent="0.25">
      <c r="A156" s="6" t="s">
        <v>2067</v>
      </c>
      <c r="B156" t="str">
        <f>VLOOKUP(A156,'Liste salariés'!$C$2:$Q$607,14,FALSE)</f>
        <v>MOD</v>
      </c>
      <c r="C156" t="str">
        <f>VLOOKUP(A156,'Liste salariés'!$C$2:$Q$607,4,FALSE)</f>
        <v>P01-PRODUCTION</v>
      </c>
      <c r="D156" t="str">
        <f>VLOOKUP(A156,'Liste salariés'!$C$2:$Q$607,3,FALSE)</f>
        <v>ELM</v>
      </c>
      <c r="E156" t="s">
        <v>2239</v>
      </c>
      <c r="F156">
        <f>VLOOKUP(E156,'Liste formations'!$A$3:$B$19,2,FALSE)</f>
        <v>10</v>
      </c>
      <c r="G156">
        <v>8</v>
      </c>
      <c r="H156">
        <f>Tableau2[[#This Row],[Nombre de questions]]-Tableau2[[#This Row],[Réponses justes ]]</f>
        <v>2</v>
      </c>
      <c r="I156" t="s">
        <v>1859</v>
      </c>
      <c r="J156" s="3">
        <v>41299</v>
      </c>
      <c r="M156" s="29"/>
    </row>
    <row r="157" spans="1:13" x14ac:dyDescent="0.25">
      <c r="A157" s="6" t="s">
        <v>2067</v>
      </c>
      <c r="B157" t="str">
        <f>VLOOKUP(A157,'Liste salariés'!$C$2:$Q$607,14,FALSE)</f>
        <v>MOD</v>
      </c>
      <c r="C157" t="str">
        <f>VLOOKUP(A157,'Liste salariés'!$C$2:$Q$607,4,FALSE)</f>
        <v>P01-PRODUCTION</v>
      </c>
      <c r="D157" t="str">
        <f>VLOOKUP(A157,'Liste salariés'!$C$2:$Q$607,3,FALSE)</f>
        <v>ELM</v>
      </c>
      <c r="E157" t="s">
        <v>11</v>
      </c>
      <c r="F157">
        <f>VLOOKUP(E157,'Liste formations'!$A$3:$B$19,2,FALSE)</f>
        <v>25</v>
      </c>
      <c r="G157">
        <v>17</v>
      </c>
      <c r="H157">
        <f>Tableau2[[#This Row],[Nombre de questions]]-Tableau2[[#This Row],[Réponses justes ]]</f>
        <v>8</v>
      </c>
      <c r="I157" t="s">
        <v>1859</v>
      </c>
      <c r="J157" s="3">
        <v>41229</v>
      </c>
      <c r="M157" s="29"/>
    </row>
    <row r="158" spans="1:13" x14ac:dyDescent="0.25">
      <c r="A158" s="6" t="s">
        <v>1929</v>
      </c>
      <c r="B158" t="str">
        <f>VLOOKUP(A158,'Liste salariés'!$C$2:$Q$607,14,FALSE)</f>
        <v>ETAM</v>
      </c>
      <c r="C158" t="str">
        <f>VLOOKUP(A158,'Liste salariés'!$C$2:$Q$607,4,FALSE)</f>
        <v>P02-TECHNICAL SCES</v>
      </c>
      <c r="D158" t="str">
        <f>VLOOKUP(A158,'Liste salariés'!$C$2:$Q$607,3,FALSE)</f>
        <v>ELM</v>
      </c>
      <c r="E158" t="s">
        <v>2240</v>
      </c>
      <c r="F158">
        <f>VLOOKUP(E158,'Liste formations'!$A$3:$B$19,2,FALSE)</f>
        <v>5</v>
      </c>
      <c r="G158">
        <v>4</v>
      </c>
      <c r="H158">
        <f>Tableau2[[#This Row],[Nombre de questions]]-Tableau2[[#This Row],[Réponses justes ]]</f>
        <v>1</v>
      </c>
      <c r="I158" t="s">
        <v>1859</v>
      </c>
      <c r="J158" s="3">
        <v>41096</v>
      </c>
      <c r="M158" s="29"/>
    </row>
    <row r="159" spans="1:13" x14ac:dyDescent="0.25">
      <c r="A159" s="6" t="s">
        <v>1929</v>
      </c>
      <c r="B159" t="str">
        <f>VLOOKUP(A159,'Liste salariés'!$C$2:$Q$607,14,FALSE)</f>
        <v>ETAM</v>
      </c>
      <c r="C159" t="str">
        <f>VLOOKUP(A159,'Liste salariés'!$C$2:$Q$607,4,FALSE)</f>
        <v>P02-TECHNICAL SCES</v>
      </c>
      <c r="D159" t="str">
        <f>VLOOKUP(A159,'Liste salariés'!$C$2:$Q$607,3,FALSE)</f>
        <v>ELM</v>
      </c>
      <c r="E159" t="s">
        <v>2246</v>
      </c>
      <c r="F159">
        <f>VLOOKUP(E159,'Liste formations'!$A$3:$B$19,2,FALSE)</f>
        <v>10</v>
      </c>
      <c r="G159">
        <v>10</v>
      </c>
      <c r="H159">
        <f>Tableau2[[#This Row],[Nombre de questions]]-Tableau2[[#This Row],[Réponses justes ]]</f>
        <v>0</v>
      </c>
      <c r="I159" t="s">
        <v>1859</v>
      </c>
      <c r="J159" s="3">
        <v>41012</v>
      </c>
      <c r="M159" s="29"/>
    </row>
    <row r="160" spans="1:13" x14ac:dyDescent="0.25">
      <c r="A160" s="6" t="s">
        <v>1929</v>
      </c>
      <c r="B160" t="str">
        <f>VLOOKUP(A160,'Liste salariés'!$C$2:$Q$607,14,FALSE)</f>
        <v>ETAM</v>
      </c>
      <c r="C160" t="str">
        <f>VLOOKUP(A160,'Liste salariés'!$C$2:$Q$607,4,FALSE)</f>
        <v>P02-TECHNICAL SCES</v>
      </c>
      <c r="D160" t="str">
        <f>VLOOKUP(A160,'Liste salariés'!$C$2:$Q$607,3,FALSE)</f>
        <v>ELM</v>
      </c>
      <c r="E160" t="s">
        <v>11</v>
      </c>
      <c r="F160">
        <f>VLOOKUP(E160,'Liste formations'!$A$3:$B$19,2,FALSE)</f>
        <v>25</v>
      </c>
      <c r="G160">
        <v>17</v>
      </c>
      <c r="H160">
        <f>Tableau2[[#This Row],[Nombre de questions]]-Tableau2[[#This Row],[Réponses justes ]]</f>
        <v>8</v>
      </c>
      <c r="I160" t="s">
        <v>1859</v>
      </c>
      <c r="M160" s="29"/>
    </row>
    <row r="161" spans="1:13" x14ac:dyDescent="0.25">
      <c r="A161" s="6" t="s">
        <v>2068</v>
      </c>
      <c r="B161" t="str">
        <f>VLOOKUP(A161,'Liste salariés'!$C$2:$Q$607,14,FALSE)</f>
        <v>MOD</v>
      </c>
      <c r="C161" t="str">
        <f>VLOOKUP(A161,'Liste salariés'!$C$2:$Q$607,4,FALSE)</f>
        <v>P01-PRODUCTION</v>
      </c>
      <c r="D161" t="str">
        <f>VLOOKUP(A161,'Liste salariés'!$C$2:$Q$607,3,FALSE)</f>
        <v>ELM</v>
      </c>
      <c r="E161" t="s">
        <v>2239</v>
      </c>
      <c r="F161">
        <f>VLOOKUP(E161,'Liste formations'!$A$3:$B$19,2,FALSE)</f>
        <v>10</v>
      </c>
      <c r="G161">
        <v>8</v>
      </c>
      <c r="H161">
        <f>Tableau2[[#This Row],[Nombre de questions]]-Tableau2[[#This Row],[Réponses justes ]]</f>
        <v>2</v>
      </c>
      <c r="I161" t="s">
        <v>1859</v>
      </c>
      <c r="J161" s="3">
        <v>41297</v>
      </c>
      <c r="M161" s="29"/>
    </row>
    <row r="162" spans="1:13" x14ac:dyDescent="0.25">
      <c r="A162" s="6" t="s">
        <v>2068</v>
      </c>
      <c r="B162" t="str">
        <f>VLOOKUP(A162,'Liste salariés'!$C$2:$Q$607,14,FALSE)</f>
        <v>MOD</v>
      </c>
      <c r="C162" t="str">
        <f>VLOOKUP(A162,'Liste salariés'!$C$2:$Q$607,4,FALSE)</f>
        <v>P01-PRODUCTION</v>
      </c>
      <c r="D162" t="str">
        <f>VLOOKUP(A162,'Liste salariés'!$C$2:$Q$607,3,FALSE)</f>
        <v>ELM</v>
      </c>
      <c r="E162" t="s">
        <v>11</v>
      </c>
      <c r="F162">
        <f>VLOOKUP(E162,'Liste formations'!$A$3:$B$19,2,FALSE)</f>
        <v>25</v>
      </c>
      <c r="G162">
        <v>22</v>
      </c>
      <c r="H162">
        <f>Tableau2[[#This Row],[Nombre de questions]]-Tableau2[[#This Row],[Réponses justes ]]</f>
        <v>3</v>
      </c>
      <c r="I162" t="s">
        <v>1859</v>
      </c>
      <c r="J162" s="3">
        <v>41361</v>
      </c>
      <c r="M162" s="29"/>
    </row>
    <row r="163" spans="1:13" x14ac:dyDescent="0.25">
      <c r="A163" s="6" t="s">
        <v>2069</v>
      </c>
      <c r="B163" t="str">
        <f>VLOOKUP(A163,'Liste salariés'!$C$2:$Q$607,14,FALSE)</f>
        <v>MOD</v>
      </c>
      <c r="C163" t="str">
        <f>VLOOKUP(A163,'Liste salariés'!$C$2:$Q$607,4,FALSE)</f>
        <v>P01-PRODUCTION</v>
      </c>
      <c r="D163" t="str">
        <f>VLOOKUP(A163,'Liste salariés'!$C$2:$Q$607,3,FALSE)</f>
        <v>ELM</v>
      </c>
      <c r="E163" t="s">
        <v>2246</v>
      </c>
      <c r="F163">
        <f>VLOOKUP(E163,'Liste formations'!$A$3:$B$19,2,FALSE)</f>
        <v>10</v>
      </c>
      <c r="G163">
        <v>10</v>
      </c>
      <c r="H163">
        <f>Tableau2[[#This Row],[Nombre de questions]]-Tableau2[[#This Row],[Réponses justes ]]</f>
        <v>0</v>
      </c>
      <c r="I163" t="s">
        <v>1859</v>
      </c>
      <c r="J163" s="3">
        <v>41018</v>
      </c>
      <c r="M163" s="29"/>
    </row>
    <row r="164" spans="1:13" x14ac:dyDescent="0.25">
      <c r="A164" s="6" t="s">
        <v>2069</v>
      </c>
      <c r="B164" t="str">
        <f>VLOOKUP(A164,'Liste salariés'!$C$2:$Q$607,14,FALSE)</f>
        <v>MOD</v>
      </c>
      <c r="C164" t="str">
        <f>VLOOKUP(A164,'Liste salariés'!$C$2:$Q$607,4,FALSE)</f>
        <v>P01-PRODUCTION</v>
      </c>
      <c r="D164" t="str">
        <f>VLOOKUP(A164,'Liste salariés'!$C$2:$Q$607,3,FALSE)</f>
        <v>ELM</v>
      </c>
      <c r="E164" t="s">
        <v>11</v>
      </c>
      <c r="F164">
        <f>VLOOKUP(E164,'Liste formations'!$A$3:$B$19,2,FALSE)</f>
        <v>25</v>
      </c>
      <c r="G164">
        <v>23</v>
      </c>
      <c r="H164">
        <f>Tableau2[[#This Row],[Nombre de questions]]-Tableau2[[#This Row],[Réponses justes ]]</f>
        <v>2</v>
      </c>
      <c r="I164" t="s">
        <v>1859</v>
      </c>
      <c r="J164" s="3">
        <v>40925</v>
      </c>
      <c r="M164" s="29"/>
    </row>
    <row r="165" spans="1:13" x14ac:dyDescent="0.25">
      <c r="A165" s="6" t="s">
        <v>2069</v>
      </c>
      <c r="B165" t="str">
        <f>VLOOKUP(A165,'Liste salariés'!$C$2:$Q$607,14,FALSE)</f>
        <v>MOD</v>
      </c>
      <c r="C165" t="str">
        <f>VLOOKUP(A165,'Liste salariés'!$C$2:$Q$607,4,FALSE)</f>
        <v>P01-PRODUCTION</v>
      </c>
      <c r="D165" t="str">
        <f>VLOOKUP(A165,'Liste salariés'!$C$2:$Q$607,3,FALSE)</f>
        <v>ELM</v>
      </c>
      <c r="E165" t="s">
        <v>2248</v>
      </c>
      <c r="F165" s="22">
        <f>VLOOKUP(E165,'Liste formations'!$A$3:$B$19,2,FALSE)</f>
        <v>17</v>
      </c>
      <c r="G165">
        <v>17</v>
      </c>
      <c r="H165">
        <f>Tableau2[[#This Row],[Nombre de questions]]-Tableau2[[#This Row],[Réponses justes ]]</f>
        <v>0</v>
      </c>
      <c r="I165" t="s">
        <v>1859</v>
      </c>
      <c r="J165" s="3">
        <v>41380</v>
      </c>
      <c r="M165" s="29"/>
    </row>
    <row r="166" spans="1:13" x14ac:dyDescent="0.25">
      <c r="A166" s="6" t="s">
        <v>2007</v>
      </c>
      <c r="B166" t="str">
        <f>VLOOKUP(A166,'Liste salariés'!$C$2:$Q$607,14,FALSE)</f>
        <v>CADRES</v>
      </c>
      <c r="C166" t="str">
        <f>VLOOKUP(A166,'Liste salariés'!$C$2:$Q$607,4,FALSE)</f>
        <v>P02-TECHNICAL SCES</v>
      </c>
      <c r="D166" t="str">
        <f>VLOOKUP(A166,'Liste salariés'!$C$2:$Q$607,3,FALSE)</f>
        <v>ELM</v>
      </c>
      <c r="E166" t="s">
        <v>11</v>
      </c>
      <c r="F166">
        <f>VLOOKUP(E166,'Liste formations'!$A$3:$B$19,2,FALSE)</f>
        <v>25</v>
      </c>
      <c r="G166">
        <v>21</v>
      </c>
      <c r="H166">
        <f>Tableau2[[#This Row],[Nombre de questions]]-Tableau2[[#This Row],[Réponses justes ]]</f>
        <v>4</v>
      </c>
      <c r="I166" t="s">
        <v>1859</v>
      </c>
      <c r="M166" s="29"/>
    </row>
    <row r="167" spans="1:13" x14ac:dyDescent="0.25">
      <c r="A167" s="6" t="s">
        <v>2070</v>
      </c>
      <c r="B167" t="str">
        <f>VLOOKUP(A167,'Liste salariés'!$C$2:$Q$607,14,FALSE)</f>
        <v>MOD</v>
      </c>
      <c r="C167" t="str">
        <f>VLOOKUP(A167,'Liste salariés'!$C$2:$Q$607,4,FALSE)</f>
        <v>P01-PRODUCTION</v>
      </c>
      <c r="D167" t="str">
        <f>VLOOKUP(A167,'Liste salariés'!$C$2:$Q$607,3,FALSE)</f>
        <v>ELM</v>
      </c>
      <c r="E167" t="s">
        <v>11</v>
      </c>
      <c r="F167">
        <f>VLOOKUP(E167,'Liste formations'!$A$3:$B$19,2,FALSE)</f>
        <v>25</v>
      </c>
      <c r="G167">
        <v>7</v>
      </c>
      <c r="H167">
        <f>Tableau2[[#This Row],[Nombre de questions]]-Tableau2[[#This Row],[Réponses justes ]]</f>
        <v>18</v>
      </c>
      <c r="I167" t="s">
        <v>1860</v>
      </c>
      <c r="J167" s="3">
        <v>40931</v>
      </c>
      <c r="M167" s="29"/>
    </row>
    <row r="168" spans="1:13" x14ac:dyDescent="0.25">
      <c r="A168" s="6" t="s">
        <v>2008</v>
      </c>
      <c r="B168" t="str">
        <f>VLOOKUP(A168,'Liste salariés'!$C$2:$Q$607,14,FALSE)</f>
        <v>ETAM</v>
      </c>
      <c r="C168" t="str">
        <f>VLOOKUP(A168,'Liste salariés'!$C$2:$Q$607,4,FALSE)</f>
        <v>P03-MATERIAL MNGT</v>
      </c>
      <c r="D168" t="str">
        <f>VLOOKUP(A168,'Liste salariés'!$C$2:$Q$607,3,FALSE)</f>
        <v>ELM</v>
      </c>
      <c r="E168" t="s">
        <v>11</v>
      </c>
      <c r="F168">
        <f>VLOOKUP(E168,'Liste formations'!$A$3:$B$19,2,FALSE)</f>
        <v>25</v>
      </c>
      <c r="G168">
        <v>21</v>
      </c>
      <c r="H168">
        <f>Tableau2[[#This Row],[Nombre de questions]]-Tableau2[[#This Row],[Réponses justes ]]</f>
        <v>4</v>
      </c>
      <c r="I168" t="s">
        <v>1859</v>
      </c>
      <c r="M168" s="29"/>
    </row>
    <row r="169" spans="1:13" x14ac:dyDescent="0.25">
      <c r="A169" s="6" t="s">
        <v>1930</v>
      </c>
      <c r="B169" t="str">
        <f>VLOOKUP(A169,'Liste salariés'!$C$2:$Q$607,14,FALSE)</f>
        <v>ETAM</v>
      </c>
      <c r="C169" t="str">
        <f>VLOOKUP(A169,'Liste salariés'!$C$2:$Q$607,4,FALSE)</f>
        <v>P02-TECHNICAL SCES</v>
      </c>
      <c r="D169" t="str">
        <f>VLOOKUP(A169,'Liste salariés'!$C$2:$Q$607,3,FALSE)</f>
        <v>ELM</v>
      </c>
      <c r="E169" t="s">
        <v>2246</v>
      </c>
      <c r="F169">
        <f>VLOOKUP(E169,'Liste formations'!$A$3:$B$19,2,FALSE)</f>
        <v>10</v>
      </c>
      <c r="G169">
        <v>9</v>
      </c>
      <c r="H169">
        <f>Tableau2[[#This Row],[Nombre de questions]]-Tableau2[[#This Row],[Réponses justes ]]</f>
        <v>1</v>
      </c>
      <c r="I169" t="s">
        <v>1859</v>
      </c>
      <c r="J169" s="3">
        <v>41018</v>
      </c>
      <c r="M169" s="29"/>
    </row>
    <row r="170" spans="1:13" x14ac:dyDescent="0.25">
      <c r="A170" s="6" t="s">
        <v>1930</v>
      </c>
      <c r="B170" t="str">
        <f>VLOOKUP(A170,'Liste salariés'!$C$2:$Q$607,14,FALSE)</f>
        <v>ETAM</v>
      </c>
      <c r="C170" t="str">
        <f>VLOOKUP(A170,'Liste salariés'!$C$2:$Q$607,4,FALSE)</f>
        <v>P02-TECHNICAL SCES</v>
      </c>
      <c r="D170" t="str">
        <f>VLOOKUP(A170,'Liste salariés'!$C$2:$Q$607,3,FALSE)</f>
        <v>ELM</v>
      </c>
      <c r="E170" t="s">
        <v>2240</v>
      </c>
      <c r="F170">
        <f>VLOOKUP(E170,'Liste formations'!$A$3:$B$19,2,FALSE)</f>
        <v>5</v>
      </c>
      <c r="G170">
        <v>4</v>
      </c>
      <c r="H170">
        <f>Tableau2[[#This Row],[Nombre de questions]]-Tableau2[[#This Row],[Réponses justes ]]</f>
        <v>1</v>
      </c>
      <c r="I170" t="s">
        <v>1859</v>
      </c>
      <c r="J170" s="3">
        <v>41172</v>
      </c>
      <c r="M170" s="29"/>
    </row>
    <row r="171" spans="1:13" x14ac:dyDescent="0.25">
      <c r="A171" s="6" t="s">
        <v>1930</v>
      </c>
      <c r="B171" t="str">
        <f>VLOOKUP(A171,'Liste salariés'!$C$2:$Q$607,14,FALSE)</f>
        <v>ETAM</v>
      </c>
      <c r="C171" t="str">
        <f>VLOOKUP(A171,'Liste salariés'!$C$2:$Q$607,4,FALSE)</f>
        <v>P02-TECHNICAL SCES</v>
      </c>
      <c r="D171" t="str">
        <f>VLOOKUP(A171,'Liste salariés'!$C$2:$Q$607,3,FALSE)</f>
        <v>ELM</v>
      </c>
      <c r="E171" t="s">
        <v>11</v>
      </c>
      <c r="F171">
        <f>VLOOKUP(E171,'Liste formations'!$A$3:$B$19,2,FALSE)</f>
        <v>25</v>
      </c>
      <c r="G171">
        <v>20</v>
      </c>
      <c r="H171">
        <f>Tableau2[[#This Row],[Nombre de questions]]-Tableau2[[#This Row],[Réponses justes ]]</f>
        <v>5</v>
      </c>
      <c r="I171" t="s">
        <v>1859</v>
      </c>
      <c r="M171" s="29"/>
    </row>
    <row r="172" spans="1:13" x14ac:dyDescent="0.25">
      <c r="A172" s="6" t="s">
        <v>1960</v>
      </c>
      <c r="B172" t="str">
        <f>VLOOKUP(A172,'Liste salariés'!$C$2:$Q$607,14,FALSE)</f>
        <v>ETAM</v>
      </c>
      <c r="C172" t="str">
        <f>VLOOKUP(A172,'Liste salariés'!$C$2:$Q$607,4,FALSE)</f>
        <v>S15-TESTING R&amp;D</v>
      </c>
      <c r="D172" t="str">
        <f>VLOOKUP(A172,'Liste salariés'!$C$2:$Q$607,3,FALSE)</f>
        <v>I&amp;T</v>
      </c>
      <c r="E172" t="s">
        <v>9</v>
      </c>
      <c r="F172">
        <f>VLOOKUP(E172,'Liste formations'!$A$3:$B$19,2,FALSE)</f>
        <v>10</v>
      </c>
      <c r="G172">
        <v>8</v>
      </c>
      <c r="H172">
        <f>Tableau2[[#This Row],[Nombre de questions]]-Tableau2[[#This Row],[Réponses justes ]]</f>
        <v>2</v>
      </c>
      <c r="I172" t="s">
        <v>1859</v>
      </c>
      <c r="J172" s="3">
        <v>41348</v>
      </c>
      <c r="M172" s="29"/>
    </row>
    <row r="173" spans="1:13" x14ac:dyDescent="0.25">
      <c r="A173" s="6" t="s">
        <v>1961</v>
      </c>
      <c r="B173" t="str">
        <f>VLOOKUP(A173,'Liste salariés'!$C$2:$Q$607,14,FALSE)</f>
        <v>ETAM</v>
      </c>
      <c r="C173" t="str">
        <f>VLOOKUP(A173,'Liste salariés'!$C$2:$Q$607,4,FALSE)</f>
        <v>P04-QUALITY PLANT</v>
      </c>
      <c r="D173" t="str">
        <f>VLOOKUP(A173,'Liste salariés'!$C$2:$Q$607,3,FALSE)</f>
        <v>ELM</v>
      </c>
      <c r="E173" t="s">
        <v>9</v>
      </c>
      <c r="F173">
        <f>VLOOKUP(E173,'Liste formations'!$A$3:$B$19,2,FALSE)</f>
        <v>10</v>
      </c>
      <c r="G173">
        <v>8</v>
      </c>
      <c r="H173">
        <f>Tableau2[[#This Row],[Nombre de questions]]-Tableau2[[#This Row],[Réponses justes ]]</f>
        <v>2</v>
      </c>
      <c r="I173" t="s">
        <v>1859</v>
      </c>
      <c r="J173" s="3">
        <v>41325</v>
      </c>
      <c r="M173" s="29"/>
    </row>
    <row r="174" spans="1:13" x14ac:dyDescent="0.25">
      <c r="A174" s="6" t="s">
        <v>1961</v>
      </c>
      <c r="B174" t="str">
        <f>VLOOKUP(A174,'Liste salariés'!$C$2:$Q$607,14,FALSE)</f>
        <v>ETAM</v>
      </c>
      <c r="C174" t="str">
        <f>VLOOKUP(A174,'Liste salariés'!$C$2:$Q$607,4,FALSE)</f>
        <v>P04-QUALITY PLANT</v>
      </c>
      <c r="D174" t="str">
        <f>VLOOKUP(A174,'Liste salariés'!$C$2:$Q$607,3,FALSE)</f>
        <v>ELM</v>
      </c>
      <c r="E174" t="s">
        <v>11</v>
      </c>
      <c r="F174">
        <f>VLOOKUP(E174,'Liste formations'!$A$3:$B$19,2,FALSE)</f>
        <v>25</v>
      </c>
      <c r="G174">
        <v>25</v>
      </c>
      <c r="H174">
        <f>Tableau2[[#This Row],[Nombre de questions]]-Tableau2[[#This Row],[Réponses justes ]]</f>
        <v>0</v>
      </c>
      <c r="I174" t="s">
        <v>1859</v>
      </c>
      <c r="M174" s="29"/>
    </row>
    <row r="175" spans="1:13" x14ac:dyDescent="0.25">
      <c r="A175" s="6" t="s">
        <v>1881</v>
      </c>
      <c r="B175" t="str">
        <f>VLOOKUP(A175,'Liste salariés'!$C$2:$Q$607,14,FALSE)</f>
        <v>MOD</v>
      </c>
      <c r="C175" t="str">
        <f>VLOOKUP(A175,'Liste salariés'!$C$2:$Q$607,4,FALSE)</f>
        <v>P01-PRODUCTION</v>
      </c>
      <c r="D175" t="str">
        <f>VLOOKUP(A175,'Liste salariés'!$C$2:$Q$607,3,FALSE)</f>
        <v>ELM</v>
      </c>
      <c r="E175" t="s">
        <v>2239</v>
      </c>
      <c r="F175">
        <f>VLOOKUP(E175,'Liste formations'!$A$3:$B$19,2,FALSE)</f>
        <v>10</v>
      </c>
      <c r="G175">
        <v>10</v>
      </c>
      <c r="H175">
        <f>Tableau2[[#This Row],[Nombre de questions]]-Tableau2[[#This Row],[Réponses justes ]]</f>
        <v>0</v>
      </c>
      <c r="I175" t="s">
        <v>1859</v>
      </c>
      <c r="J175" s="3">
        <v>41352</v>
      </c>
      <c r="M175" s="29"/>
    </row>
    <row r="176" spans="1:13" x14ac:dyDescent="0.25">
      <c r="A176" s="6" t="s">
        <v>1881</v>
      </c>
      <c r="B176" t="str">
        <f>VLOOKUP(A176,'Liste salariés'!$C$2:$Q$607,14,FALSE)</f>
        <v>MOD</v>
      </c>
      <c r="C176" t="str">
        <f>VLOOKUP(A176,'Liste salariés'!$C$2:$Q$607,4,FALSE)</f>
        <v>P01-PRODUCTION</v>
      </c>
      <c r="D176" t="str">
        <f>VLOOKUP(A176,'Liste salariés'!$C$2:$Q$607,3,FALSE)</f>
        <v>ELM</v>
      </c>
      <c r="E176" t="s">
        <v>2246</v>
      </c>
      <c r="F176">
        <f>VLOOKUP(E176,'Liste formations'!$A$3:$B$19,2,FALSE)</f>
        <v>10</v>
      </c>
      <c r="G176">
        <v>7</v>
      </c>
      <c r="H176">
        <f>Tableau2[[#This Row],[Nombre de questions]]-Tableau2[[#This Row],[Réponses justes ]]</f>
        <v>3</v>
      </c>
      <c r="I176" t="s">
        <v>1859</v>
      </c>
      <c r="J176" s="3">
        <v>41024</v>
      </c>
      <c r="M176" s="29"/>
    </row>
    <row r="177" spans="1:13" x14ac:dyDescent="0.25">
      <c r="A177" s="6" t="s">
        <v>1881</v>
      </c>
      <c r="B177" t="str">
        <f>VLOOKUP(A177,'Liste salariés'!$C$2:$Q$607,14,FALSE)</f>
        <v>MOD</v>
      </c>
      <c r="C177" t="str">
        <f>VLOOKUP(A177,'Liste salariés'!$C$2:$Q$607,4,FALSE)</f>
        <v>P01-PRODUCTION</v>
      </c>
      <c r="D177" t="str">
        <f>VLOOKUP(A177,'Liste salariés'!$C$2:$Q$607,3,FALSE)</f>
        <v>ELM</v>
      </c>
      <c r="E177" t="s">
        <v>11</v>
      </c>
      <c r="F177">
        <f>VLOOKUP(E177,'Liste formations'!$A$3:$B$19,2,FALSE)</f>
        <v>25</v>
      </c>
      <c r="G177">
        <v>24</v>
      </c>
      <c r="H177">
        <f>Tableau2[[#This Row],[Nombre de questions]]-Tableau2[[#This Row],[Réponses justes ]]</f>
        <v>1</v>
      </c>
      <c r="I177" t="s">
        <v>1859</v>
      </c>
      <c r="J177" s="3">
        <v>41352</v>
      </c>
      <c r="M177" s="29"/>
    </row>
    <row r="178" spans="1:13" x14ac:dyDescent="0.25">
      <c r="A178" s="6" t="s">
        <v>2071</v>
      </c>
      <c r="B178" t="str">
        <f>VLOOKUP(A178,'Liste salariés'!$C$2:$Q$607,14,FALSE)</f>
        <v>MOD</v>
      </c>
      <c r="C178" t="str">
        <f>VLOOKUP(A178,'Liste salariés'!$C$2:$Q$607,4,FALSE)</f>
        <v>P01-PRODUCTION</v>
      </c>
      <c r="D178" t="str">
        <f>VLOOKUP(A178,'Liste salariés'!$C$2:$Q$607,3,FALSE)</f>
        <v>ELM</v>
      </c>
      <c r="E178" t="s">
        <v>2239</v>
      </c>
      <c r="F178">
        <f>VLOOKUP(E178,'Liste formations'!$A$3:$B$19,2,FALSE)</f>
        <v>10</v>
      </c>
      <c r="G178">
        <v>7</v>
      </c>
      <c r="H178">
        <f>Tableau2[[#This Row],[Nombre de questions]]-Tableau2[[#This Row],[Réponses justes ]]</f>
        <v>3</v>
      </c>
      <c r="I178" t="s">
        <v>1859</v>
      </c>
      <c r="J178" s="3">
        <v>41295</v>
      </c>
      <c r="M178" s="29"/>
    </row>
    <row r="179" spans="1:13" x14ac:dyDescent="0.25">
      <c r="A179" s="6" t="s">
        <v>2071</v>
      </c>
      <c r="B179" t="str">
        <f>VLOOKUP(A179,'Liste salariés'!$C$2:$Q$607,14,FALSE)</f>
        <v>MOD</v>
      </c>
      <c r="C179" t="str">
        <f>VLOOKUP(A179,'Liste salariés'!$C$2:$Q$607,4,FALSE)</f>
        <v>P01-PRODUCTION</v>
      </c>
      <c r="D179" t="str">
        <f>VLOOKUP(A179,'Liste salariés'!$C$2:$Q$607,3,FALSE)</f>
        <v>ELM</v>
      </c>
      <c r="E179" t="s">
        <v>11</v>
      </c>
      <c r="F179">
        <f>VLOOKUP(E179,'Liste formations'!$A$3:$B$19,2,FALSE)</f>
        <v>25</v>
      </c>
      <c r="G179">
        <v>23</v>
      </c>
      <c r="H179">
        <f>Tableau2[[#This Row],[Nombre de questions]]-Tableau2[[#This Row],[Réponses justes ]]</f>
        <v>2</v>
      </c>
      <c r="I179" t="s">
        <v>1859</v>
      </c>
      <c r="J179" s="3">
        <v>41368</v>
      </c>
      <c r="M179" s="29"/>
    </row>
    <row r="180" spans="1:13" x14ac:dyDescent="0.25">
      <c r="A180" s="6" t="s">
        <v>2009</v>
      </c>
      <c r="B180" t="str">
        <f>VLOOKUP(A180,'Liste salariés'!$C$2:$Q$607,14,FALSE)</f>
        <v>CADRES</v>
      </c>
      <c r="C180" t="str">
        <f>VLOOKUP(A180,'Liste salariés'!$C$2:$Q$607,4,FALSE)</f>
        <v>P02-TECHNICAL SCES</v>
      </c>
      <c r="D180" t="str">
        <f>VLOOKUP(A180,'Liste salariés'!$C$2:$Q$607,3,FALSE)</f>
        <v>ELM</v>
      </c>
      <c r="E180" t="s">
        <v>11</v>
      </c>
      <c r="F180">
        <f>VLOOKUP(E180,'Liste formations'!$A$3:$B$19,2,FALSE)</f>
        <v>25</v>
      </c>
      <c r="G180">
        <v>22</v>
      </c>
      <c r="H180">
        <f>Tableau2[[#This Row],[Nombre de questions]]-Tableau2[[#This Row],[Réponses justes ]]</f>
        <v>3</v>
      </c>
      <c r="I180" t="s">
        <v>1859</v>
      </c>
      <c r="M180" s="29"/>
    </row>
    <row r="181" spans="1:13" x14ac:dyDescent="0.25">
      <c r="A181" s="6" t="s">
        <v>2010</v>
      </c>
      <c r="B181" t="str">
        <f>VLOOKUP(A181,'Liste salariés'!$C$2:$Q$607,14,FALSE)</f>
        <v>MOI</v>
      </c>
      <c r="C181" t="str">
        <f>VLOOKUP(A181,'Liste salariés'!$C$2:$Q$607,4,FALSE)</f>
        <v>P02-TECHNICAL SCES</v>
      </c>
      <c r="D181" t="str">
        <f>VLOOKUP(A181,'Liste salariés'!$C$2:$Q$607,3,FALSE)</f>
        <v>ELM</v>
      </c>
      <c r="E181" t="s">
        <v>11</v>
      </c>
      <c r="F181">
        <f>VLOOKUP(E181,'Liste formations'!$A$3:$B$19,2,FALSE)</f>
        <v>25</v>
      </c>
      <c r="G181">
        <v>12</v>
      </c>
      <c r="H181">
        <f>Tableau2[[#This Row],[Nombre de questions]]-Tableau2[[#This Row],[Réponses justes ]]</f>
        <v>13</v>
      </c>
      <c r="I181" t="s">
        <v>1860</v>
      </c>
      <c r="M181" s="29"/>
    </row>
    <row r="182" spans="1:13" x14ac:dyDescent="0.25">
      <c r="A182" s="6" t="s">
        <v>2072</v>
      </c>
      <c r="B182" t="str">
        <f>VLOOKUP(A182,'Liste salariés'!$C$2:$Q$607,14,FALSE)</f>
        <v>MOD</v>
      </c>
      <c r="C182" t="str">
        <f>VLOOKUP(A182,'Liste salariés'!$C$2:$Q$607,4,FALSE)</f>
        <v>P01-PRODUCTION</v>
      </c>
      <c r="D182" t="str">
        <f>VLOOKUP(A182,'Liste salariés'!$C$2:$Q$607,3,FALSE)</f>
        <v>ELM</v>
      </c>
      <c r="E182" t="s">
        <v>11</v>
      </c>
      <c r="F182">
        <f>VLOOKUP(E182,'Liste formations'!$A$3:$B$19,2,FALSE)</f>
        <v>25</v>
      </c>
      <c r="G182">
        <v>20</v>
      </c>
      <c r="H182">
        <f>Tableau2[[#This Row],[Nombre de questions]]-Tableau2[[#This Row],[Réponses justes ]]</f>
        <v>5</v>
      </c>
      <c r="I182" t="s">
        <v>1859</v>
      </c>
      <c r="J182" s="3">
        <v>41283</v>
      </c>
      <c r="M182" s="29"/>
    </row>
    <row r="183" spans="1:13" x14ac:dyDescent="0.25">
      <c r="A183" s="6" t="s">
        <v>2073</v>
      </c>
      <c r="B183" t="str">
        <f>VLOOKUP(A183,'Liste salariés'!$C$2:$Q$607,14,FALSE)</f>
        <v>MOD</v>
      </c>
      <c r="C183" t="str">
        <f>VLOOKUP(A183,'Liste salariés'!$C$2:$Q$607,4,FALSE)</f>
        <v>P01-PRODUCTION</v>
      </c>
      <c r="D183" t="str">
        <f>VLOOKUP(A183,'Liste salariés'!$C$2:$Q$607,3,FALSE)</f>
        <v>ELM</v>
      </c>
      <c r="E183" t="s">
        <v>11</v>
      </c>
      <c r="F183">
        <f>VLOOKUP(E183,'Liste formations'!$A$3:$B$19,2,FALSE)</f>
        <v>25</v>
      </c>
      <c r="G183">
        <v>22</v>
      </c>
      <c r="H183">
        <f>Tableau2[[#This Row],[Nombre de questions]]-Tableau2[[#This Row],[Réponses justes ]]</f>
        <v>3</v>
      </c>
      <c r="I183" t="s">
        <v>1859</v>
      </c>
      <c r="J183" s="3">
        <v>40961</v>
      </c>
      <c r="M183" s="29"/>
    </row>
    <row r="184" spans="1:13" x14ac:dyDescent="0.25">
      <c r="A184" s="6" t="s">
        <v>2011</v>
      </c>
      <c r="B184" t="str">
        <f>VLOOKUP(A184,'Liste salariés'!$C$2:$Q$607,14,FALSE)</f>
        <v>ETAM</v>
      </c>
      <c r="C184" t="str">
        <f>VLOOKUP(A184,'Liste salariés'!$C$2:$Q$607,4,FALSE)</f>
        <v>S03-HUMAN RESOURCE</v>
      </c>
      <c r="D184" t="str">
        <f>VLOOKUP(A184,'Liste salariés'!$C$2:$Q$607,3,FALSE)</f>
        <v>ELM</v>
      </c>
      <c r="E184" t="s">
        <v>11</v>
      </c>
      <c r="F184">
        <f>VLOOKUP(E184,'Liste formations'!$A$3:$B$19,2,FALSE)</f>
        <v>25</v>
      </c>
      <c r="G184">
        <v>20</v>
      </c>
      <c r="H184">
        <f>Tableau2[[#This Row],[Nombre de questions]]-Tableau2[[#This Row],[Réponses justes ]]</f>
        <v>5</v>
      </c>
      <c r="I184" t="s">
        <v>1859</v>
      </c>
      <c r="M184" s="29"/>
    </row>
    <row r="185" spans="1:13" x14ac:dyDescent="0.25">
      <c r="A185" s="6" t="s">
        <v>1932</v>
      </c>
      <c r="B185" t="str">
        <f>VLOOKUP(A185,'Liste salariés'!$C$2:$Q$607,14,FALSE)</f>
        <v>MOD</v>
      </c>
      <c r="C185" t="str">
        <f>VLOOKUP(A185,'Liste salariés'!$C$2:$Q$607,4,FALSE)</f>
        <v>P01-PRODUCTION</v>
      </c>
      <c r="D185" t="str">
        <f>VLOOKUP(A185,'Liste salariés'!$C$2:$Q$607,3,FALSE)</f>
        <v>ELM</v>
      </c>
      <c r="E185" t="s">
        <v>2239</v>
      </c>
      <c r="F185">
        <f>VLOOKUP(E185,'Liste formations'!$A$3:$B$19,2,FALSE)</f>
        <v>10</v>
      </c>
      <c r="G185">
        <v>9</v>
      </c>
      <c r="H185">
        <f>Tableau2[[#This Row],[Nombre de questions]]-Tableau2[[#This Row],[Réponses justes ]]</f>
        <v>1</v>
      </c>
      <c r="I185" t="s">
        <v>1859</v>
      </c>
      <c r="J185" s="3">
        <v>41299</v>
      </c>
      <c r="M185" s="29"/>
    </row>
    <row r="186" spans="1:13" x14ac:dyDescent="0.25">
      <c r="A186" s="6" t="s">
        <v>1932</v>
      </c>
      <c r="B186" t="str">
        <f>VLOOKUP(A186,'Liste salariés'!$C$2:$Q$607,14,FALSE)</f>
        <v>MOD</v>
      </c>
      <c r="C186" t="str">
        <f>VLOOKUP(A186,'Liste salariés'!$C$2:$Q$607,4,FALSE)</f>
        <v>P01-PRODUCTION</v>
      </c>
      <c r="D186" t="str">
        <f>VLOOKUP(A186,'Liste salariés'!$C$2:$Q$607,3,FALSE)</f>
        <v>ELM</v>
      </c>
      <c r="E186" t="s">
        <v>2246</v>
      </c>
      <c r="F186">
        <f>VLOOKUP(E186,'Liste formations'!$A$3:$B$19,2,FALSE)</f>
        <v>10</v>
      </c>
      <c r="G186">
        <v>8</v>
      </c>
      <c r="H186">
        <f>Tableau2[[#This Row],[Nombre de questions]]-Tableau2[[#This Row],[Réponses justes ]]</f>
        <v>2</v>
      </c>
      <c r="I186" t="s">
        <v>1859</v>
      </c>
      <c r="M186" s="29"/>
    </row>
    <row r="187" spans="1:13" x14ac:dyDescent="0.25">
      <c r="A187" s="6" t="s">
        <v>1932</v>
      </c>
      <c r="B187" t="str">
        <f>VLOOKUP(A187,'Liste salariés'!$C$2:$Q$607,14,FALSE)</f>
        <v>MOD</v>
      </c>
      <c r="C187" t="str">
        <f>VLOOKUP(A187,'Liste salariés'!$C$2:$Q$607,4,FALSE)</f>
        <v>P01-PRODUCTION</v>
      </c>
      <c r="D187" t="str">
        <f>VLOOKUP(A187,'Liste salariés'!$C$2:$Q$607,3,FALSE)</f>
        <v>ELM</v>
      </c>
      <c r="E187" t="s">
        <v>11</v>
      </c>
      <c r="F187">
        <f>VLOOKUP(E187,'Liste formations'!$A$3:$B$19,2,FALSE)</f>
        <v>25</v>
      </c>
      <c r="G187">
        <v>19</v>
      </c>
      <c r="H187">
        <f>Tableau2[[#This Row],[Nombre de questions]]-Tableau2[[#This Row],[Réponses justes ]]</f>
        <v>6</v>
      </c>
      <c r="I187" t="s">
        <v>1859</v>
      </c>
      <c r="J187" s="3">
        <v>41229</v>
      </c>
      <c r="M187" s="29"/>
    </row>
    <row r="188" spans="1:13" x14ac:dyDescent="0.25">
      <c r="A188" s="6" t="s">
        <v>1931</v>
      </c>
      <c r="B188" t="str">
        <f>VLOOKUP(A188,'Liste salariés'!$C$2:$Q$607,14,FALSE)</f>
        <v>ETAM</v>
      </c>
      <c r="C188" t="str">
        <f>VLOOKUP(A188,'Liste salariés'!$C$2:$Q$607,4,FALSE)</f>
        <v>P03-MATERIAL MNGT</v>
      </c>
      <c r="D188" t="str">
        <f>VLOOKUP(A188,'Liste salariés'!$C$2:$Q$607,3,FALSE)</f>
        <v>ELM</v>
      </c>
      <c r="E188" t="s">
        <v>2246</v>
      </c>
      <c r="F188">
        <f>VLOOKUP(E188,'Liste formations'!$A$3:$B$19,2,FALSE)</f>
        <v>10</v>
      </c>
      <c r="G188">
        <v>8</v>
      </c>
      <c r="H188">
        <f>Tableau2[[#This Row],[Nombre de questions]]-Tableau2[[#This Row],[Réponses justes ]]</f>
        <v>2</v>
      </c>
      <c r="I188" t="s">
        <v>1859</v>
      </c>
      <c r="J188" s="3">
        <v>41015</v>
      </c>
      <c r="M188" s="29"/>
    </row>
    <row r="189" spans="1:13" x14ac:dyDescent="0.25">
      <c r="A189" s="6" t="s">
        <v>1962</v>
      </c>
      <c r="B189" t="str">
        <f>VLOOKUP(A189,'Liste salariés'!$C$2:$Q$607,14,FALSE)</f>
        <v>ETAM</v>
      </c>
      <c r="C189" t="str">
        <f>VLOOKUP(A189,'Liste salariés'!$C$2:$Q$607,4,FALSE)</f>
        <v>P02-TECHNICAL SCES</v>
      </c>
      <c r="D189" t="str">
        <f>VLOOKUP(A189,'Liste salariés'!$C$2:$Q$607,3,FALSE)</f>
        <v>ELM</v>
      </c>
      <c r="E189" t="s">
        <v>9</v>
      </c>
      <c r="F189">
        <f>VLOOKUP(E189,'Liste formations'!$A$3:$B$19,2,FALSE)</f>
        <v>10</v>
      </c>
      <c r="G189">
        <v>8</v>
      </c>
      <c r="H189">
        <f>Tableau2[[#This Row],[Nombre de questions]]-Tableau2[[#This Row],[Réponses justes ]]</f>
        <v>2</v>
      </c>
      <c r="I189" t="s">
        <v>1859</v>
      </c>
      <c r="J189" s="3">
        <v>41347</v>
      </c>
      <c r="M189" s="29"/>
    </row>
    <row r="190" spans="1:13" x14ac:dyDescent="0.25">
      <c r="A190" s="6" t="s">
        <v>1962</v>
      </c>
      <c r="B190" t="str">
        <f>VLOOKUP(A190,'Liste salariés'!$C$2:$Q$607,14,FALSE)</f>
        <v>ETAM</v>
      </c>
      <c r="C190" t="str">
        <f>VLOOKUP(A190,'Liste salariés'!$C$2:$Q$607,4,FALSE)</f>
        <v>P02-TECHNICAL SCES</v>
      </c>
      <c r="D190" t="str">
        <f>VLOOKUP(A190,'Liste salariés'!$C$2:$Q$607,3,FALSE)</f>
        <v>ELM</v>
      </c>
      <c r="E190" t="s">
        <v>2240</v>
      </c>
      <c r="F190">
        <f>VLOOKUP(E190,'Liste formations'!$A$3:$B$19,2,FALSE)</f>
        <v>5</v>
      </c>
      <c r="G190">
        <v>4</v>
      </c>
      <c r="H190">
        <f>Tableau2[[#This Row],[Nombre de questions]]-Tableau2[[#This Row],[Réponses justes ]]</f>
        <v>1</v>
      </c>
      <c r="I190" t="s">
        <v>1859</v>
      </c>
      <c r="J190" s="3">
        <v>41093</v>
      </c>
      <c r="M190" s="29"/>
    </row>
    <row r="191" spans="1:13" x14ac:dyDescent="0.25">
      <c r="A191" s="6" t="s">
        <v>1962</v>
      </c>
      <c r="B191" t="str">
        <f>VLOOKUP(A191,'Liste salariés'!$C$2:$Q$607,14,FALSE)</f>
        <v>ETAM</v>
      </c>
      <c r="C191" t="str">
        <f>VLOOKUP(A191,'Liste salariés'!$C$2:$Q$607,4,FALSE)</f>
        <v>P02-TECHNICAL SCES</v>
      </c>
      <c r="D191" t="str">
        <f>VLOOKUP(A191,'Liste salariés'!$C$2:$Q$607,3,FALSE)</f>
        <v>ELM</v>
      </c>
      <c r="E191" t="s">
        <v>2246</v>
      </c>
      <c r="F191">
        <f>VLOOKUP(E191,'Liste formations'!$A$3:$B$19,2,FALSE)</f>
        <v>10</v>
      </c>
      <c r="G191">
        <v>8</v>
      </c>
      <c r="H191">
        <f>Tableau2[[#This Row],[Nombre de questions]]-Tableau2[[#This Row],[Réponses justes ]]</f>
        <v>2</v>
      </c>
      <c r="I191" t="s">
        <v>1859</v>
      </c>
      <c r="J191" s="3">
        <v>41024</v>
      </c>
      <c r="M191" s="29"/>
    </row>
    <row r="192" spans="1:13" x14ac:dyDescent="0.25">
      <c r="A192" s="6" t="s">
        <v>1962</v>
      </c>
      <c r="B192" t="str">
        <f>VLOOKUP(A192,'Liste salariés'!$C$2:$Q$607,14,FALSE)</f>
        <v>ETAM</v>
      </c>
      <c r="C192" t="str">
        <f>VLOOKUP(A192,'Liste salariés'!$C$2:$Q$607,4,FALSE)</f>
        <v>P02-TECHNICAL SCES</v>
      </c>
      <c r="D192" t="str">
        <f>VLOOKUP(A192,'Liste salariés'!$C$2:$Q$607,3,FALSE)</f>
        <v>ELM</v>
      </c>
      <c r="E192" t="s">
        <v>11</v>
      </c>
      <c r="F192">
        <f>VLOOKUP(E192,'Liste formations'!$A$3:$B$19,2,FALSE)</f>
        <v>25</v>
      </c>
      <c r="G192">
        <v>24</v>
      </c>
      <c r="H192">
        <f>Tableau2[[#This Row],[Nombre de questions]]-Tableau2[[#This Row],[Réponses justes ]]</f>
        <v>1</v>
      </c>
      <c r="I192" t="s">
        <v>1859</v>
      </c>
      <c r="M192" s="29"/>
    </row>
    <row r="193" spans="1:13" x14ac:dyDescent="0.25">
      <c r="A193" s="6" t="s">
        <v>2012</v>
      </c>
      <c r="B193" t="str">
        <f>VLOOKUP(A193,'Liste salariés'!$C$2:$Q$607,14,FALSE)</f>
        <v>ETAM</v>
      </c>
      <c r="C193" t="str">
        <f>VLOOKUP(A193,'Liste salariés'!$C$2:$Q$607,4,FALSE)</f>
        <v>P02-TECHNICAL SCES</v>
      </c>
      <c r="D193" t="str">
        <f>VLOOKUP(A193,'Liste salariés'!$C$2:$Q$607,3,FALSE)</f>
        <v>ELM</v>
      </c>
      <c r="E193" t="s">
        <v>11</v>
      </c>
      <c r="F193">
        <f>VLOOKUP(E193,'Liste formations'!$A$3:$B$19,2,FALSE)</f>
        <v>25</v>
      </c>
      <c r="G193">
        <v>20</v>
      </c>
      <c r="H193">
        <f>Tableau2[[#This Row],[Nombre de questions]]-Tableau2[[#This Row],[Réponses justes ]]</f>
        <v>5</v>
      </c>
      <c r="I193" t="s">
        <v>1859</v>
      </c>
      <c r="M193" s="29"/>
    </row>
    <row r="194" spans="1:13" x14ac:dyDescent="0.25">
      <c r="A194" s="6" t="s">
        <v>2074</v>
      </c>
      <c r="B194" t="str">
        <f>VLOOKUP(A194,'Liste salariés'!$C$2:$Q$607,14,FALSE)</f>
        <v>MOD</v>
      </c>
      <c r="C194" t="str">
        <f>VLOOKUP(A194,'Liste salariés'!$C$2:$Q$607,4,FALSE)</f>
        <v>P01-PRODUCTION</v>
      </c>
      <c r="D194" t="str">
        <f>VLOOKUP(A194,'Liste salariés'!$C$2:$Q$607,3,FALSE)</f>
        <v>ELM</v>
      </c>
      <c r="E194" t="s">
        <v>2239</v>
      </c>
      <c r="F194">
        <f>VLOOKUP(E194,'Liste formations'!$A$3:$B$19,2,FALSE)</f>
        <v>10</v>
      </c>
      <c r="G194">
        <v>4</v>
      </c>
      <c r="H194">
        <f>Tableau2[[#This Row],[Nombre de questions]]-Tableau2[[#This Row],[Réponses justes ]]</f>
        <v>6</v>
      </c>
      <c r="I194" t="s">
        <v>1860</v>
      </c>
      <c r="J194" s="3">
        <v>41170</v>
      </c>
      <c r="M194" s="29"/>
    </row>
    <row r="195" spans="1:13" x14ac:dyDescent="0.25">
      <c r="A195" s="6" t="s">
        <v>2074</v>
      </c>
      <c r="B195" t="str">
        <f>VLOOKUP(A195,'Liste salariés'!$C$2:$Q$607,14,FALSE)</f>
        <v>MOD</v>
      </c>
      <c r="C195" t="str">
        <f>VLOOKUP(A195,'Liste salariés'!$C$2:$Q$607,4,FALSE)</f>
        <v>P01-PRODUCTION</v>
      </c>
      <c r="D195" t="str">
        <f>VLOOKUP(A195,'Liste salariés'!$C$2:$Q$607,3,FALSE)</f>
        <v>ELM</v>
      </c>
      <c r="E195" t="s">
        <v>11</v>
      </c>
      <c r="F195">
        <f>VLOOKUP(E195,'Liste formations'!$A$3:$B$19,2,FALSE)</f>
        <v>25</v>
      </c>
      <c r="G195">
        <v>15</v>
      </c>
      <c r="H195">
        <f>Tableau2[[#This Row],[Nombre de questions]]-Tableau2[[#This Row],[Réponses justes ]]</f>
        <v>10</v>
      </c>
      <c r="I195" t="s">
        <v>1859</v>
      </c>
      <c r="J195" s="3">
        <v>41158</v>
      </c>
      <c r="M195" s="29"/>
    </row>
    <row r="196" spans="1:13" x14ac:dyDescent="0.25">
      <c r="A196" s="6" t="s">
        <v>2075</v>
      </c>
      <c r="B196" t="str">
        <f>VLOOKUP(A196,'Liste salariés'!$C$2:$Q$607,14,FALSE)</f>
        <v>MOD</v>
      </c>
      <c r="C196" t="str">
        <f>VLOOKUP(A196,'Liste salariés'!$C$2:$Q$607,4,FALSE)</f>
        <v>P01-PRODUCTION</v>
      </c>
      <c r="D196" t="str">
        <f>VLOOKUP(A196,'Liste salariés'!$C$2:$Q$607,3,FALSE)</f>
        <v>ELM</v>
      </c>
      <c r="E196" t="s">
        <v>2239</v>
      </c>
      <c r="F196">
        <f>VLOOKUP(E196,'Liste formations'!$A$3:$B$19,2,FALSE)</f>
        <v>10</v>
      </c>
      <c r="G196">
        <v>8</v>
      </c>
      <c r="H196">
        <f>Tableau2[[#This Row],[Nombre de questions]]-Tableau2[[#This Row],[Réponses justes ]]</f>
        <v>2</v>
      </c>
      <c r="I196" t="s">
        <v>1859</v>
      </c>
      <c r="J196" s="3">
        <v>41303</v>
      </c>
      <c r="M196" s="29"/>
    </row>
    <row r="197" spans="1:13" x14ac:dyDescent="0.25">
      <c r="A197" s="6" t="s">
        <v>2075</v>
      </c>
      <c r="B197" t="str">
        <f>VLOOKUP(A197,'Liste salariés'!$C$2:$Q$607,14,FALSE)</f>
        <v>MOD</v>
      </c>
      <c r="C197" t="str">
        <f>VLOOKUP(A197,'Liste salariés'!$C$2:$Q$607,4,FALSE)</f>
        <v>P01-PRODUCTION</v>
      </c>
      <c r="D197" t="str">
        <f>VLOOKUP(A197,'Liste salariés'!$C$2:$Q$607,3,FALSE)</f>
        <v>ELM</v>
      </c>
      <c r="E197" t="s">
        <v>11</v>
      </c>
      <c r="F197">
        <f>VLOOKUP(E197,'Liste formations'!$A$3:$B$19,2,FALSE)</f>
        <v>25</v>
      </c>
      <c r="G197">
        <v>21</v>
      </c>
      <c r="H197">
        <f>Tableau2[[#This Row],[Nombre de questions]]-Tableau2[[#This Row],[Réponses justes ]]</f>
        <v>4</v>
      </c>
      <c r="I197" t="s">
        <v>1859</v>
      </c>
      <c r="J197" s="3">
        <v>41211</v>
      </c>
      <c r="M197" s="29"/>
    </row>
    <row r="198" spans="1:13" x14ac:dyDescent="0.25">
      <c r="A198" s="6" t="s">
        <v>1933</v>
      </c>
      <c r="B198" t="str">
        <f>VLOOKUP(A198,'Liste salariés'!$C$2:$Q$607,14,FALSE)</f>
        <v>ETAM</v>
      </c>
      <c r="C198" t="str">
        <f>VLOOKUP(A198,'Liste salariés'!$C$2:$Q$607,4,FALSE)</f>
        <v>P02-TECHNICAL SCES</v>
      </c>
      <c r="D198" t="str">
        <f>VLOOKUP(A198,'Liste salariés'!$C$2:$Q$607,3,FALSE)</f>
        <v>ELM</v>
      </c>
      <c r="E198" t="s">
        <v>2240</v>
      </c>
      <c r="F198">
        <f>VLOOKUP(E198,'Liste formations'!$A$3:$B$19,2,FALSE)</f>
        <v>5</v>
      </c>
      <c r="G198">
        <v>5</v>
      </c>
      <c r="H198">
        <f>Tableau2[[#This Row],[Nombre de questions]]-Tableau2[[#This Row],[Réponses justes ]]</f>
        <v>0</v>
      </c>
      <c r="I198" t="s">
        <v>1859</v>
      </c>
      <c r="J198" s="3">
        <v>41096</v>
      </c>
      <c r="M198" s="29"/>
    </row>
    <row r="199" spans="1:13" x14ac:dyDescent="0.25">
      <c r="A199" s="6" t="s">
        <v>1933</v>
      </c>
      <c r="B199" t="str">
        <f>VLOOKUP(A199,'Liste salariés'!$C$2:$Q$607,14,FALSE)</f>
        <v>ETAM</v>
      </c>
      <c r="C199" t="str">
        <f>VLOOKUP(A199,'Liste salariés'!$C$2:$Q$607,4,FALSE)</f>
        <v>P02-TECHNICAL SCES</v>
      </c>
      <c r="D199" t="str">
        <f>VLOOKUP(A199,'Liste salariés'!$C$2:$Q$607,3,FALSE)</f>
        <v>ELM</v>
      </c>
      <c r="E199" t="s">
        <v>2246</v>
      </c>
      <c r="F199">
        <f>VLOOKUP(E199,'Liste formations'!$A$3:$B$19,2,FALSE)</f>
        <v>10</v>
      </c>
      <c r="G199">
        <v>10</v>
      </c>
      <c r="H199">
        <f>Tableau2[[#This Row],[Nombre de questions]]-Tableau2[[#This Row],[Réponses justes ]]</f>
        <v>0</v>
      </c>
      <c r="I199" t="s">
        <v>1859</v>
      </c>
      <c r="J199" s="3">
        <v>41019</v>
      </c>
      <c r="M199" s="29"/>
    </row>
    <row r="200" spans="1:13" x14ac:dyDescent="0.25">
      <c r="A200" s="6" t="s">
        <v>1933</v>
      </c>
      <c r="B200" t="str">
        <f>VLOOKUP(A200,'Liste salariés'!$C$2:$Q$607,14,FALSE)</f>
        <v>ETAM</v>
      </c>
      <c r="C200" t="str">
        <f>VLOOKUP(A200,'Liste salariés'!$C$2:$Q$607,4,FALSE)</f>
        <v>P02-TECHNICAL SCES</v>
      </c>
      <c r="D200" t="str">
        <f>VLOOKUP(A200,'Liste salariés'!$C$2:$Q$607,3,FALSE)</f>
        <v>ELM</v>
      </c>
      <c r="E200" t="s">
        <v>11</v>
      </c>
      <c r="F200">
        <f>VLOOKUP(E200,'Liste formations'!$A$3:$B$19,2,FALSE)</f>
        <v>25</v>
      </c>
      <c r="G200">
        <v>19</v>
      </c>
      <c r="H200">
        <f>Tableau2[[#This Row],[Nombre de questions]]-Tableau2[[#This Row],[Réponses justes ]]</f>
        <v>6</v>
      </c>
      <c r="I200" t="s">
        <v>1859</v>
      </c>
      <c r="M200" s="29"/>
    </row>
    <row r="201" spans="1:13" x14ac:dyDescent="0.25">
      <c r="A201" s="6" t="s">
        <v>2076</v>
      </c>
      <c r="B201" t="str">
        <f>VLOOKUP(A201,'Liste salariés'!$C$2:$Q$607,14,FALSE)</f>
        <v>MOD</v>
      </c>
      <c r="C201" t="str">
        <f>VLOOKUP(A201,'Liste salariés'!$C$2:$Q$607,4,FALSE)</f>
        <v>P01-PRODUCTION</v>
      </c>
      <c r="D201" t="str">
        <f>VLOOKUP(A201,'Liste salariés'!$C$2:$Q$607,3,FALSE)</f>
        <v>ELM</v>
      </c>
      <c r="E201" t="s">
        <v>11</v>
      </c>
      <c r="F201">
        <f>VLOOKUP(E201,'Liste formations'!$A$3:$B$19,2,FALSE)</f>
        <v>25</v>
      </c>
      <c r="G201">
        <v>24</v>
      </c>
      <c r="H201">
        <f>Tableau2[[#This Row],[Nombre de questions]]-Tableau2[[#This Row],[Réponses justes ]]</f>
        <v>1</v>
      </c>
      <c r="I201" t="s">
        <v>1859</v>
      </c>
      <c r="J201" s="3">
        <v>40940</v>
      </c>
      <c r="M201" s="29"/>
    </row>
    <row r="202" spans="1:13" x14ac:dyDescent="0.25">
      <c r="A202" s="6" t="s">
        <v>1920</v>
      </c>
      <c r="B202" t="str">
        <f>VLOOKUP(A202,'Liste salariés'!$C$2:$Q$607,14,FALSE)</f>
        <v>ETAM</v>
      </c>
      <c r="C202" t="str">
        <f>VLOOKUP(A202,'Liste salariés'!$C$2:$Q$607,4,FALSE)</f>
        <v>P04-QUALITY PLANT</v>
      </c>
      <c r="D202" t="str">
        <f>VLOOKUP(A202,'Liste salariés'!$C$2:$Q$607,3,FALSE)</f>
        <v>ELM</v>
      </c>
      <c r="E202" t="s">
        <v>2244</v>
      </c>
      <c r="F202">
        <f>VLOOKUP(E202,'Liste formations'!$A$3:$B$19,2,FALSE)</f>
        <v>16</v>
      </c>
      <c r="G202">
        <v>11</v>
      </c>
      <c r="H202">
        <f>Tableau2[[#This Row],[Nombre de questions]]-Tableau2[[#This Row],[Réponses justes ]]</f>
        <v>5</v>
      </c>
      <c r="I202" t="s">
        <v>1859</v>
      </c>
      <c r="J202" s="3">
        <v>41296</v>
      </c>
      <c r="M202" s="29"/>
    </row>
    <row r="203" spans="1:13" x14ac:dyDescent="0.25">
      <c r="A203" s="6" t="s">
        <v>1920</v>
      </c>
      <c r="B203" t="str">
        <f>VLOOKUP(A203,'Liste salariés'!$C$2:$Q$607,14,FALSE)</f>
        <v>ETAM</v>
      </c>
      <c r="C203" t="str">
        <f>VLOOKUP(A203,'Liste salariés'!$C$2:$Q$607,4,FALSE)</f>
        <v>P04-QUALITY PLANT</v>
      </c>
      <c r="D203" t="str">
        <f>VLOOKUP(A203,'Liste salariés'!$C$2:$Q$607,3,FALSE)</f>
        <v>ELM</v>
      </c>
      <c r="E203" t="s">
        <v>9</v>
      </c>
      <c r="F203">
        <f>VLOOKUP(E203,'Liste formations'!$A$3:$B$19,2,FALSE)</f>
        <v>10</v>
      </c>
      <c r="G203">
        <v>9</v>
      </c>
      <c r="H203">
        <f>Tableau2[[#This Row],[Nombre de questions]]-Tableau2[[#This Row],[Réponses justes ]]</f>
        <v>1</v>
      </c>
      <c r="I203" t="s">
        <v>1859</v>
      </c>
      <c r="J203" s="3">
        <v>41325</v>
      </c>
      <c r="M203" s="29"/>
    </row>
    <row r="204" spans="1:13" x14ac:dyDescent="0.25">
      <c r="A204" s="6" t="s">
        <v>1920</v>
      </c>
      <c r="B204" t="str">
        <f>VLOOKUP(A204,'Liste salariés'!$C$2:$Q$607,14,FALSE)</f>
        <v>ETAM</v>
      </c>
      <c r="C204" t="str">
        <f>VLOOKUP(A204,'Liste salariés'!$C$2:$Q$607,4,FALSE)</f>
        <v>P04-QUALITY PLANT</v>
      </c>
      <c r="D204" t="str">
        <f>VLOOKUP(A204,'Liste salariés'!$C$2:$Q$607,3,FALSE)</f>
        <v>ELM</v>
      </c>
      <c r="E204" t="s">
        <v>11</v>
      </c>
      <c r="F204">
        <f>VLOOKUP(E204,'Liste formations'!$A$3:$B$19,2,FALSE)</f>
        <v>25</v>
      </c>
      <c r="G204">
        <v>23</v>
      </c>
      <c r="H204">
        <f>Tableau2[[#This Row],[Nombre de questions]]-Tableau2[[#This Row],[Réponses justes ]]</f>
        <v>2</v>
      </c>
      <c r="I204" t="s">
        <v>1859</v>
      </c>
      <c r="M204" s="29"/>
    </row>
    <row r="205" spans="1:13" x14ac:dyDescent="0.25">
      <c r="A205" s="6" t="s">
        <v>2077</v>
      </c>
      <c r="B205" t="str">
        <f>VLOOKUP(A205,'Liste salariés'!$C$2:$Q$607,14,FALSE)</f>
        <v>MOD</v>
      </c>
      <c r="C205" t="str">
        <f>VLOOKUP(A205,'Liste salariés'!$C$2:$Q$607,4,FALSE)</f>
        <v>P01-PRODUCTION</v>
      </c>
      <c r="D205" t="str">
        <f>VLOOKUP(A205,'Liste salariés'!$C$2:$Q$607,3,FALSE)</f>
        <v>ELM</v>
      </c>
      <c r="E205" t="s">
        <v>2239</v>
      </c>
      <c r="F205">
        <f>VLOOKUP(E205,'Liste formations'!$A$3:$B$19,2,FALSE)</f>
        <v>10</v>
      </c>
      <c r="G205">
        <v>9</v>
      </c>
      <c r="H205">
        <f>Tableau2[[#This Row],[Nombre de questions]]-Tableau2[[#This Row],[Réponses justes ]]</f>
        <v>1</v>
      </c>
      <c r="I205" t="s">
        <v>1859</v>
      </c>
      <c r="J205" s="3">
        <v>41288</v>
      </c>
      <c r="M205" s="29"/>
    </row>
    <row r="206" spans="1:13" x14ac:dyDescent="0.25">
      <c r="A206" s="6" t="s">
        <v>2077</v>
      </c>
      <c r="B206" t="str">
        <f>VLOOKUP(A206,'Liste salariés'!$C$2:$Q$607,14,FALSE)</f>
        <v>MOD</v>
      </c>
      <c r="C206" t="str">
        <f>VLOOKUP(A206,'Liste salariés'!$C$2:$Q$607,4,FALSE)</f>
        <v>P01-PRODUCTION</v>
      </c>
      <c r="D206" t="str">
        <f>VLOOKUP(A206,'Liste salariés'!$C$2:$Q$607,3,FALSE)</f>
        <v>ELM</v>
      </c>
      <c r="E206" t="s">
        <v>11</v>
      </c>
      <c r="F206">
        <f>VLOOKUP(E206,'Liste formations'!$A$3:$B$19,2,FALSE)</f>
        <v>25</v>
      </c>
      <c r="G206">
        <v>21</v>
      </c>
      <c r="H206">
        <f>Tableau2[[#This Row],[Nombre de questions]]-Tableau2[[#This Row],[Réponses justes ]]</f>
        <v>4</v>
      </c>
      <c r="I206" t="s">
        <v>1859</v>
      </c>
      <c r="J206" s="3">
        <v>40939</v>
      </c>
      <c r="M206" s="29"/>
    </row>
    <row r="207" spans="1:13" x14ac:dyDescent="0.25">
      <c r="A207" s="6" t="s">
        <v>2210</v>
      </c>
      <c r="B207" t="str">
        <f>VLOOKUP(A207,'Liste salariés'!$C$2:$Q$607,14,FALSE)</f>
        <v>MOD</v>
      </c>
      <c r="C207" t="str">
        <f>VLOOKUP(A207,'Liste salariés'!$C$2:$Q$607,4,FALSE)</f>
        <v>P01-PRODUCTION</v>
      </c>
      <c r="D207" t="str">
        <f>VLOOKUP(A207,'Liste salariés'!$C$2:$Q$607,3,FALSE)</f>
        <v>ELM</v>
      </c>
      <c r="E207" t="s">
        <v>2246</v>
      </c>
      <c r="F207">
        <f>VLOOKUP(E207,'Liste formations'!$A$3:$B$19,2,FALSE)</f>
        <v>10</v>
      </c>
      <c r="G207">
        <v>8</v>
      </c>
      <c r="H207">
        <f>Tableau2[[#This Row],[Nombre de questions]]-Tableau2[[#This Row],[Réponses justes ]]</f>
        <v>2</v>
      </c>
      <c r="I207" t="s">
        <v>1859</v>
      </c>
      <c r="J207" s="3">
        <v>41019</v>
      </c>
      <c r="M207" s="29"/>
    </row>
    <row r="208" spans="1:13" x14ac:dyDescent="0.25">
      <c r="A208" s="6" t="s">
        <v>2210</v>
      </c>
      <c r="B208" t="str">
        <f>VLOOKUP(A208,'Liste salariés'!$C$2:$Q$607,14,FALSE)</f>
        <v>MOD</v>
      </c>
      <c r="C208" t="str">
        <f>VLOOKUP(A208,'Liste salariés'!$C$2:$Q$607,4,FALSE)</f>
        <v>P01-PRODUCTION</v>
      </c>
      <c r="D208" t="str">
        <f>VLOOKUP(A208,'Liste salariés'!$C$2:$Q$607,3,FALSE)</f>
        <v>ELM</v>
      </c>
      <c r="E208" t="s">
        <v>2248</v>
      </c>
      <c r="F208" s="22">
        <f>VLOOKUP(E208,'Liste formations'!$A$3:$B$19,2,FALSE)</f>
        <v>17</v>
      </c>
      <c r="G208">
        <v>17</v>
      </c>
      <c r="H208">
        <f>Tableau2[[#This Row],[Nombre de questions]]-Tableau2[[#This Row],[Réponses justes ]]</f>
        <v>0</v>
      </c>
      <c r="I208" t="s">
        <v>1859</v>
      </c>
      <c r="J208" s="3">
        <v>41383</v>
      </c>
      <c r="M208" s="29"/>
    </row>
    <row r="209" spans="1:13" x14ac:dyDescent="0.25">
      <c r="A209" s="6" t="s">
        <v>2013</v>
      </c>
      <c r="B209" t="str">
        <f>VLOOKUP(A209,'Liste salariés'!$C$2:$Q$607,14,FALSE)</f>
        <v>CADRES</v>
      </c>
      <c r="C209" t="str">
        <f>VLOOKUP(A209,'Liste salariés'!$C$2:$Q$607,4,FALSE)</f>
        <v>P02-TECHNICAL SCES</v>
      </c>
      <c r="D209" t="str">
        <f>VLOOKUP(A209,'Liste salariés'!$C$2:$Q$607,3,FALSE)</f>
        <v>ELM</v>
      </c>
      <c r="E209" t="s">
        <v>11</v>
      </c>
      <c r="F209">
        <f>VLOOKUP(E209,'Liste formations'!$A$3:$B$19,2,FALSE)</f>
        <v>25</v>
      </c>
      <c r="G209">
        <v>24</v>
      </c>
      <c r="H209">
        <f>Tableau2[[#This Row],[Nombre de questions]]-Tableau2[[#This Row],[Réponses justes ]]</f>
        <v>1</v>
      </c>
      <c r="I209" t="s">
        <v>1859</v>
      </c>
      <c r="M209" s="29"/>
    </row>
    <row r="210" spans="1:13" x14ac:dyDescent="0.25">
      <c r="A210" s="6" t="s">
        <v>2078</v>
      </c>
      <c r="B210" t="str">
        <f>VLOOKUP(A210,'Liste salariés'!$C$2:$Q$607,14,FALSE)</f>
        <v>MOD</v>
      </c>
      <c r="C210" t="str">
        <f>VLOOKUP(A210,'Liste salariés'!$C$2:$Q$607,4,FALSE)</f>
        <v>P01-PRODUCTION</v>
      </c>
      <c r="D210" t="str">
        <f>VLOOKUP(A210,'Liste salariés'!$C$2:$Q$607,3,FALSE)</f>
        <v>ELM</v>
      </c>
      <c r="E210" t="s">
        <v>2239</v>
      </c>
      <c r="F210">
        <f>VLOOKUP(E210,'Liste formations'!$A$3:$B$19,2,FALSE)</f>
        <v>10</v>
      </c>
      <c r="G210">
        <v>9</v>
      </c>
      <c r="H210">
        <f>Tableau2[[#This Row],[Nombre de questions]]-Tableau2[[#This Row],[Réponses justes ]]</f>
        <v>1</v>
      </c>
      <c r="I210" t="s">
        <v>1859</v>
      </c>
      <c r="J210" s="3">
        <v>41304</v>
      </c>
      <c r="M210" s="29"/>
    </row>
    <row r="211" spans="1:13" x14ac:dyDescent="0.25">
      <c r="A211" s="6" t="s">
        <v>2078</v>
      </c>
      <c r="B211" t="str">
        <f>VLOOKUP(A211,'Liste salariés'!$C$2:$Q$607,14,FALSE)</f>
        <v>MOD</v>
      </c>
      <c r="C211" t="str">
        <f>VLOOKUP(A211,'Liste salariés'!$C$2:$Q$607,4,FALSE)</f>
        <v>P01-PRODUCTION</v>
      </c>
      <c r="D211" t="str">
        <f>VLOOKUP(A211,'Liste salariés'!$C$2:$Q$607,3,FALSE)</f>
        <v>ELM</v>
      </c>
      <c r="E211" t="s">
        <v>11</v>
      </c>
      <c r="F211">
        <f>VLOOKUP(E211,'Liste formations'!$A$3:$B$19,2,FALSE)</f>
        <v>25</v>
      </c>
      <c r="G211">
        <v>20</v>
      </c>
      <c r="H211">
        <f>Tableau2[[#This Row],[Nombre de questions]]-Tableau2[[#This Row],[Réponses justes ]]</f>
        <v>5</v>
      </c>
      <c r="I211" t="s">
        <v>1859</v>
      </c>
      <c r="J211" s="3">
        <v>40926</v>
      </c>
      <c r="M211" s="29"/>
    </row>
    <row r="212" spans="1:13" x14ac:dyDescent="0.25">
      <c r="A212" s="6" t="s">
        <v>1882</v>
      </c>
      <c r="B212" t="str">
        <f>VLOOKUP(A212,'Liste salariés'!$C$2:$Q$607,14,FALSE)</f>
        <v>MOD</v>
      </c>
      <c r="C212" t="str">
        <f>VLOOKUP(A212,'Liste salariés'!$C$2:$Q$607,4,FALSE)</f>
        <v>P01-PRODUCTION</v>
      </c>
      <c r="D212" t="str">
        <f>VLOOKUP(A212,'Liste salariés'!$C$2:$Q$607,3,FALSE)</f>
        <v>ELM</v>
      </c>
      <c r="E212" t="s">
        <v>2239</v>
      </c>
      <c r="F212">
        <f>VLOOKUP(E212,'Liste formations'!$A$3:$B$19,2,FALSE)</f>
        <v>10</v>
      </c>
      <c r="G212">
        <v>10</v>
      </c>
      <c r="H212">
        <f>Tableau2[[#This Row],[Nombre de questions]]-Tableau2[[#This Row],[Réponses justes ]]</f>
        <v>0</v>
      </c>
      <c r="I212" t="s">
        <v>1859</v>
      </c>
      <c r="J212" s="3">
        <v>41352</v>
      </c>
      <c r="M212" s="29"/>
    </row>
    <row r="213" spans="1:13" x14ac:dyDescent="0.25">
      <c r="A213" s="6" t="s">
        <v>1882</v>
      </c>
      <c r="B213" t="str">
        <f>VLOOKUP(A213,'Liste salariés'!$C$2:$Q$607,14,FALSE)</f>
        <v>MOD</v>
      </c>
      <c r="C213" t="str">
        <f>VLOOKUP(A213,'Liste salariés'!$C$2:$Q$607,4,FALSE)</f>
        <v>P01-PRODUCTION</v>
      </c>
      <c r="D213" t="str">
        <f>VLOOKUP(A213,'Liste salariés'!$C$2:$Q$607,3,FALSE)</f>
        <v>ELM</v>
      </c>
      <c r="E213" t="s">
        <v>11</v>
      </c>
      <c r="F213">
        <f>VLOOKUP(E213,'Liste formations'!$A$3:$B$19,2,FALSE)</f>
        <v>25</v>
      </c>
      <c r="G213">
        <v>20</v>
      </c>
      <c r="H213">
        <f>Tableau2[[#This Row],[Nombre de questions]]-Tableau2[[#This Row],[Réponses justes ]]</f>
        <v>5</v>
      </c>
      <c r="I213" t="s">
        <v>1859</v>
      </c>
      <c r="J213" s="3">
        <v>41352</v>
      </c>
      <c r="M213" s="29"/>
    </row>
    <row r="214" spans="1:13" x14ac:dyDescent="0.25">
      <c r="A214" s="6" t="s">
        <v>1882</v>
      </c>
      <c r="B214" t="str">
        <f>VLOOKUP(A214,'Liste salariés'!$C$2:$Q$607,14,FALSE)</f>
        <v>MOD</v>
      </c>
      <c r="C214" t="str">
        <f>VLOOKUP(A214,'Liste salariés'!$C$2:$Q$607,4,FALSE)</f>
        <v>P01-PRODUCTION</v>
      </c>
      <c r="D214" t="str">
        <f>VLOOKUP(A214,'Liste salariés'!$C$2:$Q$607,3,FALSE)</f>
        <v>ELM</v>
      </c>
      <c r="E214" t="s">
        <v>10</v>
      </c>
      <c r="F214">
        <f>VLOOKUP(E214,'Liste formations'!$A$3:$B$19,2,FALSE)</f>
        <v>6</v>
      </c>
      <c r="G214">
        <v>6</v>
      </c>
      <c r="H214">
        <f>Tableau2[[#This Row],[Nombre de questions]]-Tableau2[[#This Row],[Réponses justes ]]</f>
        <v>0</v>
      </c>
      <c r="I214" t="s">
        <v>1859</v>
      </c>
      <c r="J214" s="3">
        <v>41332</v>
      </c>
      <c r="M214" s="29"/>
    </row>
    <row r="215" spans="1:13" x14ac:dyDescent="0.25">
      <c r="A215" s="6" t="s">
        <v>2079</v>
      </c>
      <c r="B215" t="str">
        <f>VLOOKUP(A215,'Liste salariés'!$C$2:$Q$607,14,FALSE)</f>
        <v>MOD</v>
      </c>
      <c r="C215" t="str">
        <f>VLOOKUP(A215,'Liste salariés'!$C$2:$Q$607,4,FALSE)</f>
        <v>P01-PRODUCTION</v>
      </c>
      <c r="D215" t="str">
        <f>VLOOKUP(A215,'Liste salariés'!$C$2:$Q$607,3,FALSE)</f>
        <v>ELM</v>
      </c>
      <c r="E215" t="s">
        <v>2239</v>
      </c>
      <c r="F215">
        <f>VLOOKUP(E215,'Liste formations'!$A$3:$B$19,2,FALSE)</f>
        <v>10</v>
      </c>
      <c r="G215">
        <v>3</v>
      </c>
      <c r="H215">
        <f>Tableau2[[#This Row],[Nombre de questions]]-Tableau2[[#This Row],[Réponses justes ]]</f>
        <v>7</v>
      </c>
      <c r="I215" t="s">
        <v>1860</v>
      </c>
      <c r="J215" s="3">
        <v>41171</v>
      </c>
      <c r="M215" s="29"/>
    </row>
    <row r="216" spans="1:13" x14ac:dyDescent="0.25">
      <c r="A216" s="6" t="s">
        <v>2079</v>
      </c>
      <c r="B216" t="str">
        <f>VLOOKUP(A216,'Liste salariés'!$C$2:$Q$607,14,FALSE)</f>
        <v>MOD</v>
      </c>
      <c r="C216" t="str">
        <f>VLOOKUP(A216,'Liste salariés'!$C$2:$Q$607,4,FALSE)</f>
        <v>P01-PRODUCTION</v>
      </c>
      <c r="D216" t="str">
        <f>VLOOKUP(A216,'Liste salariés'!$C$2:$Q$607,3,FALSE)</f>
        <v>ELM</v>
      </c>
      <c r="E216" t="s">
        <v>11</v>
      </c>
      <c r="F216">
        <f>VLOOKUP(E216,'Liste formations'!$A$3:$B$19,2,FALSE)</f>
        <v>25</v>
      </c>
      <c r="G216">
        <v>13</v>
      </c>
      <c r="H216">
        <f>Tableau2[[#This Row],[Nombre de questions]]-Tableau2[[#This Row],[Réponses justes ]]</f>
        <v>12</v>
      </c>
      <c r="I216" t="s">
        <v>1860</v>
      </c>
      <c r="J216" s="3">
        <v>41157</v>
      </c>
      <c r="M216" s="29"/>
    </row>
    <row r="217" spans="1:13" x14ac:dyDescent="0.25">
      <c r="A217" s="6" t="s">
        <v>1865</v>
      </c>
      <c r="B217" t="str">
        <f>VLOOKUP(A217,'Liste salariés'!$C$2:$Q$607,14,FALSE)</f>
        <v>CADRES</v>
      </c>
      <c r="C217" t="str">
        <f>VLOOKUP(A217,'Liste salariés'!$C$2:$Q$607,4,FALSE)</f>
        <v>S03-HUMAN RESOURCE</v>
      </c>
      <c r="D217" t="str">
        <f>VLOOKUP(A217,'Liste salariés'!$C$2:$Q$607,3,FALSE)</f>
        <v>ELM</v>
      </c>
      <c r="E217" t="s">
        <v>2238</v>
      </c>
      <c r="F217">
        <f>VLOOKUP(E217,'Liste formations'!$A$3:$B$19,2,FALSE)</f>
        <v>14</v>
      </c>
      <c r="G217">
        <v>10</v>
      </c>
      <c r="H217">
        <f>Tableau2[[#This Row],[Nombre de questions]]-Tableau2[[#This Row],[Réponses justes ]]</f>
        <v>4</v>
      </c>
      <c r="I217" t="s">
        <v>1859</v>
      </c>
      <c r="M217" s="29"/>
    </row>
    <row r="218" spans="1:13" x14ac:dyDescent="0.25">
      <c r="A218" s="6" t="s">
        <v>1865</v>
      </c>
      <c r="B218" t="str">
        <f>VLOOKUP(A218,'Liste salariés'!$C$2:$Q$607,14,FALSE)</f>
        <v>CADRES</v>
      </c>
      <c r="C218" t="str">
        <f>VLOOKUP(A218,'Liste salariés'!$C$2:$Q$607,4,FALSE)</f>
        <v>S03-HUMAN RESOURCE</v>
      </c>
      <c r="D218" t="str">
        <f>VLOOKUP(A218,'Liste salariés'!$C$2:$Q$607,3,FALSE)</f>
        <v>ELM</v>
      </c>
      <c r="E218" t="s">
        <v>2241</v>
      </c>
      <c r="F218">
        <f>VLOOKUP(E218,'Liste formations'!$A$3:$B$19,2,FALSE)</f>
        <v>10</v>
      </c>
      <c r="G218">
        <v>6</v>
      </c>
      <c r="H218">
        <f>Tableau2[[#This Row],[Nombre de questions]]-Tableau2[[#This Row],[Réponses justes ]]</f>
        <v>4</v>
      </c>
      <c r="I218" t="s">
        <v>1860</v>
      </c>
      <c r="J218" s="3">
        <v>41309</v>
      </c>
      <c r="M218" s="29"/>
    </row>
    <row r="219" spans="1:13" x14ac:dyDescent="0.25">
      <c r="A219" s="6" t="s">
        <v>1865</v>
      </c>
      <c r="B219" t="str">
        <f>VLOOKUP(A219,'Liste salariés'!$C$2:$Q$607,14,FALSE)</f>
        <v>CADRES</v>
      </c>
      <c r="C219" t="str">
        <f>VLOOKUP(A219,'Liste salariés'!$C$2:$Q$607,4,FALSE)</f>
        <v>S03-HUMAN RESOURCE</v>
      </c>
      <c r="D219" t="str">
        <f>VLOOKUP(A219,'Liste salariés'!$C$2:$Q$607,3,FALSE)</f>
        <v>ELM</v>
      </c>
      <c r="E219" t="s">
        <v>9</v>
      </c>
      <c r="F219">
        <f>VLOOKUP(E219,'Liste formations'!$A$3:$B$19,2,FALSE)</f>
        <v>10</v>
      </c>
      <c r="G219">
        <v>10</v>
      </c>
      <c r="H219">
        <f>Tableau2[[#This Row],[Nombre de questions]]-Tableau2[[#This Row],[Réponses justes ]]</f>
        <v>0</v>
      </c>
      <c r="I219" t="s">
        <v>1859</v>
      </c>
      <c r="J219" s="3">
        <v>41323</v>
      </c>
      <c r="M219" s="29"/>
    </row>
    <row r="220" spans="1:13" x14ac:dyDescent="0.25">
      <c r="A220" s="6" t="s">
        <v>1865</v>
      </c>
      <c r="B220" t="str">
        <f>VLOOKUP(A220,'Liste salariés'!$C$2:$Q$607,14,FALSE)</f>
        <v>CADRES</v>
      </c>
      <c r="C220" t="str">
        <f>VLOOKUP(A220,'Liste salariés'!$C$2:$Q$607,4,FALSE)</f>
        <v>S03-HUMAN RESOURCE</v>
      </c>
      <c r="D220" t="str">
        <f>VLOOKUP(A220,'Liste salariés'!$C$2:$Q$607,3,FALSE)</f>
        <v>ELM</v>
      </c>
      <c r="E220" t="s">
        <v>11</v>
      </c>
      <c r="F220">
        <f>VLOOKUP(E220,'Liste formations'!$A$3:$B$19,2,FALSE)</f>
        <v>25</v>
      </c>
      <c r="G220">
        <v>25</v>
      </c>
      <c r="H220">
        <f>Tableau2[[#This Row],[Nombre de questions]]-Tableau2[[#This Row],[Réponses justes ]]</f>
        <v>0</v>
      </c>
      <c r="I220" t="s">
        <v>1859</v>
      </c>
      <c r="M220" s="29"/>
    </row>
    <row r="221" spans="1:13" x14ac:dyDescent="0.25">
      <c r="A221" s="6" t="s">
        <v>1865</v>
      </c>
      <c r="B221" t="str">
        <f>VLOOKUP(A221,'Liste salariés'!$C$2:$Q$607,14,FALSE)</f>
        <v>CADRES</v>
      </c>
      <c r="C221" t="str">
        <f>VLOOKUP(A221,'Liste salariés'!$C$2:$Q$607,4,FALSE)</f>
        <v>S03-HUMAN RESOURCE</v>
      </c>
      <c r="D221" t="str">
        <f>VLOOKUP(A221,'Liste salariés'!$C$2:$Q$607,3,FALSE)</f>
        <v>ELM</v>
      </c>
      <c r="E221" t="s">
        <v>10</v>
      </c>
      <c r="F221">
        <f>VLOOKUP(E221,'Liste formations'!$A$3:$B$19,2,FALSE)</f>
        <v>6</v>
      </c>
      <c r="G221">
        <v>5</v>
      </c>
      <c r="H221">
        <f>Tableau2[[#This Row],[Nombre de questions]]-Tableau2[[#This Row],[Réponses justes ]]</f>
        <v>1</v>
      </c>
      <c r="I221" t="s">
        <v>1859</v>
      </c>
      <c r="J221" s="3">
        <v>41302</v>
      </c>
      <c r="M221" s="29"/>
    </row>
    <row r="222" spans="1:13" x14ac:dyDescent="0.25">
      <c r="A222" s="6" t="s">
        <v>2080</v>
      </c>
      <c r="B222" t="str">
        <f>VLOOKUP(A222,'Liste salariés'!$C$2:$Q$607,14,FALSE)</f>
        <v>MOD</v>
      </c>
      <c r="C222" t="str">
        <f>VLOOKUP(A222,'Liste salariés'!$C$2:$Q$607,4,FALSE)</f>
        <v>P01-PRODUCTION</v>
      </c>
      <c r="D222" t="str">
        <f>VLOOKUP(A222,'Liste salariés'!$C$2:$Q$607,3,FALSE)</f>
        <v>ELM</v>
      </c>
      <c r="E222" t="s">
        <v>11</v>
      </c>
      <c r="F222">
        <f>VLOOKUP(E222,'Liste formations'!$A$3:$B$19,2,FALSE)</f>
        <v>25</v>
      </c>
      <c r="G222">
        <v>11</v>
      </c>
      <c r="H222">
        <f>Tableau2[[#This Row],[Nombre de questions]]-Tableau2[[#This Row],[Réponses justes ]]</f>
        <v>14</v>
      </c>
      <c r="I222" t="s">
        <v>1859</v>
      </c>
      <c r="J222" s="3">
        <v>40931</v>
      </c>
      <c r="M222" s="29"/>
    </row>
    <row r="223" spans="1:13" x14ac:dyDescent="0.25">
      <c r="A223" s="6" t="s">
        <v>2186</v>
      </c>
      <c r="B223" t="str">
        <f>VLOOKUP(A223,'Liste salariés'!$C$2:$Q$607,14,FALSE)</f>
        <v>MOD</v>
      </c>
      <c r="C223" t="str">
        <f>VLOOKUP(A223,'Liste salariés'!$C$2:$Q$607,4,FALSE)</f>
        <v>P01-PRODUCTION</v>
      </c>
      <c r="D223" t="str">
        <f>VLOOKUP(A223,'Liste salariés'!$C$2:$Q$607,3,FALSE)</f>
        <v>ELM</v>
      </c>
      <c r="E223" t="s">
        <v>2239</v>
      </c>
      <c r="F223">
        <f>VLOOKUP(E223,'Liste formations'!$A$3:$B$19,2,FALSE)</f>
        <v>10</v>
      </c>
      <c r="G223">
        <v>9</v>
      </c>
      <c r="H223">
        <f>Tableau2[[#This Row],[Nombre de questions]]-Tableau2[[#This Row],[Réponses justes ]]</f>
        <v>1</v>
      </c>
      <c r="I223" t="s">
        <v>1859</v>
      </c>
      <c r="J223" s="3">
        <v>41295</v>
      </c>
      <c r="M223" s="29"/>
    </row>
    <row r="224" spans="1:13" x14ac:dyDescent="0.25">
      <c r="A224" s="6" t="s">
        <v>2186</v>
      </c>
      <c r="B224" t="str">
        <f>VLOOKUP(A224,'Liste salariés'!$C$2:$Q$607,14,FALSE)</f>
        <v>MOD</v>
      </c>
      <c r="C224" t="str">
        <f>VLOOKUP(A224,'Liste salariés'!$C$2:$Q$607,4,FALSE)</f>
        <v>P01-PRODUCTION</v>
      </c>
      <c r="D224" t="str">
        <f>VLOOKUP(A224,'Liste salariés'!$C$2:$Q$607,3,FALSE)</f>
        <v>ELM</v>
      </c>
      <c r="E224" t="s">
        <v>11</v>
      </c>
      <c r="F224">
        <f>VLOOKUP(E224,'Liste formations'!$A$3:$B$19,2,FALSE)</f>
        <v>25</v>
      </c>
      <c r="G224">
        <v>18</v>
      </c>
      <c r="H224">
        <f>Tableau2[[#This Row],[Nombre de questions]]-Tableau2[[#This Row],[Réponses justes ]]</f>
        <v>7</v>
      </c>
      <c r="I224" t="s">
        <v>1859</v>
      </c>
      <c r="J224" s="3">
        <v>41373</v>
      </c>
      <c r="M224" s="29"/>
    </row>
    <row r="225" spans="1:13" x14ac:dyDescent="0.25">
      <c r="A225" s="6" t="s">
        <v>2081</v>
      </c>
      <c r="B225" t="str">
        <f>VLOOKUP(A225,'Liste salariés'!$C$2:$Q$607,14,FALSE)</f>
        <v>MOD</v>
      </c>
      <c r="C225" t="str">
        <f>VLOOKUP(A225,'Liste salariés'!$C$2:$Q$607,4,FALSE)</f>
        <v>P01-PRODUCTION</v>
      </c>
      <c r="D225" t="str">
        <f>VLOOKUP(A225,'Liste salariés'!$C$2:$Q$607,3,FALSE)</f>
        <v>ELM</v>
      </c>
      <c r="E225" t="s">
        <v>11</v>
      </c>
      <c r="F225">
        <f>VLOOKUP(E225,'Liste formations'!$A$3:$B$19,2,FALSE)</f>
        <v>25</v>
      </c>
      <c r="G225">
        <v>23</v>
      </c>
      <c r="H225">
        <f>Tableau2[[#This Row],[Nombre de questions]]-Tableau2[[#This Row],[Réponses justes ]]</f>
        <v>2</v>
      </c>
      <c r="I225" t="s">
        <v>1859</v>
      </c>
      <c r="J225" s="3">
        <v>41368</v>
      </c>
      <c r="M225" s="29"/>
    </row>
    <row r="226" spans="1:13" x14ac:dyDescent="0.25">
      <c r="A226" s="6" t="s">
        <v>2082</v>
      </c>
      <c r="B226" t="str">
        <f>VLOOKUP(A226,'Liste salariés'!$C$2:$Q$607,14,FALSE)</f>
        <v>MOD</v>
      </c>
      <c r="C226" t="str">
        <f>VLOOKUP(A226,'Liste salariés'!$C$2:$Q$607,4,FALSE)</f>
        <v>P01-PRODUCTION</v>
      </c>
      <c r="D226" t="str">
        <f>VLOOKUP(A226,'Liste salariés'!$C$2:$Q$607,3,FALSE)</f>
        <v>ELM</v>
      </c>
      <c r="E226" t="s">
        <v>2239</v>
      </c>
      <c r="F226">
        <f>VLOOKUP(E226,'Liste formations'!$A$3:$B$19,2,FALSE)</f>
        <v>10</v>
      </c>
      <c r="G226">
        <v>8</v>
      </c>
      <c r="H226">
        <f>Tableau2[[#This Row],[Nombre de questions]]-Tableau2[[#This Row],[Réponses justes ]]</f>
        <v>2</v>
      </c>
      <c r="I226" t="s">
        <v>1859</v>
      </c>
      <c r="J226" s="3">
        <v>41303</v>
      </c>
      <c r="M226" s="29"/>
    </row>
    <row r="227" spans="1:13" x14ac:dyDescent="0.25">
      <c r="A227" s="6" t="s">
        <v>2082</v>
      </c>
      <c r="B227" t="str">
        <f>VLOOKUP(A227,'Liste salariés'!$C$2:$Q$607,14,FALSE)</f>
        <v>MOD</v>
      </c>
      <c r="C227" t="str">
        <f>VLOOKUP(A227,'Liste salariés'!$C$2:$Q$607,4,FALSE)</f>
        <v>P01-PRODUCTION</v>
      </c>
      <c r="D227" t="str">
        <f>VLOOKUP(A227,'Liste salariés'!$C$2:$Q$607,3,FALSE)</f>
        <v>ELM</v>
      </c>
      <c r="E227" t="s">
        <v>11</v>
      </c>
      <c r="F227">
        <f>VLOOKUP(E227,'Liste formations'!$A$3:$B$19,2,FALSE)</f>
        <v>25</v>
      </c>
      <c r="G227">
        <v>18</v>
      </c>
      <c r="H227">
        <f>Tableau2[[#This Row],[Nombre de questions]]-Tableau2[[#This Row],[Réponses justes ]]</f>
        <v>7</v>
      </c>
      <c r="I227" t="s">
        <v>1859</v>
      </c>
      <c r="J227" s="3">
        <v>40941</v>
      </c>
      <c r="M227" s="29"/>
    </row>
    <row r="228" spans="1:13" x14ac:dyDescent="0.25">
      <c r="A228" s="6" t="s">
        <v>2014</v>
      </c>
      <c r="B228" t="str">
        <f>VLOOKUP(A228,'Liste salariés'!$C$2:$Q$607,14,FALSE)</f>
        <v>MOD</v>
      </c>
      <c r="C228" t="str">
        <f>VLOOKUP(A228,'Liste salariés'!$C$2:$Q$607,4,FALSE)</f>
        <v>P02-TECHNICAL SCES</v>
      </c>
      <c r="D228" t="str">
        <f>VLOOKUP(A228,'Liste salariés'!$C$2:$Q$607,3,FALSE)</f>
        <v>ELM</v>
      </c>
      <c r="E228" t="s">
        <v>11</v>
      </c>
      <c r="F228">
        <f>VLOOKUP(E228,'Liste formations'!$A$3:$B$19,2,FALSE)</f>
        <v>25</v>
      </c>
      <c r="G228">
        <v>19</v>
      </c>
      <c r="H228">
        <f>Tableau2[[#This Row],[Nombre de questions]]-Tableau2[[#This Row],[Réponses justes ]]</f>
        <v>6</v>
      </c>
      <c r="I228" t="s">
        <v>1859</v>
      </c>
      <c r="M228" s="29"/>
    </row>
    <row r="229" spans="1:13" x14ac:dyDescent="0.25">
      <c r="A229" s="6" t="s">
        <v>2199</v>
      </c>
      <c r="B229" t="str">
        <f>VLOOKUP(A229,'Liste salariés'!$C$2:$Q$607,14,FALSE)</f>
        <v>MOD</v>
      </c>
      <c r="C229" t="str">
        <f>VLOOKUP(A229,'Liste salariés'!$C$2:$Q$607,4,FALSE)</f>
        <v>P01-PRODUCTION</v>
      </c>
      <c r="D229" t="str">
        <f>VLOOKUP(A229,'Liste salariés'!$C$2:$Q$607,3,FALSE)</f>
        <v>ELM</v>
      </c>
      <c r="E229" t="s">
        <v>11</v>
      </c>
      <c r="F229">
        <f>VLOOKUP(E229,'Liste formations'!$A$3:$B$19,2,FALSE)</f>
        <v>25</v>
      </c>
      <c r="G229">
        <v>20</v>
      </c>
      <c r="H229">
        <f>Tableau2[[#This Row],[Nombre de questions]]-Tableau2[[#This Row],[Réponses justes ]]</f>
        <v>5</v>
      </c>
      <c r="I229" t="s">
        <v>1859</v>
      </c>
      <c r="J229" s="3">
        <v>41373</v>
      </c>
      <c r="M229" s="29"/>
    </row>
    <row r="230" spans="1:13" x14ac:dyDescent="0.25">
      <c r="A230" s="6" t="s">
        <v>1916</v>
      </c>
      <c r="B230" t="str">
        <f>VLOOKUP(A230,'Liste salariés'!$C$2:$Q$607,14,FALSE)</f>
        <v>ETAM</v>
      </c>
      <c r="C230" t="str">
        <f>VLOOKUP(A230,'Liste salariés'!$C$2:$Q$607,4,FALSE)</f>
        <v>S11-CLUSTER PL</v>
      </c>
      <c r="D230" t="str">
        <f>VLOOKUP(A230,'Liste salariés'!$C$2:$Q$607,3,FALSE)</f>
        <v>ELC</v>
      </c>
      <c r="E230" t="s">
        <v>2239</v>
      </c>
      <c r="F230">
        <f>VLOOKUP(E230,'Liste formations'!$A$3:$B$19,2,FALSE)</f>
        <v>10</v>
      </c>
      <c r="G230">
        <v>10</v>
      </c>
      <c r="H230">
        <f>Tableau2[[#This Row],[Nombre de questions]]-Tableau2[[#This Row],[Réponses justes ]]</f>
        <v>0</v>
      </c>
      <c r="I230" t="s">
        <v>1859</v>
      </c>
      <c r="J230" s="3">
        <v>41292</v>
      </c>
      <c r="M230" s="29"/>
    </row>
    <row r="231" spans="1:13" x14ac:dyDescent="0.25">
      <c r="A231" s="6" t="s">
        <v>1916</v>
      </c>
      <c r="B231" t="str">
        <f>VLOOKUP(A231,'Liste salariés'!$C$2:$Q$607,14,FALSE)</f>
        <v>ETAM</v>
      </c>
      <c r="C231" t="str">
        <f>VLOOKUP(A231,'Liste salariés'!$C$2:$Q$607,4,FALSE)</f>
        <v>S11-CLUSTER PL</v>
      </c>
      <c r="D231" t="str">
        <f>VLOOKUP(A231,'Liste salariés'!$C$2:$Q$607,3,FALSE)</f>
        <v>ELC</v>
      </c>
      <c r="E231" t="s">
        <v>2242</v>
      </c>
      <c r="F231">
        <f>VLOOKUP(E231,'Liste formations'!$A$3:$B$19,2,FALSE)</f>
        <v>13</v>
      </c>
      <c r="G231">
        <v>10</v>
      </c>
      <c r="H231">
        <f>Tableau2[[#This Row],[Nombre de questions]]-Tableau2[[#This Row],[Réponses justes ]]</f>
        <v>3</v>
      </c>
      <c r="I231" t="s">
        <v>1859</v>
      </c>
      <c r="J231" s="3">
        <v>41283</v>
      </c>
      <c r="M231" s="29"/>
    </row>
    <row r="232" spans="1:13" x14ac:dyDescent="0.25">
      <c r="A232" s="6" t="s">
        <v>1916</v>
      </c>
      <c r="B232" t="str">
        <f>VLOOKUP(A232,'Liste salariés'!$C$2:$Q$607,14,FALSE)</f>
        <v>ETAM</v>
      </c>
      <c r="C232" t="str">
        <f>VLOOKUP(A232,'Liste salariés'!$C$2:$Q$607,4,FALSE)</f>
        <v>S11-CLUSTER PL</v>
      </c>
      <c r="D232" t="str">
        <f>VLOOKUP(A232,'Liste salariés'!$C$2:$Q$607,3,FALSE)</f>
        <v>ELC</v>
      </c>
      <c r="E232" t="s">
        <v>2243</v>
      </c>
      <c r="F232">
        <f>VLOOKUP(E232,'Liste formations'!$A$3:$B$19,2,FALSE)</f>
        <v>13</v>
      </c>
      <c r="G232">
        <v>11</v>
      </c>
      <c r="H232">
        <f>Tableau2[[#This Row],[Nombre de questions]]-Tableau2[[#This Row],[Réponses justes ]]</f>
        <v>2</v>
      </c>
      <c r="I232" t="s">
        <v>1859</v>
      </c>
      <c r="J232" s="3">
        <v>41290</v>
      </c>
      <c r="M232" s="29"/>
    </row>
    <row r="233" spans="1:13" x14ac:dyDescent="0.25">
      <c r="A233" s="6" t="s">
        <v>1916</v>
      </c>
      <c r="B233" t="str">
        <f>VLOOKUP(A233,'Liste salariés'!$C$2:$Q$607,14,FALSE)</f>
        <v>ETAM</v>
      </c>
      <c r="C233" t="str">
        <f>VLOOKUP(A233,'Liste salariés'!$C$2:$Q$607,4,FALSE)</f>
        <v>S11-CLUSTER PL</v>
      </c>
      <c r="D233" t="str">
        <f>VLOOKUP(A233,'Liste salariés'!$C$2:$Q$607,3,FALSE)</f>
        <v>ELC</v>
      </c>
      <c r="E233" t="s">
        <v>2244</v>
      </c>
      <c r="F233">
        <f>VLOOKUP(E233,'Liste formations'!$A$3:$B$19,2,FALSE)</f>
        <v>16</v>
      </c>
      <c r="G233">
        <v>12</v>
      </c>
      <c r="H233">
        <f>Tableau2[[#This Row],[Nombre de questions]]-Tableau2[[#This Row],[Réponses justes ]]</f>
        <v>4</v>
      </c>
      <c r="I233" t="s">
        <v>1859</v>
      </c>
      <c r="J233" s="3">
        <v>41296</v>
      </c>
      <c r="M233" s="29"/>
    </row>
    <row r="234" spans="1:13" x14ac:dyDescent="0.25">
      <c r="A234" s="6" t="s">
        <v>1916</v>
      </c>
      <c r="B234" t="str">
        <f>VLOOKUP(A234,'Liste salariés'!$C$2:$Q$607,14,FALSE)</f>
        <v>ETAM</v>
      </c>
      <c r="C234" t="str">
        <f>VLOOKUP(A234,'Liste salariés'!$C$2:$Q$607,4,FALSE)</f>
        <v>S11-CLUSTER PL</v>
      </c>
      <c r="D234" t="str">
        <f>VLOOKUP(A234,'Liste salariés'!$C$2:$Q$607,3,FALSE)</f>
        <v>ELC</v>
      </c>
      <c r="E234" t="s">
        <v>2245</v>
      </c>
      <c r="F234">
        <f>VLOOKUP(E234,'Liste formations'!$A$3:$B$19,2,FALSE)</f>
        <v>15</v>
      </c>
      <c r="G234">
        <v>13</v>
      </c>
      <c r="H234">
        <f>Tableau2[[#This Row],[Nombre de questions]]-Tableau2[[#This Row],[Réponses justes ]]</f>
        <v>2</v>
      </c>
      <c r="I234" t="s">
        <v>1859</v>
      </c>
      <c r="J234" s="3">
        <v>41298</v>
      </c>
      <c r="M234" s="29"/>
    </row>
    <row r="235" spans="1:13" x14ac:dyDescent="0.25">
      <c r="A235" s="6" t="s">
        <v>1934</v>
      </c>
      <c r="B235" t="str">
        <f>VLOOKUP(A235,'Liste salariés'!$C$2:$Q$607,14,FALSE)</f>
        <v>ETAM</v>
      </c>
      <c r="C235" t="str">
        <f>VLOOKUP(A235,'Liste salariés'!$C$2:$Q$607,4,FALSE)</f>
        <v>P02-TECHNICAL SCES</v>
      </c>
      <c r="D235" t="str">
        <f>VLOOKUP(A235,'Liste salariés'!$C$2:$Q$607,3,FALSE)</f>
        <v>ELM</v>
      </c>
      <c r="E235" t="s">
        <v>2246</v>
      </c>
      <c r="F235">
        <f>VLOOKUP(E235,'Liste formations'!$A$3:$B$19,2,FALSE)</f>
        <v>10</v>
      </c>
      <c r="G235">
        <v>10</v>
      </c>
      <c r="H235">
        <f>Tableau2[[#This Row],[Nombre de questions]]-Tableau2[[#This Row],[Réponses justes ]]</f>
        <v>0</v>
      </c>
      <c r="I235" t="s">
        <v>1859</v>
      </c>
      <c r="J235" s="3">
        <v>41023</v>
      </c>
      <c r="M235" s="29"/>
    </row>
    <row r="236" spans="1:13" x14ac:dyDescent="0.25">
      <c r="A236" s="6" t="s">
        <v>1934</v>
      </c>
      <c r="B236" t="str">
        <f>VLOOKUP(A236,'Liste salariés'!$C$2:$Q$607,14,FALSE)</f>
        <v>ETAM</v>
      </c>
      <c r="C236" t="str">
        <f>VLOOKUP(A236,'Liste salariés'!$C$2:$Q$607,4,FALSE)</f>
        <v>P02-TECHNICAL SCES</v>
      </c>
      <c r="D236" t="str">
        <f>VLOOKUP(A236,'Liste salariés'!$C$2:$Q$607,3,FALSE)</f>
        <v>ELM</v>
      </c>
      <c r="E236" t="s">
        <v>9</v>
      </c>
      <c r="F236">
        <f>VLOOKUP(E236,'Liste formations'!$A$3:$B$19,2,FALSE)</f>
        <v>10</v>
      </c>
      <c r="G236">
        <v>10</v>
      </c>
      <c r="H236">
        <f>Tableau2[[#This Row],[Nombre de questions]]-Tableau2[[#This Row],[Réponses justes ]]</f>
        <v>0</v>
      </c>
      <c r="I236" t="s">
        <v>1859</v>
      </c>
      <c r="J236" s="3">
        <v>41351</v>
      </c>
      <c r="M236" s="29"/>
    </row>
    <row r="237" spans="1:13" x14ac:dyDescent="0.25">
      <c r="A237" s="6" t="s">
        <v>1934</v>
      </c>
      <c r="B237" t="str">
        <f>VLOOKUP(A237,'Liste salariés'!$C$2:$Q$607,14,FALSE)</f>
        <v>ETAM</v>
      </c>
      <c r="C237" t="str">
        <f>VLOOKUP(A237,'Liste salariés'!$C$2:$Q$607,4,FALSE)</f>
        <v>P02-TECHNICAL SCES</v>
      </c>
      <c r="D237" t="str">
        <f>VLOOKUP(A237,'Liste salariés'!$C$2:$Q$607,3,FALSE)</f>
        <v>ELM</v>
      </c>
      <c r="E237" t="s">
        <v>11</v>
      </c>
      <c r="F237">
        <f>VLOOKUP(E237,'Liste formations'!$A$3:$B$19,2,FALSE)</f>
        <v>25</v>
      </c>
      <c r="G237">
        <v>23</v>
      </c>
      <c r="H237">
        <f>Tableau2[[#This Row],[Nombre de questions]]-Tableau2[[#This Row],[Réponses justes ]]</f>
        <v>2</v>
      </c>
      <c r="I237" t="s">
        <v>1859</v>
      </c>
      <c r="M237" s="29"/>
    </row>
    <row r="238" spans="1:13" x14ac:dyDescent="0.25">
      <c r="A238" s="6" t="s">
        <v>2015</v>
      </c>
      <c r="B238" t="str">
        <f>VLOOKUP(A238,'Liste salariés'!$C$2:$Q$607,14,FALSE)</f>
        <v>ETAM</v>
      </c>
      <c r="C238" t="str">
        <f>VLOOKUP(A238,'Liste salariés'!$C$2:$Q$607,4,FALSE)</f>
        <v>P02-TECHNICAL SCES</v>
      </c>
      <c r="D238" t="str">
        <f>VLOOKUP(A238,'Liste salariés'!$C$2:$Q$607,3,FALSE)</f>
        <v>ELM</v>
      </c>
      <c r="E238" t="s">
        <v>11</v>
      </c>
      <c r="F238">
        <f>VLOOKUP(E238,'Liste formations'!$A$3:$B$19,2,FALSE)</f>
        <v>25</v>
      </c>
      <c r="G238">
        <v>18</v>
      </c>
      <c r="H238">
        <f>Tableau2[[#This Row],[Nombre de questions]]-Tableau2[[#This Row],[Réponses justes ]]</f>
        <v>7</v>
      </c>
      <c r="I238" t="s">
        <v>1859</v>
      </c>
      <c r="J238" s="3">
        <v>41211</v>
      </c>
      <c r="M238" s="29"/>
    </row>
    <row r="239" spans="1:13" x14ac:dyDescent="0.25">
      <c r="A239" s="6" t="s">
        <v>2083</v>
      </c>
      <c r="B239" t="str">
        <f>VLOOKUP(A239,'Liste salariés'!$C$2:$Q$607,14,FALSE)</f>
        <v>MOD</v>
      </c>
      <c r="C239" t="str">
        <f>VLOOKUP(A239,'Liste salariés'!$C$2:$Q$607,4,FALSE)</f>
        <v>P01-PRODUCTION</v>
      </c>
      <c r="D239" t="str">
        <f>VLOOKUP(A239,'Liste salariés'!$C$2:$Q$607,3,FALSE)</f>
        <v>ELM</v>
      </c>
      <c r="E239" t="s">
        <v>2239</v>
      </c>
      <c r="F239">
        <f>VLOOKUP(E239,'Liste formations'!$A$3:$B$19,2,FALSE)</f>
        <v>10</v>
      </c>
      <c r="G239">
        <v>9</v>
      </c>
      <c r="H239">
        <f>Tableau2[[#This Row],[Nombre de questions]]-Tableau2[[#This Row],[Réponses justes ]]</f>
        <v>1</v>
      </c>
      <c r="I239" t="s">
        <v>1859</v>
      </c>
      <c r="J239" s="3">
        <v>41299</v>
      </c>
      <c r="M239" s="29"/>
    </row>
    <row r="240" spans="1:13" x14ac:dyDescent="0.25">
      <c r="A240" s="6" t="s">
        <v>2083</v>
      </c>
      <c r="B240" t="str">
        <f>VLOOKUP(A240,'Liste salariés'!$C$2:$Q$607,14,FALSE)</f>
        <v>MOD</v>
      </c>
      <c r="C240" t="str">
        <f>VLOOKUP(A240,'Liste salariés'!$C$2:$Q$607,4,FALSE)</f>
        <v>P01-PRODUCTION</v>
      </c>
      <c r="D240" t="str">
        <f>VLOOKUP(A240,'Liste salariés'!$C$2:$Q$607,3,FALSE)</f>
        <v>ELM</v>
      </c>
      <c r="E240" t="s">
        <v>11</v>
      </c>
      <c r="F240">
        <f>VLOOKUP(E240,'Liste formations'!$A$3:$B$19,2,FALSE)</f>
        <v>25</v>
      </c>
      <c r="G240">
        <v>16</v>
      </c>
      <c r="H240">
        <f>Tableau2[[#This Row],[Nombre de questions]]-Tableau2[[#This Row],[Réponses justes ]]</f>
        <v>9</v>
      </c>
      <c r="I240" t="s">
        <v>1860</v>
      </c>
      <c r="J240" s="3">
        <v>41229</v>
      </c>
      <c r="M240" s="29"/>
    </row>
    <row r="241" spans="1:13" x14ac:dyDescent="0.25">
      <c r="A241" s="6" t="s">
        <v>1902</v>
      </c>
      <c r="B241" t="str">
        <f>VLOOKUP(A241,'Liste salariés'!$C$2:$Q$607,14,FALSE)</f>
        <v>ETAM</v>
      </c>
      <c r="C241" t="str">
        <f>VLOOKUP(A241,'Liste salariés'!$C$2:$Q$607,4,FALSE)</f>
        <v>P02-TECHNICAL SCES</v>
      </c>
      <c r="D241" t="str">
        <f>VLOOKUP(A241,'Liste salariés'!$C$2:$Q$607,3,FALSE)</f>
        <v>ELM</v>
      </c>
      <c r="E241" t="s">
        <v>2240</v>
      </c>
      <c r="F241">
        <f>VLOOKUP(E241,'Liste formations'!$A$3:$B$19,2,FALSE)</f>
        <v>5</v>
      </c>
      <c r="G241">
        <v>4</v>
      </c>
      <c r="H241">
        <f>Tableau2[[#This Row],[Nombre de questions]]-Tableau2[[#This Row],[Réponses justes ]]</f>
        <v>1</v>
      </c>
      <c r="I241" t="s">
        <v>1859</v>
      </c>
      <c r="J241" s="3">
        <v>41093</v>
      </c>
      <c r="M241" s="29"/>
    </row>
    <row r="242" spans="1:13" x14ac:dyDescent="0.25">
      <c r="A242" s="6" t="s">
        <v>1902</v>
      </c>
      <c r="B242" t="str">
        <f>VLOOKUP(A242,'Liste salariés'!$C$2:$Q$607,14,FALSE)</f>
        <v>ETAM</v>
      </c>
      <c r="C242" t="str">
        <f>VLOOKUP(A242,'Liste salariés'!$C$2:$Q$607,4,FALSE)</f>
        <v>P02-TECHNICAL SCES</v>
      </c>
      <c r="D242" t="str">
        <f>VLOOKUP(A242,'Liste salariés'!$C$2:$Q$607,3,FALSE)</f>
        <v>ELM</v>
      </c>
      <c r="E242" t="s">
        <v>2246</v>
      </c>
      <c r="F242">
        <f>VLOOKUP(E242,'Liste formations'!$A$3:$B$19,2,FALSE)</f>
        <v>10</v>
      </c>
      <c r="G242">
        <v>10</v>
      </c>
      <c r="H242">
        <f>Tableau2[[#This Row],[Nombre de questions]]-Tableau2[[#This Row],[Réponses justes ]]</f>
        <v>0</v>
      </c>
      <c r="I242" t="s">
        <v>1859</v>
      </c>
      <c r="J242" s="3">
        <v>41066</v>
      </c>
      <c r="M242" s="29"/>
    </row>
    <row r="243" spans="1:13" x14ac:dyDescent="0.25">
      <c r="A243" s="6" t="s">
        <v>2181</v>
      </c>
      <c r="B243" t="str">
        <f>VLOOKUP(A243,'Liste salariés'!$C$2:$Q$607,14,FALSE)</f>
        <v>CADRES</v>
      </c>
      <c r="C243" t="str">
        <f>VLOOKUP(A243,'Liste salariés'!$C$2:$Q$607,4,FALSE)</f>
        <v>S14-TELEMATICS PL</v>
      </c>
      <c r="D243" t="str">
        <f>VLOOKUP(A243,'Liste salariés'!$C$2:$Q$607,3,FALSE)</f>
        <v>I&amp;T</v>
      </c>
      <c r="E243" t="s">
        <v>9</v>
      </c>
      <c r="F243">
        <f>VLOOKUP(E243,'Liste formations'!$A$3:$B$19,2,FALSE)</f>
        <v>10</v>
      </c>
      <c r="G243">
        <v>10</v>
      </c>
      <c r="H243">
        <f>Tableau2[[#This Row],[Nombre de questions]]-Tableau2[[#This Row],[Réponses justes ]]</f>
        <v>0</v>
      </c>
      <c r="I243" t="s">
        <v>1859</v>
      </c>
      <c r="J243" s="3">
        <v>41325</v>
      </c>
      <c r="M243" s="29"/>
    </row>
    <row r="244" spans="1:13" x14ac:dyDescent="0.25">
      <c r="A244" s="6" t="s">
        <v>2084</v>
      </c>
      <c r="B244" t="str">
        <f>VLOOKUP(A244,'Liste salariés'!$C$2:$Q$607,14,FALSE)</f>
        <v>MOD</v>
      </c>
      <c r="C244" t="str">
        <f>VLOOKUP(A244,'Liste salariés'!$C$2:$Q$607,4,FALSE)</f>
        <v>P01-PRODUCTION</v>
      </c>
      <c r="D244" t="str">
        <f>VLOOKUP(A244,'Liste salariés'!$C$2:$Q$607,3,FALSE)</f>
        <v>ELM</v>
      </c>
      <c r="E244" t="s">
        <v>2239</v>
      </c>
      <c r="F244">
        <f>VLOOKUP(E244,'Liste formations'!$A$3:$B$19,2,FALSE)</f>
        <v>10</v>
      </c>
      <c r="G244">
        <v>8</v>
      </c>
      <c r="H244">
        <f>Tableau2[[#This Row],[Nombre de questions]]-Tableau2[[#This Row],[Réponses justes ]]</f>
        <v>2</v>
      </c>
      <c r="I244" t="s">
        <v>1859</v>
      </c>
      <c r="J244" s="3">
        <v>41170</v>
      </c>
      <c r="M244" s="29"/>
    </row>
    <row r="245" spans="1:13" x14ac:dyDescent="0.25">
      <c r="A245" s="6" t="s">
        <v>2084</v>
      </c>
      <c r="B245" t="str">
        <f>VLOOKUP(A245,'Liste salariés'!$C$2:$Q$607,14,FALSE)</f>
        <v>MOD</v>
      </c>
      <c r="C245" t="str">
        <f>VLOOKUP(A245,'Liste salariés'!$C$2:$Q$607,4,FALSE)</f>
        <v>P01-PRODUCTION</v>
      </c>
      <c r="D245" t="str">
        <f>VLOOKUP(A245,'Liste salariés'!$C$2:$Q$607,3,FALSE)</f>
        <v>ELM</v>
      </c>
      <c r="E245" t="s">
        <v>11</v>
      </c>
      <c r="F245">
        <f>VLOOKUP(E245,'Liste formations'!$A$3:$B$19,2,FALSE)</f>
        <v>25</v>
      </c>
      <c r="G245">
        <v>12</v>
      </c>
      <c r="H245">
        <f>Tableau2[[#This Row],[Nombre de questions]]-Tableau2[[#This Row],[Réponses justes ]]</f>
        <v>13</v>
      </c>
      <c r="I245" t="s">
        <v>1859</v>
      </c>
      <c r="J245" s="3">
        <v>40931</v>
      </c>
      <c r="M245" s="29"/>
    </row>
    <row r="246" spans="1:13" x14ac:dyDescent="0.25">
      <c r="A246" s="6" t="s">
        <v>2085</v>
      </c>
      <c r="B246" t="str">
        <f>VLOOKUP(A246,'Liste salariés'!$C$2:$Q$607,14,FALSE)</f>
        <v>MOD</v>
      </c>
      <c r="C246" t="str">
        <f>VLOOKUP(A246,'Liste salariés'!$C$2:$Q$607,4,FALSE)</f>
        <v>P01-PRODUCTION</v>
      </c>
      <c r="D246" t="str">
        <f>VLOOKUP(A246,'Liste salariés'!$C$2:$Q$607,3,FALSE)</f>
        <v>ELM</v>
      </c>
      <c r="E246" t="s">
        <v>2239</v>
      </c>
      <c r="F246">
        <f>VLOOKUP(E246,'Liste formations'!$A$3:$B$19,2,FALSE)</f>
        <v>10</v>
      </c>
      <c r="G246">
        <v>10</v>
      </c>
      <c r="H246">
        <f>Tableau2[[#This Row],[Nombre de questions]]-Tableau2[[#This Row],[Réponses justes ]]</f>
        <v>0</v>
      </c>
      <c r="I246" t="s">
        <v>1859</v>
      </c>
      <c r="J246" s="3">
        <v>41171</v>
      </c>
      <c r="M246" s="29"/>
    </row>
    <row r="247" spans="1:13" x14ac:dyDescent="0.25">
      <c r="A247" s="6" t="s">
        <v>2085</v>
      </c>
      <c r="B247" t="str">
        <f>VLOOKUP(A247,'Liste salariés'!$C$2:$Q$607,14,FALSE)</f>
        <v>MOD</v>
      </c>
      <c r="C247" t="str">
        <f>VLOOKUP(A247,'Liste salariés'!$C$2:$Q$607,4,FALSE)</f>
        <v>P01-PRODUCTION</v>
      </c>
      <c r="D247" t="str">
        <f>VLOOKUP(A247,'Liste salariés'!$C$2:$Q$607,3,FALSE)</f>
        <v>ELM</v>
      </c>
      <c r="E247" t="s">
        <v>11</v>
      </c>
      <c r="F247">
        <f>VLOOKUP(E247,'Liste formations'!$A$3:$B$19,2,FALSE)</f>
        <v>25</v>
      </c>
      <c r="G247">
        <v>25</v>
      </c>
      <c r="H247">
        <f>Tableau2[[#This Row],[Nombre de questions]]-Tableau2[[#This Row],[Réponses justes ]]</f>
        <v>0</v>
      </c>
      <c r="I247" t="s">
        <v>1859</v>
      </c>
      <c r="J247" s="3">
        <v>41157</v>
      </c>
      <c r="M247" s="29"/>
    </row>
    <row r="248" spans="1:13" x14ac:dyDescent="0.25">
      <c r="A248" s="6" t="s">
        <v>2086</v>
      </c>
      <c r="B248" t="str">
        <f>VLOOKUP(A248,'Liste salariés'!$C$2:$Q$607,14,FALSE)</f>
        <v>MOD</v>
      </c>
      <c r="C248" t="str">
        <f>VLOOKUP(A248,'Liste salariés'!$C$2:$Q$607,4,FALSE)</f>
        <v>P01-PRODUCTION</v>
      </c>
      <c r="D248" t="str">
        <f>VLOOKUP(A248,'Liste salariés'!$C$2:$Q$607,3,FALSE)</f>
        <v>ELM</v>
      </c>
      <c r="E248" t="s">
        <v>11</v>
      </c>
      <c r="F248">
        <f>VLOOKUP(E248,'Liste formations'!$A$3:$B$19,2,FALSE)</f>
        <v>25</v>
      </c>
      <c r="G248">
        <v>19</v>
      </c>
      <c r="H248">
        <f>Tableau2[[#This Row],[Nombre de questions]]-Tableau2[[#This Row],[Réponses justes ]]</f>
        <v>6</v>
      </c>
      <c r="I248" t="s">
        <v>1859</v>
      </c>
      <c r="J248" s="3">
        <v>41211</v>
      </c>
      <c r="M248" s="29"/>
    </row>
    <row r="249" spans="1:13" x14ac:dyDescent="0.25">
      <c r="A249" s="6" t="s">
        <v>2215</v>
      </c>
      <c r="B249" t="str">
        <f>VLOOKUP(A249,'Liste salariés'!$C$2:$Q$607,14,FALSE)</f>
        <v>MOD</v>
      </c>
      <c r="C249" t="str">
        <f>VLOOKUP(A249,'Liste salariés'!$C$2:$Q$607,4,FALSE)</f>
        <v>P01-PRODUCTION</v>
      </c>
      <c r="D249" t="str">
        <f>VLOOKUP(A249,'Liste salariés'!$C$2:$Q$607,3,FALSE)</f>
        <v>ELM</v>
      </c>
      <c r="E249" t="s">
        <v>2239</v>
      </c>
      <c r="F249">
        <f>VLOOKUP(E249,'Liste formations'!$A$3:$B$19,2,FALSE)</f>
        <v>10</v>
      </c>
      <c r="G249">
        <v>3</v>
      </c>
      <c r="H249">
        <f>Tableau2[[#This Row],[Nombre de questions]]-Tableau2[[#This Row],[Réponses justes ]]</f>
        <v>7</v>
      </c>
      <c r="I249" t="s">
        <v>1860</v>
      </c>
      <c r="J249" s="3">
        <v>41171</v>
      </c>
      <c r="M249" s="29"/>
    </row>
    <row r="250" spans="1:13" x14ac:dyDescent="0.25">
      <c r="A250" s="6" t="s">
        <v>2177</v>
      </c>
      <c r="B250" t="str">
        <f>VLOOKUP(A250,'Liste salariés'!$C$2:$Q$607,14,FALSE)</f>
        <v>MOD</v>
      </c>
      <c r="C250" t="str">
        <f>VLOOKUP(A250,'Liste salariés'!$C$2:$Q$607,4,FALSE)</f>
        <v>P01-PRODUCTION</v>
      </c>
      <c r="D250" t="str">
        <f>VLOOKUP(A250,'Liste salariés'!$C$2:$Q$607,3,FALSE)</f>
        <v>ELM</v>
      </c>
      <c r="E250" t="s">
        <v>11</v>
      </c>
      <c r="F250">
        <f>VLOOKUP(E250,'Liste formations'!$A$3:$B$19,2,FALSE)</f>
        <v>25</v>
      </c>
      <c r="G250">
        <v>19</v>
      </c>
      <c r="H250">
        <f>Tableau2[[#This Row],[Nombre de questions]]-Tableau2[[#This Row],[Réponses justes ]]</f>
        <v>6</v>
      </c>
      <c r="I250" t="s">
        <v>1859</v>
      </c>
      <c r="J250" s="3">
        <v>41361</v>
      </c>
      <c r="M250" s="29"/>
    </row>
    <row r="251" spans="1:13" x14ac:dyDescent="0.25">
      <c r="A251" s="6" t="s">
        <v>2016</v>
      </c>
      <c r="B251" t="str">
        <f>VLOOKUP(A251,'Liste salariés'!$C$2:$Q$607,14,FALSE)</f>
        <v>ETAM</v>
      </c>
      <c r="C251" t="str">
        <f>VLOOKUP(A251,'Liste salariés'!$C$2:$Q$607,4,FALSE)</f>
        <v>S03-HUMAN RESOURCE</v>
      </c>
      <c r="D251" t="str">
        <f>VLOOKUP(A251,'Liste salariés'!$C$2:$Q$607,3,FALSE)</f>
        <v>ELM</v>
      </c>
      <c r="E251" t="s">
        <v>11</v>
      </c>
      <c r="F251">
        <f>VLOOKUP(E251,'Liste formations'!$A$3:$B$19,2,FALSE)</f>
        <v>25</v>
      </c>
      <c r="G251">
        <v>19</v>
      </c>
      <c r="H251">
        <f>Tableau2[[#This Row],[Nombre de questions]]-Tableau2[[#This Row],[Réponses justes ]]</f>
        <v>6</v>
      </c>
      <c r="I251" t="s">
        <v>1859</v>
      </c>
      <c r="M251" s="29"/>
    </row>
    <row r="252" spans="1:13" x14ac:dyDescent="0.25">
      <c r="A252" s="6" t="s">
        <v>1935</v>
      </c>
      <c r="B252" t="str">
        <f>VLOOKUP(A252,'Liste salariés'!$C$2:$Q$607,14,FALSE)</f>
        <v>ETAM</v>
      </c>
      <c r="C252" t="str">
        <f>VLOOKUP(A252,'Liste salariés'!$C$2:$Q$607,4,FALSE)</f>
        <v>P02-TECHNICAL SCES</v>
      </c>
      <c r="D252" t="str">
        <f>VLOOKUP(A252,'Liste salariés'!$C$2:$Q$607,3,FALSE)</f>
        <v>ELM</v>
      </c>
      <c r="E252" t="s">
        <v>2240</v>
      </c>
      <c r="F252">
        <f>VLOOKUP(E252,'Liste formations'!$A$3:$B$19,2,FALSE)</f>
        <v>5</v>
      </c>
      <c r="G252">
        <v>4</v>
      </c>
      <c r="H252">
        <f>Tableau2[[#This Row],[Nombre de questions]]-Tableau2[[#This Row],[Réponses justes ]]</f>
        <v>1</v>
      </c>
      <c r="I252" t="s">
        <v>1859</v>
      </c>
      <c r="J252" s="3">
        <v>41093</v>
      </c>
      <c r="M252" s="29"/>
    </row>
    <row r="253" spans="1:13" x14ac:dyDescent="0.25">
      <c r="A253" s="6" t="s">
        <v>1935</v>
      </c>
      <c r="B253" t="str">
        <f>VLOOKUP(A253,'Liste salariés'!$C$2:$Q$607,14,FALSE)</f>
        <v>ETAM</v>
      </c>
      <c r="C253" t="str">
        <f>VLOOKUP(A253,'Liste salariés'!$C$2:$Q$607,4,FALSE)</f>
        <v>P02-TECHNICAL SCES</v>
      </c>
      <c r="D253" t="str">
        <f>VLOOKUP(A253,'Liste salariés'!$C$2:$Q$607,3,FALSE)</f>
        <v>ELM</v>
      </c>
      <c r="E253" t="s">
        <v>2246</v>
      </c>
      <c r="F253">
        <f>VLOOKUP(E253,'Liste formations'!$A$3:$B$19,2,FALSE)</f>
        <v>10</v>
      </c>
      <c r="G253">
        <v>10</v>
      </c>
      <c r="H253">
        <f>Tableau2[[#This Row],[Nombre de questions]]-Tableau2[[#This Row],[Réponses justes ]]</f>
        <v>0</v>
      </c>
      <c r="I253" t="s">
        <v>1859</v>
      </c>
      <c r="J253" s="3">
        <v>41066</v>
      </c>
      <c r="M253" s="29"/>
    </row>
    <row r="254" spans="1:13" x14ac:dyDescent="0.25">
      <c r="A254" s="6" t="s">
        <v>1935</v>
      </c>
      <c r="B254" t="str">
        <f>VLOOKUP(A254,'Liste salariés'!$C$2:$Q$607,14,FALSE)</f>
        <v>ETAM</v>
      </c>
      <c r="C254" t="str">
        <f>VLOOKUP(A254,'Liste salariés'!$C$2:$Q$607,4,FALSE)</f>
        <v>P02-TECHNICAL SCES</v>
      </c>
      <c r="D254" t="str">
        <f>VLOOKUP(A254,'Liste salariés'!$C$2:$Q$607,3,FALSE)</f>
        <v>ELM</v>
      </c>
      <c r="E254" t="s">
        <v>11</v>
      </c>
      <c r="F254">
        <f>VLOOKUP(E254,'Liste formations'!$A$3:$B$19,2,FALSE)</f>
        <v>25</v>
      </c>
      <c r="G254">
        <v>21</v>
      </c>
      <c r="H254">
        <f>Tableau2[[#This Row],[Nombre de questions]]-Tableau2[[#This Row],[Réponses justes ]]</f>
        <v>4</v>
      </c>
      <c r="I254" t="s">
        <v>1859</v>
      </c>
      <c r="M254" s="29"/>
    </row>
    <row r="255" spans="1:13" x14ac:dyDescent="0.25">
      <c r="A255" s="6" t="s">
        <v>2234</v>
      </c>
      <c r="B255" t="str">
        <f>VLOOKUP(A255,'Liste salariés'!$C$2:$Q$607,14,FALSE)</f>
        <v>MOD</v>
      </c>
      <c r="C255" t="str">
        <f>VLOOKUP(A255,'Liste salariés'!$C$2:$Q$607,4,FALSE)</f>
        <v>P01-PRODUCTION</v>
      </c>
      <c r="D255" t="str">
        <f>VLOOKUP(A255,'Liste salariés'!$C$2:$Q$607,3,FALSE)</f>
        <v>ELM</v>
      </c>
      <c r="E255" t="s">
        <v>2239</v>
      </c>
      <c r="F255">
        <f>VLOOKUP(E255,'Liste formations'!$A$3:$B$19,2,FALSE)</f>
        <v>10</v>
      </c>
      <c r="G255">
        <v>10</v>
      </c>
      <c r="H255">
        <f>Tableau2[[#This Row],[Nombre de questions]]-Tableau2[[#This Row],[Réponses justes ]]</f>
        <v>0</v>
      </c>
      <c r="I255" t="s">
        <v>1859</v>
      </c>
      <c r="J255" s="3">
        <v>41295</v>
      </c>
      <c r="M255" s="29"/>
    </row>
    <row r="256" spans="1:13" x14ac:dyDescent="0.25">
      <c r="A256" s="6" t="s">
        <v>2234</v>
      </c>
      <c r="B256" t="str">
        <f>VLOOKUP(A256,'Liste salariés'!$C$2:$Q$607,14,FALSE)</f>
        <v>MOD</v>
      </c>
      <c r="C256" t="str">
        <f>VLOOKUP(A256,'Liste salariés'!$C$2:$Q$607,4,FALSE)</f>
        <v>P01-PRODUCTION</v>
      </c>
      <c r="D256" t="str">
        <f>VLOOKUP(A256,'Liste salariés'!$C$2:$Q$607,3,FALSE)</f>
        <v>ELM</v>
      </c>
      <c r="E256" t="s">
        <v>11</v>
      </c>
      <c r="F256">
        <f>VLOOKUP(E256,'Liste formations'!$A$3:$B$19,2,FALSE)</f>
        <v>25</v>
      </c>
      <c r="G256">
        <v>20</v>
      </c>
      <c r="H256">
        <f>Tableau2[[#This Row],[Nombre de questions]]-Tableau2[[#This Row],[Réponses justes ]]</f>
        <v>5</v>
      </c>
      <c r="I256" t="s">
        <v>1859</v>
      </c>
      <c r="J256" s="3">
        <v>41222</v>
      </c>
      <c r="M256" s="29"/>
    </row>
    <row r="257" spans="1:13" x14ac:dyDescent="0.25">
      <c r="A257" s="6" t="s">
        <v>2087</v>
      </c>
      <c r="B257" t="str">
        <f>VLOOKUP(A257,'Liste salariés'!$C$2:$Q$607,14,FALSE)</f>
        <v>MOD</v>
      </c>
      <c r="C257" t="str">
        <f>VLOOKUP(A257,'Liste salariés'!$C$2:$Q$607,4,FALSE)</f>
        <v>P01-PRODUCTION</v>
      </c>
      <c r="D257" t="str">
        <f>VLOOKUP(A257,'Liste salariés'!$C$2:$Q$607,3,FALSE)</f>
        <v>ELM</v>
      </c>
      <c r="E257" t="s">
        <v>11</v>
      </c>
      <c r="F257">
        <f>VLOOKUP(E257,'Liste formations'!$A$3:$B$19,2,FALSE)</f>
        <v>25</v>
      </c>
      <c r="G257">
        <v>21</v>
      </c>
      <c r="H257">
        <f>Tableau2[[#This Row],[Nombre de questions]]-Tableau2[[#This Row],[Réponses justes ]]</f>
        <v>4</v>
      </c>
      <c r="I257" t="s">
        <v>1859</v>
      </c>
      <c r="J257" s="3">
        <v>40941</v>
      </c>
      <c r="M257" s="29"/>
    </row>
    <row r="258" spans="1:13" x14ac:dyDescent="0.25">
      <c r="A258" s="6" t="s">
        <v>1963</v>
      </c>
      <c r="B258" t="str">
        <f>VLOOKUP(A258,'Liste salariés'!$C$2:$Q$607,14,FALSE)</f>
        <v>ETAM</v>
      </c>
      <c r="C258" t="str">
        <f>VLOOKUP(A258,'Liste salariés'!$C$2:$Q$607,4,FALSE)</f>
        <v>P02-TECHNICAL SCES</v>
      </c>
      <c r="D258" t="str">
        <f>VLOOKUP(A258,'Liste salariés'!$C$2:$Q$607,3,FALSE)</f>
        <v>ELM</v>
      </c>
      <c r="E258" t="s">
        <v>2246</v>
      </c>
      <c r="F258">
        <f>VLOOKUP(E258,'Liste formations'!$A$3:$B$19,2,FALSE)</f>
        <v>10</v>
      </c>
      <c r="G258">
        <v>10</v>
      </c>
      <c r="H258">
        <f>Tableau2[[#This Row],[Nombre de questions]]-Tableau2[[#This Row],[Réponses justes ]]</f>
        <v>0</v>
      </c>
      <c r="I258" t="s">
        <v>1859</v>
      </c>
      <c r="J258" s="3">
        <v>41024</v>
      </c>
      <c r="M258" s="29"/>
    </row>
    <row r="259" spans="1:13" x14ac:dyDescent="0.25">
      <c r="A259" s="6" t="s">
        <v>1963</v>
      </c>
      <c r="B259" t="str">
        <f>VLOOKUP(A259,'Liste salariés'!$C$2:$Q$607,14,FALSE)</f>
        <v>ETAM</v>
      </c>
      <c r="C259" t="str">
        <f>VLOOKUP(A259,'Liste salariés'!$C$2:$Q$607,4,FALSE)</f>
        <v>P02-TECHNICAL SCES</v>
      </c>
      <c r="D259" t="str">
        <f>VLOOKUP(A259,'Liste salariés'!$C$2:$Q$607,3,FALSE)</f>
        <v>ELM</v>
      </c>
      <c r="E259" t="s">
        <v>9</v>
      </c>
      <c r="F259">
        <f>VLOOKUP(E259,'Liste formations'!$A$3:$B$19,2,FALSE)</f>
        <v>10</v>
      </c>
      <c r="G259">
        <v>9</v>
      </c>
      <c r="H259">
        <f>Tableau2[[#This Row],[Nombre de questions]]-Tableau2[[#This Row],[Réponses justes ]]</f>
        <v>1</v>
      </c>
      <c r="I259" t="s">
        <v>1859</v>
      </c>
      <c r="J259" s="3">
        <v>41351</v>
      </c>
      <c r="M259" s="29"/>
    </row>
    <row r="260" spans="1:13" x14ac:dyDescent="0.25">
      <c r="A260" s="6" t="s">
        <v>1964</v>
      </c>
      <c r="B260" t="str">
        <f>VLOOKUP(A260,'Liste salariés'!$C$2:$Q$607,14,FALSE)</f>
        <v>CADRES</v>
      </c>
      <c r="C260" t="str">
        <f>VLOOKUP(A260,'Liste salariés'!$C$2:$Q$607,4,FALSE)</f>
        <v>S08-QUALITY</v>
      </c>
      <c r="D260" t="str">
        <f>VLOOKUP(A260,'Liste salariés'!$C$2:$Q$607,3,FALSE)</f>
        <v>I&amp;T</v>
      </c>
      <c r="E260" t="s">
        <v>9</v>
      </c>
      <c r="F260">
        <f>VLOOKUP(E260,'Liste formations'!$A$3:$B$19,2,FALSE)</f>
        <v>10</v>
      </c>
      <c r="G260">
        <v>8</v>
      </c>
      <c r="H260">
        <f>Tableau2[[#This Row],[Nombre de questions]]-Tableau2[[#This Row],[Réponses justes ]]</f>
        <v>2</v>
      </c>
      <c r="I260" t="s">
        <v>1859</v>
      </c>
      <c r="J260" s="3">
        <v>41325</v>
      </c>
      <c r="M260" s="29"/>
    </row>
    <row r="261" spans="1:13" x14ac:dyDescent="0.25">
      <c r="A261" s="6" t="s">
        <v>1866</v>
      </c>
      <c r="B261" t="str">
        <f>VLOOKUP(A261,'Liste salariés'!$C$2:$Q$607,14,FALSE)</f>
        <v>CADRES</v>
      </c>
      <c r="C261" t="str">
        <f>VLOOKUP(A261,'Liste salariés'!$C$2:$Q$607,4,FALSE)</f>
        <v>P04-QUALITY PLANT</v>
      </c>
      <c r="D261" t="str">
        <f>VLOOKUP(A261,'Liste salariés'!$C$2:$Q$607,3,FALSE)</f>
        <v>ELM</v>
      </c>
      <c r="E261" t="s">
        <v>2240</v>
      </c>
      <c r="F261">
        <f>VLOOKUP(E261,'Liste formations'!$A$3:$B$19,2,FALSE)</f>
        <v>5</v>
      </c>
      <c r="G261">
        <v>5</v>
      </c>
      <c r="H261">
        <f>Tableau2[[#This Row],[Nombre de questions]]-Tableau2[[#This Row],[Réponses justes ]]</f>
        <v>0</v>
      </c>
      <c r="I261" t="s">
        <v>1859</v>
      </c>
      <c r="J261" s="3">
        <v>41326</v>
      </c>
      <c r="M261" s="29"/>
    </row>
    <row r="262" spans="1:13" x14ac:dyDescent="0.25">
      <c r="A262" s="6" t="s">
        <v>1866</v>
      </c>
      <c r="B262" t="str">
        <f>VLOOKUP(A262,'Liste salariés'!$C$2:$Q$607,14,FALSE)</f>
        <v>CADRES</v>
      </c>
      <c r="C262" t="str">
        <f>VLOOKUP(A262,'Liste salariés'!$C$2:$Q$607,4,FALSE)</f>
        <v>P04-QUALITY PLANT</v>
      </c>
      <c r="D262" t="str">
        <f>VLOOKUP(A262,'Liste salariés'!$C$2:$Q$607,3,FALSE)</f>
        <v>ELM</v>
      </c>
      <c r="E262" t="s">
        <v>2238</v>
      </c>
      <c r="F262">
        <f>VLOOKUP(E262,'Liste formations'!$A$3:$B$19,2,FALSE)</f>
        <v>14</v>
      </c>
      <c r="G262">
        <v>13</v>
      </c>
      <c r="H262">
        <f>Tableau2[[#This Row],[Nombre de questions]]-Tableau2[[#This Row],[Réponses justes ]]</f>
        <v>1</v>
      </c>
      <c r="I262" t="s">
        <v>1859</v>
      </c>
      <c r="M262" s="29"/>
    </row>
    <row r="263" spans="1:13" x14ac:dyDescent="0.25">
      <c r="A263" s="6" t="s">
        <v>1866</v>
      </c>
      <c r="B263" t="str">
        <f>VLOOKUP(A263,'Liste salariés'!$C$2:$Q$607,14,FALSE)</f>
        <v>CADRES</v>
      </c>
      <c r="C263" t="str">
        <f>VLOOKUP(A263,'Liste salariés'!$C$2:$Q$607,4,FALSE)</f>
        <v>P04-QUALITY PLANT</v>
      </c>
      <c r="D263" t="str">
        <f>VLOOKUP(A263,'Liste salariés'!$C$2:$Q$607,3,FALSE)</f>
        <v>ELM</v>
      </c>
      <c r="E263" t="s">
        <v>2246</v>
      </c>
      <c r="F263">
        <f>VLOOKUP(E263,'Liste formations'!$A$3:$B$19,2,FALSE)</f>
        <v>10</v>
      </c>
      <c r="G263">
        <v>10</v>
      </c>
      <c r="H263">
        <f>Tableau2[[#This Row],[Nombre de questions]]-Tableau2[[#This Row],[Réponses justes ]]</f>
        <v>0</v>
      </c>
      <c r="I263" t="s">
        <v>1859</v>
      </c>
      <c r="J263" s="3">
        <v>41065</v>
      </c>
      <c r="M263" s="29"/>
    </row>
    <row r="264" spans="1:13" x14ac:dyDescent="0.25">
      <c r="A264" s="6" t="s">
        <v>1866</v>
      </c>
      <c r="B264" t="str">
        <f>VLOOKUP(A264,'Liste salariés'!$C$2:$Q$607,14,FALSE)</f>
        <v>CADRES</v>
      </c>
      <c r="C264" t="str">
        <f>VLOOKUP(A264,'Liste salariés'!$C$2:$Q$607,4,FALSE)</f>
        <v>P04-QUALITY PLANT</v>
      </c>
      <c r="D264" t="str">
        <f>VLOOKUP(A264,'Liste salariés'!$C$2:$Q$607,3,FALSE)</f>
        <v>ELM</v>
      </c>
      <c r="E264" t="s">
        <v>11</v>
      </c>
      <c r="F264">
        <f>VLOOKUP(E264,'Liste formations'!$A$3:$B$19,2,FALSE)</f>
        <v>25</v>
      </c>
      <c r="G264">
        <v>13</v>
      </c>
      <c r="H264">
        <f>Tableau2[[#This Row],[Nombre de questions]]-Tableau2[[#This Row],[Réponses justes ]]</f>
        <v>12</v>
      </c>
      <c r="I264" t="s">
        <v>1859</v>
      </c>
      <c r="M264" s="29"/>
    </row>
    <row r="265" spans="1:13" x14ac:dyDescent="0.25">
      <c r="A265" s="6" t="s">
        <v>2088</v>
      </c>
      <c r="B265" t="str">
        <f>VLOOKUP(A265,'Liste salariés'!$C$2:$Q$607,14,FALSE)</f>
        <v>MOD</v>
      </c>
      <c r="C265" t="str">
        <f>VLOOKUP(A265,'Liste salariés'!$C$2:$Q$607,4,FALSE)</f>
        <v>P01-PRODUCTION</v>
      </c>
      <c r="D265" t="str">
        <f>VLOOKUP(A265,'Liste salariés'!$C$2:$Q$607,3,FALSE)</f>
        <v>ELM</v>
      </c>
      <c r="E265" t="s">
        <v>2239</v>
      </c>
      <c r="F265">
        <f>VLOOKUP(E265,'Liste formations'!$A$3:$B$19,2,FALSE)</f>
        <v>10</v>
      </c>
      <c r="G265">
        <v>8</v>
      </c>
      <c r="H265">
        <f>Tableau2[[#This Row],[Nombre de questions]]-Tableau2[[#This Row],[Réponses justes ]]</f>
        <v>2</v>
      </c>
      <c r="I265" t="s">
        <v>1859</v>
      </c>
      <c r="J265" s="3">
        <v>41295</v>
      </c>
      <c r="M265" s="29"/>
    </row>
    <row r="266" spans="1:13" x14ac:dyDescent="0.25">
      <c r="A266" s="6" t="s">
        <v>2088</v>
      </c>
      <c r="B266" t="str">
        <f>VLOOKUP(A266,'Liste salariés'!$C$2:$Q$607,14,FALSE)</f>
        <v>MOD</v>
      </c>
      <c r="C266" t="str">
        <f>VLOOKUP(A266,'Liste salariés'!$C$2:$Q$607,4,FALSE)</f>
        <v>P01-PRODUCTION</v>
      </c>
      <c r="D266" t="str">
        <f>VLOOKUP(A266,'Liste salariés'!$C$2:$Q$607,3,FALSE)</f>
        <v>ELM</v>
      </c>
      <c r="E266" t="s">
        <v>11</v>
      </c>
      <c r="F266">
        <f>VLOOKUP(E266,'Liste formations'!$A$3:$B$19,2,FALSE)</f>
        <v>25</v>
      </c>
      <c r="G266">
        <v>23</v>
      </c>
      <c r="H266">
        <f>Tableau2[[#This Row],[Nombre de questions]]-Tableau2[[#This Row],[Réponses justes ]]</f>
        <v>2</v>
      </c>
      <c r="I266" t="s">
        <v>1859</v>
      </c>
      <c r="J266" s="3">
        <v>41211</v>
      </c>
      <c r="M266" s="29"/>
    </row>
    <row r="267" spans="1:13" x14ac:dyDescent="0.25">
      <c r="A267" s="6" t="s">
        <v>2089</v>
      </c>
      <c r="B267" t="str">
        <f>VLOOKUP(A267,'Liste salariés'!$C$2:$Q$607,14,FALSE)</f>
        <v>MOD</v>
      </c>
      <c r="C267" t="str">
        <f>VLOOKUP(A267,'Liste salariés'!$C$2:$Q$607,4,FALSE)</f>
        <v>P01-PRODUCTION</v>
      </c>
      <c r="D267" t="str">
        <f>VLOOKUP(A267,'Liste salariés'!$C$2:$Q$607,3,FALSE)</f>
        <v>ELM</v>
      </c>
      <c r="E267" t="s">
        <v>11</v>
      </c>
      <c r="F267">
        <f>VLOOKUP(E267,'Liste formations'!$A$3:$B$19,2,FALSE)</f>
        <v>25</v>
      </c>
      <c r="G267">
        <v>21</v>
      </c>
      <c r="H267">
        <f>Tableau2[[#This Row],[Nombre de questions]]-Tableau2[[#This Row],[Réponses justes ]]</f>
        <v>4</v>
      </c>
      <c r="I267" t="s">
        <v>1859</v>
      </c>
      <c r="J267" s="3">
        <v>41352</v>
      </c>
      <c r="M267" s="29"/>
    </row>
    <row r="268" spans="1:13" x14ac:dyDescent="0.25">
      <c r="A268" s="6" t="s">
        <v>1936</v>
      </c>
      <c r="B268" t="str">
        <f>VLOOKUP(A268,'Liste salariés'!$C$2:$Q$607,14,FALSE)</f>
        <v>ETAM</v>
      </c>
      <c r="C268" t="str">
        <f>VLOOKUP(A268,'Liste salariés'!$C$2:$Q$607,4,FALSE)</f>
        <v>P02-TECHNICAL SCES</v>
      </c>
      <c r="D268" t="str">
        <f>VLOOKUP(A268,'Liste salariés'!$C$2:$Q$607,3,FALSE)</f>
        <v>ELM</v>
      </c>
      <c r="E268" t="s">
        <v>2240</v>
      </c>
      <c r="F268">
        <f>VLOOKUP(E268,'Liste formations'!$A$3:$B$19,2,FALSE)</f>
        <v>5</v>
      </c>
      <c r="G268">
        <v>5</v>
      </c>
      <c r="H268">
        <f>Tableau2[[#This Row],[Nombre de questions]]-Tableau2[[#This Row],[Réponses justes ]]</f>
        <v>0</v>
      </c>
      <c r="I268" t="s">
        <v>1859</v>
      </c>
      <c r="J268" s="3">
        <v>41290</v>
      </c>
      <c r="M268" s="29"/>
    </row>
    <row r="269" spans="1:13" x14ac:dyDescent="0.25">
      <c r="A269" s="6" t="s">
        <v>1936</v>
      </c>
      <c r="B269" t="str">
        <f>VLOOKUP(A269,'Liste salariés'!$C$2:$Q$607,14,FALSE)</f>
        <v>ETAM</v>
      </c>
      <c r="C269" t="str">
        <f>VLOOKUP(A269,'Liste salariés'!$C$2:$Q$607,4,FALSE)</f>
        <v>P02-TECHNICAL SCES</v>
      </c>
      <c r="D269" t="str">
        <f>VLOOKUP(A269,'Liste salariés'!$C$2:$Q$607,3,FALSE)</f>
        <v>ELM</v>
      </c>
      <c r="E269" t="s">
        <v>2246</v>
      </c>
      <c r="F269">
        <f>VLOOKUP(E269,'Liste formations'!$A$3:$B$19,2,FALSE)</f>
        <v>10</v>
      </c>
      <c r="G269">
        <v>9</v>
      </c>
      <c r="H269">
        <f>Tableau2[[#This Row],[Nombre de questions]]-Tableau2[[#This Row],[Réponses justes ]]</f>
        <v>1</v>
      </c>
      <c r="I269" t="s">
        <v>1859</v>
      </c>
      <c r="J269" s="3">
        <v>41024</v>
      </c>
      <c r="M269" s="29"/>
    </row>
    <row r="270" spans="1:13" x14ac:dyDescent="0.25">
      <c r="A270" s="6" t="s">
        <v>1936</v>
      </c>
      <c r="B270" t="str">
        <f>VLOOKUP(A270,'Liste salariés'!$C$2:$Q$607,14,FALSE)</f>
        <v>ETAM</v>
      </c>
      <c r="C270" t="str">
        <f>VLOOKUP(A270,'Liste salariés'!$C$2:$Q$607,4,FALSE)</f>
        <v>P02-TECHNICAL SCES</v>
      </c>
      <c r="D270" t="str">
        <f>VLOOKUP(A270,'Liste salariés'!$C$2:$Q$607,3,FALSE)</f>
        <v>ELM</v>
      </c>
      <c r="E270" t="s">
        <v>11</v>
      </c>
      <c r="F270">
        <f>VLOOKUP(E270,'Liste formations'!$A$3:$B$19,2,FALSE)</f>
        <v>25</v>
      </c>
      <c r="G270">
        <v>23</v>
      </c>
      <c r="H270">
        <f>Tableau2[[#This Row],[Nombre de questions]]-Tableau2[[#This Row],[Réponses justes ]]</f>
        <v>2</v>
      </c>
      <c r="I270" t="s">
        <v>1859</v>
      </c>
      <c r="M270" s="29"/>
    </row>
    <row r="271" spans="1:13" x14ac:dyDescent="0.25">
      <c r="A271" s="6" t="s">
        <v>2090</v>
      </c>
      <c r="B271" t="str">
        <f>VLOOKUP(A271,'Liste salariés'!$C$2:$Q$607,14,FALSE)</f>
        <v>MOD</v>
      </c>
      <c r="C271" t="str">
        <f>VLOOKUP(A271,'Liste salariés'!$C$2:$Q$607,4,FALSE)</f>
        <v>P01-PRODUCTION</v>
      </c>
      <c r="D271" t="str">
        <f>VLOOKUP(A271,'Liste salariés'!$C$2:$Q$607,3,FALSE)</f>
        <v>ELM</v>
      </c>
      <c r="E271" t="s">
        <v>11</v>
      </c>
      <c r="F271">
        <f>VLOOKUP(E271,'Liste formations'!$A$3:$B$19,2,FALSE)</f>
        <v>25</v>
      </c>
      <c r="G271">
        <v>11</v>
      </c>
      <c r="H271">
        <f>Tableau2[[#This Row],[Nombre de questions]]-Tableau2[[#This Row],[Réponses justes ]]</f>
        <v>14</v>
      </c>
      <c r="I271" t="s">
        <v>1859</v>
      </c>
      <c r="J271" s="3">
        <v>40931</v>
      </c>
      <c r="M271" s="29"/>
    </row>
    <row r="272" spans="1:13" x14ac:dyDescent="0.25">
      <c r="A272" s="6" t="s">
        <v>2091</v>
      </c>
      <c r="B272" t="str">
        <f>VLOOKUP(A272,'Liste salariés'!$C$2:$Q$607,14,FALSE)</f>
        <v>MOD</v>
      </c>
      <c r="C272" t="str">
        <f>VLOOKUP(A272,'Liste salariés'!$C$2:$Q$607,4,FALSE)</f>
        <v>P01-PRODUCTION</v>
      </c>
      <c r="D272" t="str">
        <f>VLOOKUP(A272,'Liste salariés'!$C$2:$Q$607,3,FALSE)</f>
        <v>ELM</v>
      </c>
      <c r="E272" t="s">
        <v>11</v>
      </c>
      <c r="F272">
        <f>VLOOKUP(E272,'Liste formations'!$A$3:$B$19,2,FALSE)</f>
        <v>25</v>
      </c>
      <c r="G272">
        <v>20</v>
      </c>
      <c r="H272">
        <f>Tableau2[[#This Row],[Nombre de questions]]-Tableau2[[#This Row],[Réponses justes ]]</f>
        <v>5</v>
      </c>
      <c r="I272" t="s">
        <v>1859</v>
      </c>
      <c r="J272" s="3">
        <v>40926</v>
      </c>
      <c r="M272" s="29"/>
    </row>
    <row r="273" spans="1:13" x14ac:dyDescent="0.25">
      <c r="A273" s="6" t="s">
        <v>1937</v>
      </c>
      <c r="B273" t="str">
        <f>VLOOKUP(A273,'Liste salariés'!$C$2:$Q$607,14,FALSE)</f>
        <v>ETAM</v>
      </c>
      <c r="C273" t="str">
        <f>VLOOKUP(A273,'Liste salariés'!$C$2:$Q$607,4,FALSE)</f>
        <v>P01-PRODUCTION</v>
      </c>
      <c r="D273" t="str">
        <f>VLOOKUP(A273,'Liste salariés'!$C$2:$Q$607,3,FALSE)</f>
        <v>ELM</v>
      </c>
      <c r="E273" t="s">
        <v>2240</v>
      </c>
      <c r="F273">
        <f>VLOOKUP(E273,'Liste formations'!$A$3:$B$19,2,FALSE)</f>
        <v>5</v>
      </c>
      <c r="G273">
        <v>5</v>
      </c>
      <c r="H273">
        <f>Tableau2[[#This Row],[Nombre de questions]]-Tableau2[[#This Row],[Réponses justes ]]</f>
        <v>0</v>
      </c>
      <c r="I273" t="s">
        <v>1859</v>
      </c>
      <c r="J273" s="3">
        <v>41093</v>
      </c>
      <c r="M273" s="29"/>
    </row>
    <row r="274" spans="1:13" x14ac:dyDescent="0.25">
      <c r="A274" s="6" t="s">
        <v>1937</v>
      </c>
      <c r="B274" t="str">
        <f>VLOOKUP(A274,'Liste salariés'!$C$2:$Q$607,14,FALSE)</f>
        <v>ETAM</v>
      </c>
      <c r="C274" t="str">
        <f>VLOOKUP(A274,'Liste salariés'!$C$2:$Q$607,4,FALSE)</f>
        <v>P01-PRODUCTION</v>
      </c>
      <c r="D274" t="str">
        <f>VLOOKUP(A274,'Liste salariés'!$C$2:$Q$607,3,FALSE)</f>
        <v>ELM</v>
      </c>
      <c r="E274" t="s">
        <v>2239</v>
      </c>
      <c r="F274">
        <f>VLOOKUP(E274,'Liste formations'!$A$3:$B$19,2,FALSE)</f>
        <v>10</v>
      </c>
      <c r="G274">
        <v>10</v>
      </c>
      <c r="H274">
        <f>Tableau2[[#This Row],[Nombre de questions]]-Tableau2[[#This Row],[Réponses justes ]]</f>
        <v>0</v>
      </c>
      <c r="I274" t="s">
        <v>1859</v>
      </c>
      <c r="J274" s="3">
        <v>41094</v>
      </c>
      <c r="M274" s="29"/>
    </row>
    <row r="275" spans="1:13" x14ac:dyDescent="0.25">
      <c r="A275" s="6" t="s">
        <v>1937</v>
      </c>
      <c r="B275" t="str">
        <f>VLOOKUP(A275,'Liste salariés'!$C$2:$Q$607,14,FALSE)</f>
        <v>ETAM</v>
      </c>
      <c r="C275" t="str">
        <f>VLOOKUP(A275,'Liste salariés'!$C$2:$Q$607,4,FALSE)</f>
        <v>P01-PRODUCTION</v>
      </c>
      <c r="D275" t="str">
        <f>VLOOKUP(A275,'Liste salariés'!$C$2:$Q$607,3,FALSE)</f>
        <v>ELM</v>
      </c>
      <c r="E275" t="s">
        <v>2246</v>
      </c>
      <c r="F275">
        <f>VLOOKUP(E275,'Liste formations'!$A$3:$B$19,2,FALSE)</f>
        <v>10</v>
      </c>
      <c r="G275">
        <v>10</v>
      </c>
      <c r="H275">
        <f>Tableau2[[#This Row],[Nombre de questions]]-Tableau2[[#This Row],[Réponses justes ]]</f>
        <v>0</v>
      </c>
      <c r="I275" t="s">
        <v>1859</v>
      </c>
      <c r="J275" s="3">
        <v>41024</v>
      </c>
      <c r="M275" s="29"/>
    </row>
    <row r="276" spans="1:13" x14ac:dyDescent="0.25">
      <c r="A276" s="6" t="s">
        <v>1937</v>
      </c>
      <c r="B276" t="str">
        <f>VLOOKUP(A276,'Liste salariés'!$C$2:$Q$607,14,FALSE)</f>
        <v>ETAM</v>
      </c>
      <c r="C276" t="str">
        <f>VLOOKUP(A276,'Liste salariés'!$C$2:$Q$607,4,FALSE)</f>
        <v>P01-PRODUCTION</v>
      </c>
      <c r="D276" t="str">
        <f>VLOOKUP(A276,'Liste salariés'!$C$2:$Q$607,3,FALSE)</f>
        <v>ELM</v>
      </c>
      <c r="E276" t="s">
        <v>11</v>
      </c>
      <c r="F276">
        <f>VLOOKUP(E276,'Liste formations'!$A$3:$B$19,2,FALSE)</f>
        <v>25</v>
      </c>
      <c r="G276">
        <v>25</v>
      </c>
      <c r="H276">
        <f>Tableau2[[#This Row],[Nombre de questions]]-Tableau2[[#This Row],[Réponses justes ]]</f>
        <v>0</v>
      </c>
      <c r="I276" t="s">
        <v>1859</v>
      </c>
      <c r="M276" s="29"/>
    </row>
    <row r="277" spans="1:13" x14ac:dyDescent="0.25">
      <c r="A277" s="6" t="s">
        <v>1903</v>
      </c>
      <c r="B277" t="str">
        <f>VLOOKUP(A277,'Liste salariés'!$C$2:$Q$607,14,FALSE)</f>
        <v>MOD</v>
      </c>
      <c r="C277" t="str">
        <f>VLOOKUP(A277,'Liste salariés'!$C$2:$Q$607,4,FALSE)</f>
        <v>P02-TECHNICAL SCES</v>
      </c>
      <c r="D277" t="str">
        <f>VLOOKUP(A277,'Liste salariés'!$C$2:$Q$607,3,FALSE)</f>
        <v>ELM</v>
      </c>
      <c r="E277" t="s">
        <v>2240</v>
      </c>
      <c r="F277">
        <f>VLOOKUP(E277,'Liste formations'!$A$3:$B$19,2,FALSE)</f>
        <v>5</v>
      </c>
      <c r="G277">
        <v>4</v>
      </c>
      <c r="H277">
        <f>Tableau2[[#This Row],[Nombre de questions]]-Tableau2[[#This Row],[Réponses justes ]]</f>
        <v>1</v>
      </c>
      <c r="I277" t="s">
        <v>1859</v>
      </c>
      <c r="M277" s="29"/>
    </row>
    <row r="278" spans="1:13" x14ac:dyDescent="0.25">
      <c r="A278" s="6" t="s">
        <v>1903</v>
      </c>
      <c r="B278" t="str">
        <f>VLOOKUP(A278,'Liste salariés'!$C$2:$Q$607,14,FALSE)</f>
        <v>MOD</v>
      </c>
      <c r="C278" t="str">
        <f>VLOOKUP(A278,'Liste salariés'!$C$2:$Q$607,4,FALSE)</f>
        <v>P02-TECHNICAL SCES</v>
      </c>
      <c r="D278" t="str">
        <f>VLOOKUP(A278,'Liste salariés'!$C$2:$Q$607,3,FALSE)</f>
        <v>ELM</v>
      </c>
      <c r="E278" t="s">
        <v>11</v>
      </c>
      <c r="F278">
        <f>VLOOKUP(E278,'Liste formations'!$A$3:$B$19,2,FALSE)</f>
        <v>25</v>
      </c>
      <c r="G278">
        <v>20</v>
      </c>
      <c r="H278">
        <f>Tableau2[[#This Row],[Nombre de questions]]-Tableau2[[#This Row],[Réponses justes ]]</f>
        <v>5</v>
      </c>
      <c r="I278" t="s">
        <v>1859</v>
      </c>
      <c r="M278" s="29"/>
    </row>
    <row r="279" spans="1:13" x14ac:dyDescent="0.25">
      <c r="A279" s="6" t="s">
        <v>1867</v>
      </c>
      <c r="B279" t="str">
        <f>VLOOKUP(A279,'Liste salariés'!$C$2:$Q$607,14,FALSE)</f>
        <v>CADRES</v>
      </c>
      <c r="C279" t="str">
        <f>VLOOKUP(A279,'Liste salariés'!$C$2:$Q$607,4,FALSE)</f>
        <v>P02-TECHNICAL SCES</v>
      </c>
      <c r="D279" t="str">
        <f>VLOOKUP(A279,'Liste salariés'!$C$2:$Q$607,3,FALSE)</f>
        <v>ELM</v>
      </c>
      <c r="E279" t="s">
        <v>2238</v>
      </c>
      <c r="F279">
        <f>VLOOKUP(E279,'Liste formations'!$A$3:$B$19,2,FALSE)</f>
        <v>14</v>
      </c>
      <c r="G279">
        <v>12</v>
      </c>
      <c r="H279">
        <f>Tableau2[[#This Row],[Nombre de questions]]-Tableau2[[#This Row],[Réponses justes ]]</f>
        <v>2</v>
      </c>
      <c r="I279" t="s">
        <v>1859</v>
      </c>
      <c r="M279" s="29"/>
    </row>
    <row r="280" spans="1:13" x14ac:dyDescent="0.25">
      <c r="A280" s="6" t="s">
        <v>1867</v>
      </c>
      <c r="B280" t="str">
        <f>VLOOKUP(A280,'Liste salariés'!$C$2:$Q$607,14,FALSE)</f>
        <v>CADRES</v>
      </c>
      <c r="C280" t="str">
        <f>VLOOKUP(A280,'Liste salariés'!$C$2:$Q$607,4,FALSE)</f>
        <v>P02-TECHNICAL SCES</v>
      </c>
      <c r="D280" t="str">
        <f>VLOOKUP(A280,'Liste salariés'!$C$2:$Q$607,3,FALSE)</f>
        <v>ELM</v>
      </c>
      <c r="E280" t="s">
        <v>9</v>
      </c>
      <c r="F280">
        <f>VLOOKUP(E280,'Liste formations'!$A$3:$B$19,2,FALSE)</f>
        <v>10</v>
      </c>
      <c r="G280">
        <v>8</v>
      </c>
      <c r="H280">
        <f>Tableau2[[#This Row],[Nombre de questions]]-Tableau2[[#This Row],[Réponses justes ]]</f>
        <v>2</v>
      </c>
      <c r="I280" t="s">
        <v>1859</v>
      </c>
      <c r="J280" s="3">
        <v>41347</v>
      </c>
      <c r="M280" s="29"/>
    </row>
    <row r="281" spans="1:13" x14ac:dyDescent="0.25">
      <c r="A281" s="6" t="s">
        <v>1867</v>
      </c>
      <c r="B281" t="str">
        <f>VLOOKUP(A281,'Liste salariés'!$C$2:$Q$607,14,FALSE)</f>
        <v>CADRES</v>
      </c>
      <c r="C281" t="str">
        <f>VLOOKUP(A281,'Liste salariés'!$C$2:$Q$607,4,FALSE)</f>
        <v>P02-TECHNICAL SCES</v>
      </c>
      <c r="D281" t="str">
        <f>VLOOKUP(A281,'Liste salariés'!$C$2:$Q$607,3,FALSE)</f>
        <v>ELM</v>
      </c>
      <c r="E281" t="s">
        <v>11</v>
      </c>
      <c r="F281">
        <f>VLOOKUP(E281,'Liste formations'!$A$3:$B$19,2,FALSE)</f>
        <v>25</v>
      </c>
      <c r="G281">
        <v>24</v>
      </c>
      <c r="H281">
        <f>Tableau2[[#This Row],[Nombre de questions]]-Tableau2[[#This Row],[Réponses justes ]]</f>
        <v>1</v>
      </c>
      <c r="I281" t="s">
        <v>1859</v>
      </c>
      <c r="M281" s="29"/>
    </row>
    <row r="282" spans="1:13" x14ac:dyDescent="0.25">
      <c r="A282" s="6" t="s">
        <v>1867</v>
      </c>
      <c r="B282" t="str">
        <f>VLOOKUP(A282,'Liste salariés'!$C$2:$Q$607,14,FALSE)</f>
        <v>CADRES</v>
      </c>
      <c r="C282" t="str">
        <f>VLOOKUP(A282,'Liste salariés'!$C$2:$Q$607,4,FALSE)</f>
        <v>P02-TECHNICAL SCES</v>
      </c>
      <c r="D282" t="str">
        <f>VLOOKUP(A282,'Liste salariés'!$C$2:$Q$607,3,FALSE)</f>
        <v>ELM</v>
      </c>
      <c r="E282" t="s">
        <v>10</v>
      </c>
      <c r="F282">
        <f>VLOOKUP(E282,'Liste formations'!$A$3:$B$19,2,FALSE)</f>
        <v>6</v>
      </c>
      <c r="G282">
        <v>6</v>
      </c>
      <c r="H282">
        <f>Tableau2[[#This Row],[Nombre de questions]]-Tableau2[[#This Row],[Réponses justes ]]</f>
        <v>0</v>
      </c>
      <c r="I282" t="s">
        <v>1859</v>
      </c>
      <c r="J282" s="3">
        <v>41302</v>
      </c>
      <c r="M282" s="29"/>
    </row>
    <row r="283" spans="1:13" x14ac:dyDescent="0.25">
      <c r="A283" s="6" t="s">
        <v>1868</v>
      </c>
      <c r="B283" t="str">
        <f>VLOOKUP(A283,'Liste salariés'!$C$2:$Q$607,14,FALSE)</f>
        <v>CADRES</v>
      </c>
      <c r="C283" t="str">
        <f>VLOOKUP(A283,'Liste salariés'!$C$2:$Q$607,4,FALSE)</f>
        <v>P02-TECHNICAL SCES</v>
      </c>
      <c r="D283" t="str">
        <f>VLOOKUP(A283,'Liste salariés'!$C$2:$Q$607,3,FALSE)</f>
        <v>ELM</v>
      </c>
      <c r="E283" t="s">
        <v>2238</v>
      </c>
      <c r="F283">
        <f>VLOOKUP(E283,'Liste formations'!$A$3:$B$19,2,FALSE)</f>
        <v>14</v>
      </c>
      <c r="G283">
        <v>12</v>
      </c>
      <c r="H283">
        <f>Tableau2[[#This Row],[Nombre de questions]]-Tableau2[[#This Row],[Réponses justes ]]</f>
        <v>2</v>
      </c>
      <c r="I283" t="s">
        <v>1859</v>
      </c>
      <c r="M283" s="29"/>
    </row>
    <row r="284" spans="1:13" x14ac:dyDescent="0.25">
      <c r="A284" s="6" t="s">
        <v>1868</v>
      </c>
      <c r="B284" t="str">
        <f>VLOOKUP(A284,'Liste salariés'!$C$2:$Q$607,14,FALSE)</f>
        <v>CADRES</v>
      </c>
      <c r="C284" t="str">
        <f>VLOOKUP(A284,'Liste salariés'!$C$2:$Q$607,4,FALSE)</f>
        <v>P02-TECHNICAL SCES</v>
      </c>
      <c r="D284" t="str">
        <f>VLOOKUP(A284,'Liste salariés'!$C$2:$Q$607,3,FALSE)</f>
        <v>ELM</v>
      </c>
      <c r="E284" t="s">
        <v>2241</v>
      </c>
      <c r="F284">
        <f>VLOOKUP(E284,'Liste formations'!$A$3:$B$19,2,FALSE)</f>
        <v>10</v>
      </c>
      <c r="G284">
        <v>8</v>
      </c>
      <c r="H284">
        <f>Tableau2[[#This Row],[Nombre de questions]]-Tableau2[[#This Row],[Réponses justes ]]</f>
        <v>2</v>
      </c>
      <c r="I284" t="s">
        <v>1859</v>
      </c>
      <c r="J284" s="3">
        <v>41309</v>
      </c>
      <c r="M284" s="29"/>
    </row>
    <row r="285" spans="1:13" x14ac:dyDescent="0.25">
      <c r="A285" s="6" t="s">
        <v>1868</v>
      </c>
      <c r="B285" t="str">
        <f>VLOOKUP(A285,'Liste salariés'!$C$2:$Q$607,14,FALSE)</f>
        <v>CADRES</v>
      </c>
      <c r="C285" t="str">
        <f>VLOOKUP(A285,'Liste salariés'!$C$2:$Q$607,4,FALSE)</f>
        <v>P02-TECHNICAL SCES</v>
      </c>
      <c r="D285" t="str">
        <f>VLOOKUP(A285,'Liste salariés'!$C$2:$Q$607,3,FALSE)</f>
        <v>ELM</v>
      </c>
      <c r="E285" t="s">
        <v>11</v>
      </c>
      <c r="F285">
        <f>VLOOKUP(E285,'Liste formations'!$A$3:$B$19,2,FALSE)</f>
        <v>25</v>
      </c>
      <c r="I285" t="s">
        <v>1859</v>
      </c>
      <c r="M285" s="29"/>
    </row>
    <row r="286" spans="1:13" x14ac:dyDescent="0.25">
      <c r="A286" s="6" t="s">
        <v>1868</v>
      </c>
      <c r="B286" t="str">
        <f>VLOOKUP(A286,'Liste salariés'!$C$2:$Q$607,14,FALSE)</f>
        <v>CADRES</v>
      </c>
      <c r="C286" t="str">
        <f>VLOOKUP(A286,'Liste salariés'!$C$2:$Q$607,4,FALSE)</f>
        <v>P02-TECHNICAL SCES</v>
      </c>
      <c r="D286" t="str">
        <f>VLOOKUP(A286,'Liste salariés'!$C$2:$Q$607,3,FALSE)</f>
        <v>ELM</v>
      </c>
      <c r="E286" t="s">
        <v>10</v>
      </c>
      <c r="F286">
        <f>VLOOKUP(E286,'Liste formations'!$A$3:$B$19,2,FALSE)</f>
        <v>6</v>
      </c>
      <c r="G286">
        <v>6</v>
      </c>
      <c r="H286">
        <f>Tableau2[[#This Row],[Nombre de questions]]-Tableau2[[#This Row],[Réponses justes ]]</f>
        <v>0</v>
      </c>
      <c r="I286" t="s">
        <v>1859</v>
      </c>
      <c r="J286" s="3">
        <v>41302</v>
      </c>
      <c r="M286" s="29"/>
    </row>
    <row r="287" spans="1:13" x14ac:dyDescent="0.25">
      <c r="A287" s="6" t="s">
        <v>1938</v>
      </c>
      <c r="B287" t="str">
        <f>VLOOKUP(A287,'Liste salariés'!$C$2:$Q$607,14,FALSE)</f>
        <v>MOD</v>
      </c>
      <c r="C287" t="str">
        <f>VLOOKUP(A287,'Liste salariés'!$C$2:$Q$607,4,FALSE)</f>
        <v>P01-PRODUCTION</v>
      </c>
      <c r="D287" t="str">
        <f>VLOOKUP(A287,'Liste salariés'!$C$2:$Q$607,3,FALSE)</f>
        <v>ELM</v>
      </c>
      <c r="E287" t="s">
        <v>2240</v>
      </c>
      <c r="F287">
        <f>VLOOKUP(E287,'Liste formations'!$A$3:$B$19,2,FALSE)</f>
        <v>5</v>
      </c>
      <c r="G287">
        <v>4</v>
      </c>
      <c r="H287">
        <f>Tableau2[[#This Row],[Nombre de questions]]-Tableau2[[#This Row],[Réponses justes ]]</f>
        <v>1</v>
      </c>
      <c r="I287" t="s">
        <v>1859</v>
      </c>
      <c r="J287" s="3">
        <v>41093</v>
      </c>
      <c r="M287" s="29"/>
    </row>
    <row r="288" spans="1:13" x14ac:dyDescent="0.25">
      <c r="A288" s="6" t="s">
        <v>1938</v>
      </c>
      <c r="B288" t="str">
        <f>VLOOKUP(A288,'Liste salariés'!$C$2:$Q$607,14,FALSE)</f>
        <v>MOD</v>
      </c>
      <c r="C288" t="str">
        <f>VLOOKUP(A288,'Liste salariés'!$C$2:$Q$607,4,FALSE)</f>
        <v>P01-PRODUCTION</v>
      </c>
      <c r="D288" t="str">
        <f>VLOOKUP(A288,'Liste salariés'!$C$2:$Q$607,3,FALSE)</f>
        <v>ELM</v>
      </c>
      <c r="E288" t="s">
        <v>2246</v>
      </c>
      <c r="F288">
        <f>VLOOKUP(E288,'Liste formations'!$A$3:$B$19,2,FALSE)</f>
        <v>10</v>
      </c>
      <c r="G288">
        <v>9</v>
      </c>
      <c r="H288">
        <f>Tableau2[[#This Row],[Nombre de questions]]-Tableau2[[#This Row],[Réponses justes ]]</f>
        <v>1</v>
      </c>
      <c r="I288" t="s">
        <v>1859</v>
      </c>
      <c r="J288" s="3">
        <v>41017</v>
      </c>
      <c r="M288" s="29"/>
    </row>
    <row r="289" spans="1:13" x14ac:dyDescent="0.25">
      <c r="A289" s="6" t="s">
        <v>1938</v>
      </c>
      <c r="B289" t="str">
        <f>VLOOKUP(A289,'Liste salariés'!$C$2:$Q$607,14,FALSE)</f>
        <v>MOD</v>
      </c>
      <c r="C289" t="str">
        <f>VLOOKUP(A289,'Liste salariés'!$C$2:$Q$607,4,FALSE)</f>
        <v>P01-PRODUCTION</v>
      </c>
      <c r="D289" t="str">
        <f>VLOOKUP(A289,'Liste salariés'!$C$2:$Q$607,3,FALSE)</f>
        <v>ELM</v>
      </c>
      <c r="E289" t="s">
        <v>11</v>
      </c>
      <c r="F289">
        <f>VLOOKUP(E289,'Liste formations'!$A$3:$B$19,2,FALSE)</f>
        <v>25</v>
      </c>
      <c r="G289">
        <v>25</v>
      </c>
      <c r="H289">
        <f>Tableau2[[#This Row],[Nombre de questions]]-Tableau2[[#This Row],[Réponses justes ]]</f>
        <v>0</v>
      </c>
      <c r="I289" t="s">
        <v>1859</v>
      </c>
      <c r="M289" s="29"/>
    </row>
    <row r="290" spans="1:13" x14ac:dyDescent="0.25">
      <c r="A290" s="6" t="s">
        <v>2209</v>
      </c>
      <c r="B290" t="str">
        <f>VLOOKUP(A290,'Liste salariés'!$C$2:$Q$607,14,FALSE)</f>
        <v>ETAM</v>
      </c>
      <c r="C290" t="str">
        <f>VLOOKUP(A290,'Liste salariés'!$C$2:$Q$607,4,FALSE)</f>
        <v>P02-TECHNICAL SCES</v>
      </c>
      <c r="D290" t="str">
        <f>VLOOKUP(A290,'Liste salariés'!$C$2:$Q$607,3,FALSE)</f>
        <v>ELM</v>
      </c>
      <c r="E290" t="s">
        <v>11</v>
      </c>
      <c r="F290">
        <f>VLOOKUP(E290,'Liste formations'!$A$3:$B$19,2,FALSE)</f>
        <v>25</v>
      </c>
      <c r="G290">
        <v>22</v>
      </c>
      <c r="H290">
        <f>Tableau2[[#This Row],[Nombre de questions]]-Tableau2[[#This Row],[Réponses justes ]]</f>
        <v>3</v>
      </c>
      <c r="I290" t="s">
        <v>1859</v>
      </c>
      <c r="J290" s="3">
        <v>40961</v>
      </c>
      <c r="M290" s="29"/>
    </row>
    <row r="291" spans="1:13" x14ac:dyDescent="0.25">
      <c r="A291" s="6" t="s">
        <v>2092</v>
      </c>
      <c r="B291" t="str">
        <f>VLOOKUP(A291,'Liste salariés'!$C$2:$Q$607,14,FALSE)</f>
        <v>MOD</v>
      </c>
      <c r="C291" t="str">
        <f>VLOOKUP(A291,'Liste salariés'!$C$2:$Q$607,4,FALSE)</f>
        <v>P01-PRODUCTION</v>
      </c>
      <c r="D291" t="str">
        <f>VLOOKUP(A291,'Liste salariés'!$C$2:$Q$607,3,FALSE)</f>
        <v>ELM</v>
      </c>
      <c r="E291" t="s">
        <v>2246</v>
      </c>
      <c r="F291">
        <f>VLOOKUP(E291,'Liste formations'!$A$3:$B$19,2,FALSE)</f>
        <v>10</v>
      </c>
      <c r="G291">
        <v>8</v>
      </c>
      <c r="H291">
        <f>Tableau2[[#This Row],[Nombre de questions]]-Tableau2[[#This Row],[Réponses justes ]]</f>
        <v>2</v>
      </c>
      <c r="I291" t="s">
        <v>1859</v>
      </c>
      <c r="J291" s="3">
        <v>41012</v>
      </c>
      <c r="M291" s="29"/>
    </row>
    <row r="292" spans="1:13" x14ac:dyDescent="0.25">
      <c r="A292" s="6" t="s">
        <v>2092</v>
      </c>
      <c r="B292" t="str">
        <f>VLOOKUP(A292,'Liste salariés'!$C$2:$Q$607,14,FALSE)</f>
        <v>MOD</v>
      </c>
      <c r="C292" t="str">
        <f>VLOOKUP(A292,'Liste salariés'!$C$2:$Q$607,4,FALSE)</f>
        <v>P01-PRODUCTION</v>
      </c>
      <c r="D292" t="str">
        <f>VLOOKUP(A292,'Liste salariés'!$C$2:$Q$607,3,FALSE)</f>
        <v>ELM</v>
      </c>
      <c r="E292" t="s">
        <v>2239</v>
      </c>
      <c r="F292">
        <f>VLOOKUP(E292,'Liste formations'!$A$3:$B$19,2,FALSE)</f>
        <v>10</v>
      </c>
      <c r="G292">
        <v>9</v>
      </c>
      <c r="H292">
        <f>Tableau2[[#This Row],[Nombre de questions]]-Tableau2[[#This Row],[Réponses justes ]]</f>
        <v>1</v>
      </c>
      <c r="I292" t="s">
        <v>1859</v>
      </c>
      <c r="J292" s="3">
        <v>41180</v>
      </c>
      <c r="M292" s="29"/>
    </row>
    <row r="293" spans="1:13" x14ac:dyDescent="0.25">
      <c r="A293" s="6" t="s">
        <v>2092</v>
      </c>
      <c r="B293" t="str">
        <f>VLOOKUP(A293,'Liste salariés'!$C$2:$Q$607,14,FALSE)</f>
        <v>MOD</v>
      </c>
      <c r="C293" t="str">
        <f>VLOOKUP(A293,'Liste salariés'!$C$2:$Q$607,4,FALSE)</f>
        <v>P01-PRODUCTION</v>
      </c>
      <c r="D293" t="str">
        <f>VLOOKUP(A293,'Liste salariés'!$C$2:$Q$607,3,FALSE)</f>
        <v>ELM</v>
      </c>
      <c r="E293" t="s">
        <v>11</v>
      </c>
      <c r="F293">
        <f>VLOOKUP(E293,'Liste formations'!$A$3:$B$19,2,FALSE)</f>
        <v>25</v>
      </c>
      <c r="G293">
        <v>24</v>
      </c>
      <c r="H293">
        <f>Tableau2[[#This Row],[Nombre de questions]]-Tableau2[[#This Row],[Réponses justes ]]</f>
        <v>1</v>
      </c>
      <c r="I293" t="s">
        <v>1859</v>
      </c>
      <c r="J293" s="3">
        <v>41166</v>
      </c>
      <c r="M293" s="29"/>
    </row>
    <row r="294" spans="1:13" x14ac:dyDescent="0.25">
      <c r="A294" s="6" t="s">
        <v>2092</v>
      </c>
      <c r="B294" t="str">
        <f>VLOOKUP(A294,'Liste salariés'!$C$2:$Q$607,14,FALSE)</f>
        <v>MOD</v>
      </c>
      <c r="C294" t="str">
        <f>VLOOKUP(A294,'Liste salariés'!$C$2:$Q$607,4,FALSE)</f>
        <v>P01-PRODUCTION</v>
      </c>
      <c r="D294" t="str">
        <f>VLOOKUP(A294,'Liste salariés'!$C$2:$Q$607,3,FALSE)</f>
        <v>ELM</v>
      </c>
      <c r="E294" t="s">
        <v>2248</v>
      </c>
      <c r="F294" s="22">
        <f>VLOOKUP(E294,'Liste formations'!$A$3:$B$19,2,FALSE)</f>
        <v>17</v>
      </c>
      <c r="G294">
        <v>16</v>
      </c>
      <c r="H294">
        <f>Tableau2[[#This Row],[Nombre de questions]]-Tableau2[[#This Row],[Réponses justes ]]</f>
        <v>1</v>
      </c>
      <c r="I294" t="s">
        <v>1859</v>
      </c>
      <c r="J294" s="3">
        <v>41376</v>
      </c>
      <c r="M294" s="29"/>
    </row>
    <row r="295" spans="1:13" x14ac:dyDescent="0.25">
      <c r="A295" s="6" t="s">
        <v>1965</v>
      </c>
      <c r="B295" t="str">
        <f>VLOOKUP(A295,'Liste salariés'!$C$2:$Q$607,14,FALSE)</f>
        <v>CADRES</v>
      </c>
      <c r="C295" t="str">
        <f>VLOOKUP(A295,'Liste salariés'!$C$2:$Q$607,4,FALSE)</f>
        <v>P02-TECHNICAL SCES</v>
      </c>
      <c r="D295" t="str">
        <f>VLOOKUP(A295,'Liste salariés'!$C$2:$Q$607,3,FALSE)</f>
        <v>ELM</v>
      </c>
      <c r="E295" t="s">
        <v>9</v>
      </c>
      <c r="F295">
        <f>VLOOKUP(E295,'Liste formations'!$A$3:$B$19,2,FALSE)</f>
        <v>10</v>
      </c>
      <c r="G295">
        <v>9</v>
      </c>
      <c r="H295">
        <f>Tableau2[[#This Row],[Nombre de questions]]-Tableau2[[#This Row],[Réponses justes ]]</f>
        <v>1</v>
      </c>
      <c r="I295" t="s">
        <v>1859</v>
      </c>
      <c r="J295" s="3">
        <v>41351</v>
      </c>
      <c r="M295" s="29"/>
    </row>
    <row r="296" spans="1:13" x14ac:dyDescent="0.25">
      <c r="A296" s="6" t="s">
        <v>1966</v>
      </c>
      <c r="B296" t="str">
        <f>VLOOKUP(A296,'Liste salariés'!$C$2:$Q$607,14,FALSE)</f>
        <v>ETAM</v>
      </c>
      <c r="C296" t="str">
        <f>VLOOKUP(A296,'Liste salariés'!$C$2:$Q$607,4,FALSE)</f>
        <v>P02-TECHNICAL SCES</v>
      </c>
      <c r="D296" t="str">
        <f>VLOOKUP(A296,'Liste salariés'!$C$2:$Q$607,3,FALSE)</f>
        <v>ELM</v>
      </c>
      <c r="E296" t="s">
        <v>9</v>
      </c>
      <c r="F296">
        <f>VLOOKUP(E296,'Liste formations'!$A$3:$B$19,2,FALSE)</f>
        <v>10</v>
      </c>
      <c r="G296">
        <v>9</v>
      </c>
      <c r="H296">
        <f>Tableau2[[#This Row],[Nombre de questions]]-Tableau2[[#This Row],[Réponses justes ]]</f>
        <v>1</v>
      </c>
      <c r="I296" t="s">
        <v>1859</v>
      </c>
      <c r="J296" s="3">
        <v>41351</v>
      </c>
      <c r="M296" s="29"/>
    </row>
    <row r="297" spans="1:13" x14ac:dyDescent="0.25">
      <c r="A297" s="6" t="s">
        <v>2093</v>
      </c>
      <c r="B297" t="str">
        <f>VLOOKUP(A297,'Liste salariés'!$C$2:$Q$607,14,FALSE)</f>
        <v>MOD</v>
      </c>
      <c r="C297" t="str">
        <f>VLOOKUP(A297,'Liste salariés'!$C$2:$Q$607,4,FALSE)</f>
        <v>P01-PRODUCTION</v>
      </c>
      <c r="D297" t="str">
        <f>VLOOKUP(A297,'Liste salariés'!$C$2:$Q$607,3,FALSE)</f>
        <v>ELM</v>
      </c>
      <c r="E297" t="s">
        <v>2239</v>
      </c>
      <c r="F297">
        <f>VLOOKUP(E297,'Liste formations'!$A$3:$B$19,2,FALSE)</f>
        <v>10</v>
      </c>
      <c r="G297">
        <v>7</v>
      </c>
      <c r="H297">
        <f>Tableau2[[#This Row],[Nombre de questions]]-Tableau2[[#This Row],[Réponses justes ]]</f>
        <v>3</v>
      </c>
      <c r="I297" t="s">
        <v>1859</v>
      </c>
      <c r="J297" s="3">
        <v>41303</v>
      </c>
      <c r="M297" s="29"/>
    </row>
    <row r="298" spans="1:13" x14ac:dyDescent="0.25">
      <c r="A298" s="6" t="s">
        <v>2093</v>
      </c>
      <c r="B298" t="str">
        <f>VLOOKUP(A298,'Liste salariés'!$C$2:$Q$607,14,FALSE)</f>
        <v>MOD</v>
      </c>
      <c r="C298" t="str">
        <f>VLOOKUP(A298,'Liste salariés'!$C$2:$Q$607,4,FALSE)</f>
        <v>P01-PRODUCTION</v>
      </c>
      <c r="D298" t="str">
        <f>VLOOKUP(A298,'Liste salariés'!$C$2:$Q$607,3,FALSE)</f>
        <v>ELM</v>
      </c>
      <c r="E298" t="s">
        <v>11</v>
      </c>
      <c r="F298">
        <f>VLOOKUP(E298,'Liste formations'!$A$3:$B$19,2,FALSE)</f>
        <v>25</v>
      </c>
      <c r="G298">
        <v>20</v>
      </c>
      <c r="H298">
        <f>Tableau2[[#This Row],[Nombre de questions]]-Tableau2[[#This Row],[Réponses justes ]]</f>
        <v>5</v>
      </c>
      <c r="I298" t="s">
        <v>1859</v>
      </c>
      <c r="J298" s="3">
        <v>41361</v>
      </c>
      <c r="M298" s="29"/>
    </row>
    <row r="299" spans="1:13" x14ac:dyDescent="0.25">
      <c r="A299" s="6" t="s">
        <v>2094</v>
      </c>
      <c r="B299" t="str">
        <f>VLOOKUP(A299,'Liste salariés'!$C$2:$Q$607,14,FALSE)</f>
        <v>MOD</v>
      </c>
      <c r="C299" t="str">
        <f>VLOOKUP(A299,'Liste salariés'!$C$2:$Q$607,4,FALSE)</f>
        <v>P01-PRODUCTION</v>
      </c>
      <c r="D299" t="str">
        <f>VLOOKUP(A299,'Liste salariés'!$C$2:$Q$607,3,FALSE)</f>
        <v>ELM</v>
      </c>
      <c r="E299" t="s">
        <v>2239</v>
      </c>
      <c r="F299">
        <f>VLOOKUP(E299,'Liste formations'!$A$3:$B$19,2,FALSE)</f>
        <v>10</v>
      </c>
      <c r="G299">
        <v>8</v>
      </c>
      <c r="H299">
        <f>Tableau2[[#This Row],[Nombre de questions]]-Tableau2[[#This Row],[Réponses justes ]]</f>
        <v>2</v>
      </c>
      <c r="I299" t="s">
        <v>1859</v>
      </c>
      <c r="J299" s="3">
        <v>41292</v>
      </c>
      <c r="M299" s="29"/>
    </row>
    <row r="300" spans="1:13" x14ac:dyDescent="0.25">
      <c r="A300" s="6" t="s">
        <v>2094</v>
      </c>
      <c r="B300" t="str">
        <f>VLOOKUP(A300,'Liste salariés'!$C$2:$Q$607,14,FALSE)</f>
        <v>MOD</v>
      </c>
      <c r="C300" t="str">
        <f>VLOOKUP(A300,'Liste salariés'!$C$2:$Q$607,4,FALSE)</f>
        <v>P01-PRODUCTION</v>
      </c>
      <c r="D300" t="str">
        <f>VLOOKUP(A300,'Liste salariés'!$C$2:$Q$607,3,FALSE)</f>
        <v>ELM</v>
      </c>
      <c r="E300" t="s">
        <v>11</v>
      </c>
      <c r="F300">
        <f>VLOOKUP(E300,'Liste formations'!$A$3:$B$19,2,FALSE)</f>
        <v>25</v>
      </c>
      <c r="G300">
        <v>21</v>
      </c>
      <c r="H300">
        <f>Tableau2[[#This Row],[Nombre de questions]]-Tableau2[[#This Row],[Réponses justes ]]</f>
        <v>4</v>
      </c>
      <c r="I300" t="s">
        <v>1859</v>
      </c>
      <c r="J300" s="3">
        <v>41222</v>
      </c>
      <c r="M300" s="29"/>
    </row>
    <row r="301" spans="1:13" x14ac:dyDescent="0.25">
      <c r="A301" s="6" t="s">
        <v>1910</v>
      </c>
      <c r="B301" t="str">
        <f>VLOOKUP(A301,'Liste salariés'!$C$2:$Q$607,14,FALSE)</f>
        <v>CADRES</v>
      </c>
      <c r="C301" t="str">
        <f>VLOOKUP(A301,'Liste salariés'!$C$2:$Q$607,4,FALSE)</f>
        <v>P02-TECHNICAL SCES</v>
      </c>
      <c r="D301" t="str">
        <f>VLOOKUP(A301,'Liste salariés'!$C$2:$Q$607,3,FALSE)</f>
        <v>ELM</v>
      </c>
      <c r="E301" t="s">
        <v>1911</v>
      </c>
      <c r="F301">
        <f>VLOOKUP(E301,'Liste formations'!$A$3:$B$19,2,FALSE)</f>
        <v>6</v>
      </c>
      <c r="G301">
        <v>6</v>
      </c>
      <c r="H301">
        <f>Tableau2[[#This Row],[Nombre de questions]]-Tableau2[[#This Row],[Réponses justes ]]</f>
        <v>0</v>
      </c>
      <c r="I301" t="s">
        <v>1859</v>
      </c>
      <c r="J301" s="3">
        <v>41100</v>
      </c>
      <c r="M301" s="29"/>
    </row>
    <row r="302" spans="1:13" x14ac:dyDescent="0.25">
      <c r="A302" s="6" t="s">
        <v>1910</v>
      </c>
      <c r="B302" t="str">
        <f>VLOOKUP(A302,'Liste salariés'!$C$2:$Q$607,14,FALSE)</f>
        <v>CADRES</v>
      </c>
      <c r="C302" t="str">
        <f>VLOOKUP(A302,'Liste salariés'!$C$2:$Q$607,4,FALSE)</f>
        <v>P02-TECHNICAL SCES</v>
      </c>
      <c r="D302" t="str">
        <f>VLOOKUP(A302,'Liste salariés'!$C$2:$Q$607,3,FALSE)</f>
        <v>ELM</v>
      </c>
      <c r="E302" t="s">
        <v>11</v>
      </c>
      <c r="F302">
        <f>VLOOKUP(E302,'Liste formations'!$A$3:$B$19,2,FALSE)</f>
        <v>25</v>
      </c>
      <c r="G302">
        <v>23</v>
      </c>
      <c r="H302">
        <f>Tableau2[[#This Row],[Nombre de questions]]-Tableau2[[#This Row],[Réponses justes ]]</f>
        <v>2</v>
      </c>
      <c r="I302" t="s">
        <v>1859</v>
      </c>
      <c r="M302" s="29"/>
    </row>
    <row r="303" spans="1:13" x14ac:dyDescent="0.25">
      <c r="A303" s="6" t="s">
        <v>2196</v>
      </c>
      <c r="B303" t="str">
        <f>VLOOKUP(A303,'Liste salariés'!$C$2:$Q$607,14,FALSE)</f>
        <v>MOD</v>
      </c>
      <c r="C303" t="str">
        <f>VLOOKUP(A303,'Liste salariés'!$C$2:$Q$607,4,FALSE)</f>
        <v>P01-PRODUCTION</v>
      </c>
      <c r="D303" t="str">
        <f>VLOOKUP(A303,'Liste salariés'!$C$2:$Q$607,3,FALSE)</f>
        <v>ELM</v>
      </c>
      <c r="E303" t="s">
        <v>11</v>
      </c>
      <c r="F303">
        <f>VLOOKUP(E303,'Liste formations'!$A$3:$B$19,2,FALSE)</f>
        <v>25</v>
      </c>
      <c r="G303">
        <v>20</v>
      </c>
      <c r="H303">
        <f>Tableau2[[#This Row],[Nombre de questions]]-Tableau2[[#This Row],[Réponses justes ]]</f>
        <v>5</v>
      </c>
      <c r="I303" t="s">
        <v>1859</v>
      </c>
      <c r="J303" s="3">
        <v>41373</v>
      </c>
      <c r="M303" s="29"/>
    </row>
    <row r="304" spans="1:13" x14ac:dyDescent="0.25">
      <c r="A304" s="6" t="s">
        <v>2095</v>
      </c>
      <c r="B304" t="str">
        <f>VLOOKUP(A304,'Liste salariés'!$C$2:$Q$607,14,FALSE)</f>
        <v>MOD</v>
      </c>
      <c r="C304" t="str">
        <f>VLOOKUP(A304,'Liste salariés'!$C$2:$Q$607,4,FALSE)</f>
        <v>P01-PRODUCTION</v>
      </c>
      <c r="D304" t="str">
        <f>VLOOKUP(A304,'Liste salariés'!$C$2:$Q$607,3,FALSE)</f>
        <v>ELM</v>
      </c>
      <c r="E304" t="s">
        <v>11</v>
      </c>
      <c r="F304">
        <f>VLOOKUP(E304,'Liste formations'!$A$3:$B$19,2,FALSE)</f>
        <v>25</v>
      </c>
      <c r="G304">
        <v>20</v>
      </c>
      <c r="H304">
        <f>Tableau2[[#This Row],[Nombre de questions]]-Tableau2[[#This Row],[Réponses justes ]]</f>
        <v>5</v>
      </c>
      <c r="I304" t="s">
        <v>1859</v>
      </c>
      <c r="J304" s="3">
        <v>41352</v>
      </c>
      <c r="M304" s="29"/>
    </row>
    <row r="305" spans="1:13" x14ac:dyDescent="0.25">
      <c r="A305" s="6" t="s">
        <v>1869</v>
      </c>
      <c r="B305" t="str">
        <f>VLOOKUP(A305,'Liste salariés'!$C$2:$Q$607,14,FALSE)</f>
        <v>CADRES</v>
      </c>
      <c r="C305" t="str">
        <f>VLOOKUP(A305,'Liste salariés'!$C$2:$Q$607,4,FALSE)</f>
        <v>P02-TECHNICAL SCES</v>
      </c>
      <c r="D305" t="str">
        <f>VLOOKUP(A305,'Liste salariés'!$C$2:$Q$607,3,FALSE)</f>
        <v>ELM</v>
      </c>
      <c r="E305" t="s">
        <v>2238</v>
      </c>
      <c r="F305">
        <f>VLOOKUP(E305,'Liste formations'!$A$3:$B$19,2,FALSE)</f>
        <v>14</v>
      </c>
      <c r="G305">
        <v>13</v>
      </c>
      <c r="H305">
        <f>Tableau2[[#This Row],[Nombre de questions]]-Tableau2[[#This Row],[Réponses justes ]]</f>
        <v>1</v>
      </c>
      <c r="I305" t="s">
        <v>1859</v>
      </c>
      <c r="M305" s="29"/>
    </row>
    <row r="306" spans="1:13" x14ac:dyDescent="0.25">
      <c r="A306" s="6" t="s">
        <v>1869</v>
      </c>
      <c r="B306" t="str">
        <f>VLOOKUP(A306,'Liste salariés'!$C$2:$Q$607,14,FALSE)</f>
        <v>CADRES</v>
      </c>
      <c r="C306" t="str">
        <f>VLOOKUP(A306,'Liste salariés'!$C$2:$Q$607,4,FALSE)</f>
        <v>P02-TECHNICAL SCES</v>
      </c>
      <c r="D306" t="str">
        <f>VLOOKUP(A306,'Liste salariés'!$C$2:$Q$607,3,FALSE)</f>
        <v>ELM</v>
      </c>
      <c r="E306" t="s">
        <v>2241</v>
      </c>
      <c r="F306">
        <f>VLOOKUP(E306,'Liste formations'!$A$3:$B$19,2,FALSE)</f>
        <v>10</v>
      </c>
      <c r="G306">
        <v>8</v>
      </c>
      <c r="H306">
        <f>Tableau2[[#This Row],[Nombre de questions]]-Tableau2[[#This Row],[Réponses justes ]]</f>
        <v>2</v>
      </c>
      <c r="I306" t="s">
        <v>1859</v>
      </c>
      <c r="J306" s="3">
        <v>41309</v>
      </c>
      <c r="M306" s="29"/>
    </row>
    <row r="307" spans="1:13" x14ac:dyDescent="0.25">
      <c r="A307" s="6" t="s">
        <v>1869</v>
      </c>
      <c r="B307" t="str">
        <f>VLOOKUP(A307,'Liste salariés'!$C$2:$Q$607,14,FALSE)</f>
        <v>CADRES</v>
      </c>
      <c r="C307" t="str">
        <f>VLOOKUP(A307,'Liste salariés'!$C$2:$Q$607,4,FALSE)</f>
        <v>P02-TECHNICAL SCES</v>
      </c>
      <c r="D307" t="str">
        <f>VLOOKUP(A307,'Liste salariés'!$C$2:$Q$607,3,FALSE)</f>
        <v>ELM</v>
      </c>
      <c r="E307" t="s">
        <v>9</v>
      </c>
      <c r="F307">
        <f>VLOOKUP(E307,'Liste formations'!$A$3:$B$19,2,FALSE)</f>
        <v>10</v>
      </c>
      <c r="G307">
        <v>8</v>
      </c>
      <c r="H307">
        <f>Tableau2[[#This Row],[Nombre de questions]]-Tableau2[[#This Row],[Réponses justes ]]</f>
        <v>2</v>
      </c>
      <c r="I307" t="s">
        <v>1859</v>
      </c>
      <c r="J307" s="3">
        <v>41323</v>
      </c>
      <c r="M307" s="29"/>
    </row>
    <row r="308" spans="1:13" x14ac:dyDescent="0.25">
      <c r="A308" s="6" t="s">
        <v>1869</v>
      </c>
      <c r="B308" t="str">
        <f>VLOOKUP(A308,'Liste salariés'!$C$2:$Q$607,14,FALSE)</f>
        <v>CADRES</v>
      </c>
      <c r="C308" t="str">
        <f>VLOOKUP(A308,'Liste salariés'!$C$2:$Q$607,4,FALSE)</f>
        <v>P02-TECHNICAL SCES</v>
      </c>
      <c r="D308" t="str">
        <f>VLOOKUP(A308,'Liste salariés'!$C$2:$Q$607,3,FALSE)</f>
        <v>ELM</v>
      </c>
      <c r="E308" t="s">
        <v>11</v>
      </c>
      <c r="F308">
        <f>VLOOKUP(E308,'Liste formations'!$A$3:$B$19,2,FALSE)</f>
        <v>25</v>
      </c>
      <c r="I308" t="s">
        <v>1859</v>
      </c>
      <c r="M308" s="29"/>
    </row>
    <row r="309" spans="1:13" x14ac:dyDescent="0.25">
      <c r="A309" s="6" t="s">
        <v>1869</v>
      </c>
      <c r="B309" t="str">
        <f>VLOOKUP(A309,'Liste salariés'!$C$2:$Q$607,14,FALSE)</f>
        <v>CADRES</v>
      </c>
      <c r="C309" t="str">
        <f>VLOOKUP(A309,'Liste salariés'!$C$2:$Q$607,4,FALSE)</f>
        <v>P02-TECHNICAL SCES</v>
      </c>
      <c r="D309" t="str">
        <f>VLOOKUP(A309,'Liste salariés'!$C$2:$Q$607,3,FALSE)</f>
        <v>ELM</v>
      </c>
      <c r="E309" t="s">
        <v>10</v>
      </c>
      <c r="F309">
        <f>VLOOKUP(E309,'Liste formations'!$A$3:$B$19,2,FALSE)</f>
        <v>6</v>
      </c>
      <c r="G309">
        <v>6</v>
      </c>
      <c r="H309">
        <f>Tableau2[[#This Row],[Nombre de questions]]-Tableau2[[#This Row],[Réponses justes ]]</f>
        <v>0</v>
      </c>
      <c r="I309" t="s">
        <v>1859</v>
      </c>
      <c r="J309" s="3">
        <v>41302</v>
      </c>
      <c r="M309" s="29"/>
    </row>
    <row r="310" spans="1:13" x14ac:dyDescent="0.25">
      <c r="A310" s="6" t="s">
        <v>2096</v>
      </c>
      <c r="B310" t="str">
        <f>VLOOKUP(A310,'Liste salariés'!$C$2:$Q$607,14,FALSE)</f>
        <v>MOD</v>
      </c>
      <c r="C310" t="str">
        <f>VLOOKUP(A310,'Liste salariés'!$C$2:$Q$607,4,FALSE)</f>
        <v>P01-PRODUCTION</v>
      </c>
      <c r="D310" t="str">
        <f>VLOOKUP(A310,'Liste salariés'!$C$2:$Q$607,3,FALSE)</f>
        <v>ELM</v>
      </c>
      <c r="E310" t="s">
        <v>2239</v>
      </c>
      <c r="F310">
        <f>VLOOKUP(E310,'Liste formations'!$A$3:$B$19,2,FALSE)</f>
        <v>10</v>
      </c>
      <c r="G310">
        <v>9</v>
      </c>
      <c r="H310">
        <f>Tableau2[[#This Row],[Nombre de questions]]-Tableau2[[#This Row],[Réponses justes ]]</f>
        <v>1</v>
      </c>
      <c r="I310" t="s">
        <v>1859</v>
      </c>
      <c r="J310" s="3">
        <v>41303</v>
      </c>
      <c r="M310" s="30"/>
    </row>
    <row r="311" spans="1:13" x14ac:dyDescent="0.25">
      <c r="A311" s="6" t="s">
        <v>2096</v>
      </c>
      <c r="B311" t="str">
        <f>VLOOKUP(A311,'Liste salariés'!$C$2:$Q$607,14,FALSE)</f>
        <v>MOD</v>
      </c>
      <c r="C311" t="str">
        <f>VLOOKUP(A311,'Liste salariés'!$C$2:$Q$607,4,FALSE)</f>
        <v>P01-PRODUCTION</v>
      </c>
      <c r="D311" t="str">
        <f>VLOOKUP(A311,'Liste salariés'!$C$2:$Q$607,3,FALSE)</f>
        <v>ELM</v>
      </c>
      <c r="E311" t="s">
        <v>11</v>
      </c>
      <c r="F311">
        <f>VLOOKUP(E311,'Liste formations'!$A$3:$B$19,2,FALSE)</f>
        <v>25</v>
      </c>
      <c r="G311">
        <v>21</v>
      </c>
      <c r="H311">
        <f>Tableau2[[#This Row],[Nombre de questions]]-Tableau2[[#This Row],[Réponses justes ]]</f>
        <v>4</v>
      </c>
      <c r="I311" t="s">
        <v>1859</v>
      </c>
      <c r="J311" s="3">
        <v>40926</v>
      </c>
      <c r="M311" s="29"/>
    </row>
    <row r="312" spans="1:13" x14ac:dyDescent="0.25">
      <c r="A312" s="6" t="s">
        <v>2097</v>
      </c>
      <c r="B312" t="str">
        <f>VLOOKUP(A312,'Liste salariés'!$C$2:$Q$607,14,FALSE)</f>
        <v>MOD</v>
      </c>
      <c r="C312" t="str">
        <f>VLOOKUP(A312,'Liste salariés'!$C$2:$Q$607,4,FALSE)</f>
        <v>P01-PRODUCTION</v>
      </c>
      <c r="D312" t="str">
        <f>VLOOKUP(A312,'Liste salariés'!$C$2:$Q$607,3,FALSE)</f>
        <v>ELM</v>
      </c>
      <c r="E312" t="s">
        <v>2239</v>
      </c>
      <c r="F312">
        <f>VLOOKUP(E312,'Liste formations'!$A$3:$B$19,2,FALSE)</f>
        <v>10</v>
      </c>
      <c r="G312">
        <v>9</v>
      </c>
      <c r="H312">
        <f>Tableau2[[#This Row],[Nombre de questions]]-Tableau2[[#This Row],[Réponses justes ]]</f>
        <v>1</v>
      </c>
      <c r="I312" t="s">
        <v>1859</v>
      </c>
      <c r="J312" s="3">
        <v>41288</v>
      </c>
      <c r="M312" s="29"/>
    </row>
    <row r="313" spans="1:13" x14ac:dyDescent="0.25">
      <c r="A313" s="6" t="s">
        <v>2097</v>
      </c>
      <c r="B313" t="str">
        <f>VLOOKUP(A313,'Liste salariés'!$C$2:$Q$607,14,FALSE)</f>
        <v>MOD</v>
      </c>
      <c r="C313" t="str">
        <f>VLOOKUP(A313,'Liste salariés'!$C$2:$Q$607,4,FALSE)</f>
        <v>P01-PRODUCTION</v>
      </c>
      <c r="D313" t="str">
        <f>VLOOKUP(A313,'Liste salariés'!$C$2:$Q$607,3,FALSE)</f>
        <v>ELM</v>
      </c>
      <c r="E313" t="s">
        <v>11</v>
      </c>
      <c r="F313">
        <f>VLOOKUP(E313,'Liste formations'!$A$3:$B$19,2,FALSE)</f>
        <v>25</v>
      </c>
      <c r="G313">
        <v>19</v>
      </c>
      <c r="H313">
        <f>Tableau2[[#This Row],[Nombre de questions]]-Tableau2[[#This Row],[Réponses justes ]]</f>
        <v>6</v>
      </c>
      <c r="I313" t="s">
        <v>1859</v>
      </c>
      <c r="J313" s="3">
        <v>40925</v>
      </c>
      <c r="M313" s="29"/>
    </row>
    <row r="314" spans="1:13" x14ac:dyDescent="0.25">
      <c r="A314" s="6" t="s">
        <v>1883</v>
      </c>
      <c r="B314" t="str">
        <f>VLOOKUP(A314,'Liste salariés'!$C$2:$Q$607,14,FALSE)</f>
        <v>MOD</v>
      </c>
      <c r="C314" t="str">
        <f>VLOOKUP(A314,'Liste salariés'!$C$2:$Q$607,4,FALSE)</f>
        <v>P01-PRODUCTION</v>
      </c>
      <c r="D314" t="str">
        <f>VLOOKUP(A314,'Liste salariés'!$C$2:$Q$607,3,FALSE)</f>
        <v>ELM</v>
      </c>
      <c r="E314" t="s">
        <v>2239</v>
      </c>
      <c r="F314">
        <f>VLOOKUP(E314,'Liste formations'!$A$3:$B$19,2,FALSE)</f>
        <v>10</v>
      </c>
      <c r="G314">
        <v>10</v>
      </c>
      <c r="H314">
        <f>Tableau2[[#This Row],[Nombre de questions]]-Tableau2[[#This Row],[Réponses justes ]]</f>
        <v>0</v>
      </c>
      <c r="I314" t="s">
        <v>1859</v>
      </c>
      <c r="J314" s="3">
        <v>41352</v>
      </c>
      <c r="M314" s="29"/>
    </row>
    <row r="315" spans="1:13" x14ac:dyDescent="0.25">
      <c r="A315" s="6" t="s">
        <v>1883</v>
      </c>
      <c r="B315" t="str">
        <f>VLOOKUP(A315,'Liste salariés'!$C$2:$Q$607,14,FALSE)</f>
        <v>MOD</v>
      </c>
      <c r="C315" t="str">
        <f>VLOOKUP(A315,'Liste salariés'!$C$2:$Q$607,4,FALSE)</f>
        <v>P01-PRODUCTION</v>
      </c>
      <c r="D315" t="str">
        <f>VLOOKUP(A315,'Liste salariés'!$C$2:$Q$607,3,FALSE)</f>
        <v>ELM</v>
      </c>
      <c r="E315" t="s">
        <v>11</v>
      </c>
      <c r="F315">
        <f>VLOOKUP(E315,'Liste formations'!$A$3:$B$19,2,FALSE)</f>
        <v>25</v>
      </c>
      <c r="G315">
        <v>22</v>
      </c>
      <c r="H315">
        <f>Tableau2[[#This Row],[Nombre de questions]]-Tableau2[[#This Row],[Réponses justes ]]</f>
        <v>3</v>
      </c>
      <c r="I315" t="s">
        <v>1859</v>
      </c>
      <c r="J315" s="3">
        <v>41352</v>
      </c>
      <c r="M315" s="29"/>
    </row>
    <row r="316" spans="1:13" x14ac:dyDescent="0.25">
      <c r="A316" s="6" t="s">
        <v>1883</v>
      </c>
      <c r="B316" t="str">
        <f>VLOOKUP(A316,'Liste salariés'!$C$2:$Q$607,14,FALSE)</f>
        <v>MOD</v>
      </c>
      <c r="C316" t="str">
        <f>VLOOKUP(A316,'Liste salariés'!$C$2:$Q$607,4,FALSE)</f>
        <v>P01-PRODUCTION</v>
      </c>
      <c r="D316" t="str">
        <f>VLOOKUP(A316,'Liste salariés'!$C$2:$Q$607,3,FALSE)</f>
        <v>ELM</v>
      </c>
      <c r="E316" t="s">
        <v>10</v>
      </c>
      <c r="F316">
        <f>VLOOKUP(E316,'Liste formations'!$A$3:$B$19,2,FALSE)</f>
        <v>6</v>
      </c>
      <c r="G316">
        <v>6</v>
      </c>
      <c r="H316">
        <f>Tableau2[[#This Row],[Nombre de questions]]-Tableau2[[#This Row],[Réponses justes ]]</f>
        <v>0</v>
      </c>
      <c r="I316" t="s">
        <v>1859</v>
      </c>
      <c r="J316" s="3">
        <v>41331</v>
      </c>
      <c r="M316" s="29"/>
    </row>
    <row r="317" spans="1:13" x14ac:dyDescent="0.25">
      <c r="A317" s="6" t="s">
        <v>2098</v>
      </c>
      <c r="B317" t="str">
        <f>VLOOKUP(A317,'Liste salariés'!$C$2:$Q$607,14,FALSE)</f>
        <v>MOD</v>
      </c>
      <c r="C317" t="str">
        <f>VLOOKUP(A317,'Liste salariés'!$C$2:$Q$607,4,FALSE)</f>
        <v>P01-PRODUCTION</v>
      </c>
      <c r="D317" t="str">
        <f>VLOOKUP(A317,'Liste salariés'!$C$2:$Q$607,3,FALSE)</f>
        <v>ELM</v>
      </c>
      <c r="E317" t="s">
        <v>11</v>
      </c>
      <c r="F317">
        <f>VLOOKUP(E317,'Liste formations'!$A$3:$B$19,2,FALSE)</f>
        <v>25</v>
      </c>
      <c r="G317">
        <v>24</v>
      </c>
      <c r="H317">
        <f>Tableau2[[#This Row],[Nombre de questions]]-Tableau2[[#This Row],[Réponses justes ]]</f>
        <v>1</v>
      </c>
      <c r="I317" t="s">
        <v>1859</v>
      </c>
      <c r="J317" s="3">
        <v>41319</v>
      </c>
      <c r="M317" s="29"/>
    </row>
    <row r="318" spans="1:13" x14ac:dyDescent="0.25">
      <c r="A318" s="6" t="s">
        <v>2187</v>
      </c>
      <c r="B318" t="str">
        <f>VLOOKUP(A318,'Liste salariés'!$C$2:$Q$607,14,FALSE)</f>
        <v>MOD</v>
      </c>
      <c r="C318" t="str">
        <f>VLOOKUP(A318,'Liste salariés'!$C$2:$Q$607,4,FALSE)</f>
        <v>P01-PRODUCTION</v>
      </c>
      <c r="D318" t="str">
        <f>VLOOKUP(A318,'Liste salariés'!$C$2:$Q$607,3,FALSE)</f>
        <v>ELM</v>
      </c>
      <c r="E318" t="s">
        <v>11</v>
      </c>
      <c r="F318">
        <f>VLOOKUP(E318,'Liste formations'!$A$3:$B$19,2,FALSE)</f>
        <v>25</v>
      </c>
      <c r="G318">
        <v>23</v>
      </c>
      <c r="H318">
        <f>Tableau2[[#This Row],[Nombre de questions]]-Tableau2[[#This Row],[Réponses justes ]]</f>
        <v>2</v>
      </c>
      <c r="I318" t="s">
        <v>1859</v>
      </c>
      <c r="J318" s="3">
        <v>41319</v>
      </c>
      <c r="M318" s="29"/>
    </row>
    <row r="319" spans="1:13" x14ac:dyDescent="0.25">
      <c r="A319" s="6" t="s">
        <v>2099</v>
      </c>
      <c r="B319" t="str">
        <f>VLOOKUP(A319,'Liste salariés'!$C$2:$Q$607,14,FALSE)</f>
        <v>MOD</v>
      </c>
      <c r="C319" t="str">
        <f>VLOOKUP(A319,'Liste salariés'!$C$2:$Q$607,4,FALSE)</f>
        <v>P01-PRODUCTION</v>
      </c>
      <c r="D319" t="str">
        <f>VLOOKUP(A319,'Liste salariés'!$C$2:$Q$607,3,FALSE)</f>
        <v>ELM</v>
      </c>
      <c r="E319" t="s">
        <v>11</v>
      </c>
      <c r="F319">
        <f>VLOOKUP(E319,'Liste formations'!$A$3:$B$19,2,FALSE)</f>
        <v>25</v>
      </c>
      <c r="G319">
        <v>21</v>
      </c>
      <c r="H319">
        <f>Tableau2[[#This Row],[Nombre de questions]]-Tableau2[[#This Row],[Réponses justes ]]</f>
        <v>4</v>
      </c>
      <c r="I319" t="s">
        <v>1859</v>
      </c>
      <c r="J319" s="3">
        <v>41095</v>
      </c>
      <c r="M319" s="29"/>
    </row>
    <row r="320" spans="1:13" x14ac:dyDescent="0.25">
      <c r="A320" s="6" t="s">
        <v>2017</v>
      </c>
      <c r="B320" t="str">
        <f>VLOOKUP(A320,'Liste salariés'!$C$2:$Q$607,14,FALSE)</f>
        <v>ETAM</v>
      </c>
      <c r="C320" t="str">
        <f>VLOOKUP(A320,'Liste salariés'!$C$2:$Q$607,4,FALSE)</f>
        <v>P03-MATERIAL MNGT</v>
      </c>
      <c r="D320" t="str">
        <f>VLOOKUP(A320,'Liste salariés'!$C$2:$Q$607,3,FALSE)</f>
        <v>ELM</v>
      </c>
      <c r="E320" t="s">
        <v>11</v>
      </c>
      <c r="F320">
        <f>VLOOKUP(E320,'Liste formations'!$A$3:$B$19,2,FALSE)</f>
        <v>25</v>
      </c>
      <c r="G320">
        <v>22</v>
      </c>
      <c r="H320">
        <f>Tableau2[[#This Row],[Nombre de questions]]-Tableau2[[#This Row],[Réponses justes ]]</f>
        <v>3</v>
      </c>
      <c r="I320" t="s">
        <v>1859</v>
      </c>
      <c r="M320" s="29"/>
    </row>
    <row r="321" spans="1:13" x14ac:dyDescent="0.25">
      <c r="A321" s="6" t="s">
        <v>1967</v>
      </c>
      <c r="B321" t="str">
        <f>VLOOKUP(A321,'Liste salariés'!$C$2:$Q$607,14,FALSE)</f>
        <v>MOI</v>
      </c>
      <c r="C321" t="str">
        <f>VLOOKUP(A321,'Liste salariés'!$C$2:$Q$607,4,FALSE)</f>
        <v>P02-TECHNICAL SCES</v>
      </c>
      <c r="D321" t="str">
        <f>VLOOKUP(A321,'Liste salariés'!$C$2:$Q$607,3,FALSE)</f>
        <v>ELM</v>
      </c>
      <c r="E321" t="s">
        <v>9</v>
      </c>
      <c r="F321">
        <f>VLOOKUP(E321,'Liste formations'!$A$3:$B$19,2,FALSE)</f>
        <v>10</v>
      </c>
      <c r="G321">
        <v>8</v>
      </c>
      <c r="H321">
        <f>Tableau2[[#This Row],[Nombre de questions]]-Tableau2[[#This Row],[Réponses justes ]]</f>
        <v>2</v>
      </c>
      <c r="I321" t="s">
        <v>1859</v>
      </c>
      <c r="J321" s="3">
        <v>41347</v>
      </c>
      <c r="M321" s="29"/>
    </row>
    <row r="322" spans="1:13" x14ac:dyDescent="0.25">
      <c r="A322" s="6" t="s">
        <v>1967</v>
      </c>
      <c r="B322" t="str">
        <f>VLOOKUP(A322,'Liste salariés'!$C$2:$Q$607,14,FALSE)</f>
        <v>MOI</v>
      </c>
      <c r="C322" t="str">
        <f>VLOOKUP(A322,'Liste salariés'!$C$2:$Q$607,4,FALSE)</f>
        <v>P02-TECHNICAL SCES</v>
      </c>
      <c r="D322" t="str">
        <f>VLOOKUP(A322,'Liste salariés'!$C$2:$Q$607,3,FALSE)</f>
        <v>ELM</v>
      </c>
      <c r="E322" t="s">
        <v>11</v>
      </c>
      <c r="F322">
        <f>VLOOKUP(E322,'Liste formations'!$A$3:$B$19,2,FALSE)</f>
        <v>25</v>
      </c>
      <c r="G322">
        <v>22</v>
      </c>
      <c r="H322">
        <f>Tableau2[[#This Row],[Nombre de questions]]-Tableau2[[#This Row],[Réponses justes ]]</f>
        <v>3</v>
      </c>
      <c r="I322" t="s">
        <v>1859</v>
      </c>
      <c r="J322" s="3">
        <v>41368</v>
      </c>
      <c r="M322" s="29"/>
    </row>
    <row r="323" spans="1:13" x14ac:dyDescent="0.25">
      <c r="A323" s="6" t="s">
        <v>1870</v>
      </c>
      <c r="B323" t="str">
        <f>VLOOKUP(A323,'Liste salariés'!$C$2:$Q$607,14,FALSE)</f>
        <v>CADRES</v>
      </c>
      <c r="C323" t="str">
        <f>VLOOKUP(A323,'Liste salariés'!$C$2:$Q$607,4,FALSE)</f>
        <v>P02-TECHNICAL SCES</v>
      </c>
      <c r="D323" t="str">
        <f>VLOOKUP(A323,'Liste salariés'!$C$2:$Q$607,3,FALSE)</f>
        <v>ELM</v>
      </c>
      <c r="E323" t="s">
        <v>2238</v>
      </c>
      <c r="F323">
        <f>VLOOKUP(E323,'Liste formations'!$A$3:$B$19,2,FALSE)</f>
        <v>14</v>
      </c>
      <c r="G323">
        <v>14</v>
      </c>
      <c r="H323">
        <f>Tableau2[[#This Row],[Nombre de questions]]-Tableau2[[#This Row],[Réponses justes ]]</f>
        <v>0</v>
      </c>
      <c r="I323" t="s">
        <v>1859</v>
      </c>
      <c r="M323" s="29"/>
    </row>
    <row r="324" spans="1:13" x14ac:dyDescent="0.25">
      <c r="A324" s="6" t="s">
        <v>1870</v>
      </c>
      <c r="B324" t="str">
        <f>VLOOKUP(A324,'Liste salariés'!$C$2:$Q$607,14,FALSE)</f>
        <v>CADRES</v>
      </c>
      <c r="C324" t="str">
        <f>VLOOKUP(A324,'Liste salariés'!$C$2:$Q$607,4,FALSE)</f>
        <v>P02-TECHNICAL SCES</v>
      </c>
      <c r="D324" t="str">
        <f>VLOOKUP(A324,'Liste salariés'!$C$2:$Q$607,3,FALSE)</f>
        <v>ELM</v>
      </c>
      <c r="E324" t="s">
        <v>2241</v>
      </c>
      <c r="F324">
        <f>VLOOKUP(E324,'Liste formations'!$A$3:$B$19,2,FALSE)</f>
        <v>10</v>
      </c>
      <c r="G324">
        <v>6</v>
      </c>
      <c r="H324">
        <f>Tableau2[[#This Row],[Nombre de questions]]-Tableau2[[#This Row],[Réponses justes ]]</f>
        <v>4</v>
      </c>
      <c r="I324" t="s">
        <v>1860</v>
      </c>
      <c r="J324" s="3">
        <v>41309</v>
      </c>
      <c r="M324" s="29"/>
    </row>
    <row r="325" spans="1:13" x14ac:dyDescent="0.25">
      <c r="A325" s="6" t="s">
        <v>1870</v>
      </c>
      <c r="B325" t="str">
        <f>VLOOKUP(A325,'Liste salariés'!$C$2:$Q$607,14,FALSE)</f>
        <v>CADRES</v>
      </c>
      <c r="C325" t="str">
        <f>VLOOKUP(A325,'Liste salariés'!$C$2:$Q$607,4,FALSE)</f>
        <v>P02-TECHNICAL SCES</v>
      </c>
      <c r="D325" t="str">
        <f>VLOOKUP(A325,'Liste salariés'!$C$2:$Q$607,3,FALSE)</f>
        <v>ELM</v>
      </c>
      <c r="E325" t="s">
        <v>2246</v>
      </c>
      <c r="F325">
        <f>VLOOKUP(E325,'Liste formations'!$A$3:$B$19,2,FALSE)</f>
        <v>10</v>
      </c>
      <c r="G325">
        <v>10</v>
      </c>
      <c r="H325">
        <f>Tableau2[[#This Row],[Nombre de questions]]-Tableau2[[#This Row],[Réponses justes ]]</f>
        <v>0</v>
      </c>
      <c r="I325" t="s">
        <v>1859</v>
      </c>
      <c r="J325" s="3">
        <v>41018</v>
      </c>
      <c r="M325" s="29"/>
    </row>
    <row r="326" spans="1:13" x14ac:dyDescent="0.25">
      <c r="A326" s="6" t="s">
        <v>1870</v>
      </c>
      <c r="B326" t="str">
        <f>VLOOKUP(A326,'Liste salariés'!$C$2:$Q$607,14,FALSE)</f>
        <v>CADRES</v>
      </c>
      <c r="C326" t="str">
        <f>VLOOKUP(A326,'Liste salariés'!$C$2:$Q$607,4,FALSE)</f>
        <v>P02-TECHNICAL SCES</v>
      </c>
      <c r="D326" t="str">
        <f>VLOOKUP(A326,'Liste salariés'!$C$2:$Q$607,3,FALSE)</f>
        <v>ELM</v>
      </c>
      <c r="E326" t="s">
        <v>9</v>
      </c>
      <c r="F326">
        <f>VLOOKUP(E326,'Liste formations'!$A$3:$B$19,2,FALSE)</f>
        <v>10</v>
      </c>
      <c r="G326">
        <v>9</v>
      </c>
      <c r="H326">
        <f>Tableau2[[#This Row],[Nombre de questions]]-Tableau2[[#This Row],[Réponses justes ]]</f>
        <v>1</v>
      </c>
      <c r="I326" t="s">
        <v>1859</v>
      </c>
      <c r="J326" s="3">
        <v>41323</v>
      </c>
      <c r="M326" s="29"/>
    </row>
    <row r="327" spans="1:13" x14ac:dyDescent="0.25">
      <c r="A327" s="6" t="s">
        <v>1870</v>
      </c>
      <c r="B327" t="str">
        <f>VLOOKUP(A327,'Liste salariés'!$C$2:$Q$607,14,FALSE)</f>
        <v>CADRES</v>
      </c>
      <c r="C327" t="str">
        <f>VLOOKUP(A327,'Liste salariés'!$C$2:$Q$607,4,FALSE)</f>
        <v>P02-TECHNICAL SCES</v>
      </c>
      <c r="D327" t="str">
        <f>VLOOKUP(A327,'Liste salariés'!$C$2:$Q$607,3,FALSE)</f>
        <v>ELM</v>
      </c>
      <c r="E327" t="s">
        <v>11</v>
      </c>
      <c r="F327">
        <f>VLOOKUP(E327,'Liste formations'!$A$3:$B$19,2,FALSE)</f>
        <v>25</v>
      </c>
      <c r="G327">
        <v>24</v>
      </c>
      <c r="H327">
        <f>Tableau2[[#This Row],[Nombre de questions]]-Tableau2[[#This Row],[Réponses justes ]]</f>
        <v>1</v>
      </c>
      <c r="I327" t="s">
        <v>1859</v>
      </c>
      <c r="M327" s="29"/>
    </row>
    <row r="328" spans="1:13" x14ac:dyDescent="0.25">
      <c r="A328" s="6" t="s">
        <v>1870</v>
      </c>
      <c r="B328" t="str">
        <f>VLOOKUP(A328,'Liste salariés'!$C$2:$Q$607,14,FALSE)</f>
        <v>CADRES</v>
      </c>
      <c r="C328" t="str">
        <f>VLOOKUP(A328,'Liste salariés'!$C$2:$Q$607,4,FALSE)</f>
        <v>P02-TECHNICAL SCES</v>
      </c>
      <c r="D328" t="str">
        <f>VLOOKUP(A328,'Liste salariés'!$C$2:$Q$607,3,FALSE)</f>
        <v>ELM</v>
      </c>
      <c r="E328" t="s">
        <v>10</v>
      </c>
      <c r="F328">
        <f>VLOOKUP(E328,'Liste formations'!$A$3:$B$19,2,FALSE)</f>
        <v>6</v>
      </c>
      <c r="G328">
        <v>5</v>
      </c>
      <c r="H328">
        <f>Tableau2[[#This Row],[Nombre de questions]]-Tableau2[[#This Row],[Réponses justes ]]</f>
        <v>1</v>
      </c>
      <c r="I328" t="s">
        <v>1859</v>
      </c>
      <c r="J328" s="3">
        <v>41302</v>
      </c>
      <c r="M328" s="29"/>
    </row>
    <row r="329" spans="1:13" x14ac:dyDescent="0.25">
      <c r="A329" s="6" t="s">
        <v>2100</v>
      </c>
      <c r="B329" t="str">
        <f>VLOOKUP(A329,'Liste salariés'!$C$2:$Q$607,14,FALSE)</f>
        <v>MOD</v>
      </c>
      <c r="C329" t="str">
        <f>VLOOKUP(A329,'Liste salariés'!$C$2:$Q$607,4,FALSE)</f>
        <v>P01-PRODUCTION</v>
      </c>
      <c r="D329" t="str">
        <f>VLOOKUP(A329,'Liste salariés'!$C$2:$Q$607,3,FALSE)</f>
        <v>ELM</v>
      </c>
      <c r="E329" t="s">
        <v>11</v>
      </c>
      <c r="F329">
        <f>VLOOKUP(E329,'Liste formations'!$A$3:$B$19,2,FALSE)</f>
        <v>25</v>
      </c>
      <c r="G329">
        <v>25</v>
      </c>
      <c r="H329">
        <f>Tableau2[[#This Row],[Nombre de questions]]-Tableau2[[#This Row],[Réponses justes ]]</f>
        <v>0</v>
      </c>
      <c r="I329" t="s">
        <v>1859</v>
      </c>
      <c r="J329" s="3">
        <v>40941</v>
      </c>
      <c r="M329" s="29"/>
    </row>
    <row r="330" spans="1:13" x14ac:dyDescent="0.25">
      <c r="A330" s="6" t="s">
        <v>2100</v>
      </c>
      <c r="B330" t="str">
        <f>VLOOKUP(A330,'Liste salariés'!$C$2:$Q$607,14,FALSE)</f>
        <v>MOD</v>
      </c>
      <c r="C330" t="str">
        <f>VLOOKUP(A330,'Liste salariés'!$C$2:$Q$607,4,FALSE)</f>
        <v>P01-PRODUCTION</v>
      </c>
      <c r="D330" t="str">
        <f>VLOOKUP(A330,'Liste salariés'!$C$2:$Q$607,3,FALSE)</f>
        <v>ELM</v>
      </c>
      <c r="E330" t="s">
        <v>2248</v>
      </c>
      <c r="F330" s="22">
        <f>VLOOKUP(E330,'Liste formations'!$A$3:$B$19,2,FALSE)</f>
        <v>17</v>
      </c>
      <c r="G330">
        <v>13</v>
      </c>
      <c r="H330">
        <f>Tableau2[[#This Row],[Nombre de questions]]-Tableau2[[#This Row],[Réponses justes ]]</f>
        <v>4</v>
      </c>
      <c r="I330" t="s">
        <v>1859</v>
      </c>
      <c r="J330" s="3">
        <v>41381</v>
      </c>
      <c r="M330" s="29"/>
    </row>
    <row r="331" spans="1:13" x14ac:dyDescent="0.25">
      <c r="A331" s="6" t="s">
        <v>1968</v>
      </c>
      <c r="B331" t="str">
        <f>VLOOKUP(A331,'Liste salariés'!$C$2:$Q$607,14,FALSE)</f>
        <v>ETAM</v>
      </c>
      <c r="C331" t="str">
        <f>VLOOKUP(A331,'Liste salariés'!$C$2:$Q$607,4,FALSE)</f>
        <v>P02-TECHNICAL SCES</v>
      </c>
      <c r="D331" t="str">
        <f>VLOOKUP(A331,'Liste salariés'!$C$2:$Q$607,3,FALSE)</f>
        <v>ELM</v>
      </c>
      <c r="E331" t="s">
        <v>9</v>
      </c>
      <c r="F331">
        <f>VLOOKUP(E331,'Liste formations'!$A$3:$B$19,2,FALSE)</f>
        <v>10</v>
      </c>
      <c r="G331">
        <v>5</v>
      </c>
      <c r="H331">
        <f>Tableau2[[#This Row],[Nombre de questions]]-Tableau2[[#This Row],[Réponses justes ]]</f>
        <v>5</v>
      </c>
      <c r="I331" t="s">
        <v>1860</v>
      </c>
      <c r="J331" s="3">
        <v>41347</v>
      </c>
      <c r="M331" s="29"/>
    </row>
    <row r="332" spans="1:13" x14ac:dyDescent="0.25">
      <c r="A332" s="6" t="s">
        <v>1968</v>
      </c>
      <c r="B332" t="str">
        <f>VLOOKUP(A332,'Liste salariés'!$C$2:$Q$607,14,FALSE)</f>
        <v>ETAM</v>
      </c>
      <c r="C332" t="str">
        <f>VLOOKUP(A332,'Liste salariés'!$C$2:$Q$607,4,FALSE)</f>
        <v>P02-TECHNICAL SCES</v>
      </c>
      <c r="D332" t="str">
        <f>VLOOKUP(A332,'Liste salariés'!$C$2:$Q$607,3,FALSE)</f>
        <v>ELM</v>
      </c>
      <c r="E332" t="s">
        <v>11</v>
      </c>
      <c r="F332">
        <f>VLOOKUP(E332,'Liste formations'!$A$3:$B$19,2,FALSE)</f>
        <v>25</v>
      </c>
      <c r="G332">
        <v>22</v>
      </c>
      <c r="H332">
        <f>Tableau2[[#This Row],[Nombre de questions]]-Tableau2[[#This Row],[Réponses justes ]]</f>
        <v>3</v>
      </c>
      <c r="I332" t="s">
        <v>1859</v>
      </c>
      <c r="J332" s="3">
        <v>40961</v>
      </c>
      <c r="M332" s="29"/>
    </row>
    <row r="333" spans="1:13" x14ac:dyDescent="0.25">
      <c r="A333" s="6" t="s">
        <v>1969</v>
      </c>
      <c r="B333" t="str">
        <f>VLOOKUP(A333,'Liste salariés'!$C$2:$Q$607,14,FALSE)</f>
        <v>ETAM</v>
      </c>
      <c r="C333" t="str">
        <f>VLOOKUP(A333,'Liste salariés'!$C$2:$Q$607,4,FALSE)</f>
        <v>P02-TECHNICAL SCES</v>
      </c>
      <c r="D333" t="str">
        <f>VLOOKUP(A333,'Liste salariés'!$C$2:$Q$607,3,FALSE)</f>
        <v>ELM</v>
      </c>
      <c r="E333" t="s">
        <v>9</v>
      </c>
      <c r="F333">
        <f>VLOOKUP(E333,'Liste formations'!$A$3:$B$19,2,FALSE)</f>
        <v>10</v>
      </c>
      <c r="G333">
        <v>10</v>
      </c>
      <c r="H333">
        <f>Tableau2[[#This Row],[Nombre de questions]]-Tableau2[[#This Row],[Réponses justes ]]</f>
        <v>0</v>
      </c>
      <c r="I333" t="s">
        <v>1859</v>
      </c>
      <c r="J333" s="3">
        <v>41347</v>
      </c>
      <c r="M333" s="29"/>
    </row>
    <row r="334" spans="1:13" x14ac:dyDescent="0.25">
      <c r="A334" s="6" t="s">
        <v>1969</v>
      </c>
      <c r="B334" t="str">
        <f>VLOOKUP(A334,'Liste salariés'!$C$2:$Q$607,14,FALSE)</f>
        <v>ETAM</v>
      </c>
      <c r="C334" t="str">
        <f>VLOOKUP(A334,'Liste salariés'!$C$2:$Q$607,4,FALSE)</f>
        <v>P02-TECHNICAL SCES</v>
      </c>
      <c r="D334" t="str">
        <f>VLOOKUP(A334,'Liste salariés'!$C$2:$Q$607,3,FALSE)</f>
        <v>ELM</v>
      </c>
      <c r="E334" t="s">
        <v>11</v>
      </c>
      <c r="F334">
        <f>VLOOKUP(E334,'Liste formations'!$A$3:$B$19,2,FALSE)</f>
        <v>25</v>
      </c>
      <c r="G334">
        <v>15</v>
      </c>
      <c r="H334">
        <f>Tableau2[[#This Row],[Nombre de questions]]-Tableau2[[#This Row],[Réponses justes ]]</f>
        <v>10</v>
      </c>
      <c r="I334" t="s">
        <v>1860</v>
      </c>
      <c r="M334" s="29"/>
    </row>
    <row r="335" spans="1:13" x14ac:dyDescent="0.25">
      <c r="A335" s="6" t="s">
        <v>2018</v>
      </c>
      <c r="B335" t="str">
        <f>VLOOKUP(A335,'Liste salariés'!$C$2:$Q$607,14,FALSE)</f>
        <v>ETAM</v>
      </c>
      <c r="C335" t="str">
        <f>VLOOKUP(A335,'Liste salariés'!$C$2:$Q$607,4,FALSE)</f>
        <v>S02-FINANCE</v>
      </c>
      <c r="D335" t="str">
        <f>VLOOKUP(A335,'Liste salariés'!$C$2:$Q$607,3,FALSE)</f>
        <v>ELM</v>
      </c>
      <c r="E335" t="s">
        <v>11</v>
      </c>
      <c r="F335">
        <f>VLOOKUP(E335,'Liste formations'!$A$3:$B$19,2,FALSE)</f>
        <v>25</v>
      </c>
      <c r="G335">
        <v>21</v>
      </c>
      <c r="H335">
        <f>Tableau2[[#This Row],[Nombre de questions]]-Tableau2[[#This Row],[Réponses justes ]]</f>
        <v>4</v>
      </c>
      <c r="I335" t="s">
        <v>1859</v>
      </c>
      <c r="M335" s="29"/>
    </row>
    <row r="336" spans="1:13" x14ac:dyDescent="0.25">
      <c r="A336" s="6" t="s">
        <v>1939</v>
      </c>
      <c r="B336" t="str">
        <f>VLOOKUP(A336,'Liste salariés'!$C$2:$Q$607,14,FALSE)</f>
        <v>ETAM</v>
      </c>
      <c r="C336" t="str">
        <f>VLOOKUP(A336,'Liste salariés'!$C$2:$Q$607,4,FALSE)</f>
        <v>P02-TECHNICAL SCES</v>
      </c>
      <c r="D336" t="str">
        <f>VLOOKUP(A336,'Liste salariés'!$C$2:$Q$607,3,FALSE)</f>
        <v>ELM</v>
      </c>
      <c r="E336" t="s">
        <v>2246</v>
      </c>
      <c r="F336">
        <f>VLOOKUP(E336,'Liste formations'!$A$3:$B$19,2,FALSE)</f>
        <v>10</v>
      </c>
      <c r="G336">
        <v>10</v>
      </c>
      <c r="H336">
        <f>Tableau2[[#This Row],[Nombre de questions]]-Tableau2[[#This Row],[Réponses justes ]]</f>
        <v>0</v>
      </c>
      <c r="I336" t="s">
        <v>1859</v>
      </c>
      <c r="J336" s="3">
        <v>41024</v>
      </c>
      <c r="M336" s="29"/>
    </row>
    <row r="337" spans="1:13" x14ac:dyDescent="0.25">
      <c r="A337" s="6" t="s">
        <v>1939</v>
      </c>
      <c r="B337" t="str">
        <f>VLOOKUP(A337,'Liste salariés'!$C$2:$Q$607,14,FALSE)</f>
        <v>ETAM</v>
      </c>
      <c r="C337" t="str">
        <f>VLOOKUP(A337,'Liste salariés'!$C$2:$Q$607,4,FALSE)</f>
        <v>P02-TECHNICAL SCES</v>
      </c>
      <c r="D337" t="str">
        <f>VLOOKUP(A337,'Liste salariés'!$C$2:$Q$607,3,FALSE)</f>
        <v>ELM</v>
      </c>
      <c r="E337" t="s">
        <v>9</v>
      </c>
      <c r="F337">
        <f>VLOOKUP(E337,'Liste formations'!$A$3:$B$19,2,FALSE)</f>
        <v>10</v>
      </c>
      <c r="G337">
        <v>8</v>
      </c>
      <c r="H337">
        <f>Tableau2[[#This Row],[Nombre de questions]]-Tableau2[[#This Row],[Réponses justes ]]</f>
        <v>2</v>
      </c>
      <c r="I337" t="s">
        <v>1859</v>
      </c>
      <c r="J337" s="3">
        <v>41347</v>
      </c>
      <c r="M337" s="29"/>
    </row>
    <row r="338" spans="1:13" x14ac:dyDescent="0.25">
      <c r="A338" s="6" t="s">
        <v>1939</v>
      </c>
      <c r="B338" t="str">
        <f>VLOOKUP(A338,'Liste salariés'!$C$2:$Q$607,14,FALSE)</f>
        <v>ETAM</v>
      </c>
      <c r="C338" t="str">
        <f>VLOOKUP(A338,'Liste salariés'!$C$2:$Q$607,4,FALSE)</f>
        <v>P02-TECHNICAL SCES</v>
      </c>
      <c r="D338" t="str">
        <f>VLOOKUP(A338,'Liste salariés'!$C$2:$Q$607,3,FALSE)</f>
        <v>ELM</v>
      </c>
      <c r="E338" t="s">
        <v>2240</v>
      </c>
      <c r="F338">
        <f>VLOOKUP(E338,'Liste formations'!$A$3:$B$19,2,FALSE)</f>
        <v>5</v>
      </c>
      <c r="G338">
        <v>5</v>
      </c>
      <c r="H338">
        <f>Tableau2[[#This Row],[Nombre de questions]]-Tableau2[[#This Row],[Réponses justes ]]</f>
        <v>0</v>
      </c>
      <c r="I338" t="s">
        <v>1859</v>
      </c>
      <c r="J338" s="3">
        <v>41172</v>
      </c>
      <c r="M338" s="29"/>
    </row>
    <row r="339" spans="1:13" x14ac:dyDescent="0.25">
      <c r="A339" s="6" t="s">
        <v>1939</v>
      </c>
      <c r="B339" t="str">
        <f>VLOOKUP(A339,'Liste salariés'!$C$2:$Q$607,14,FALSE)</f>
        <v>ETAM</v>
      </c>
      <c r="C339" t="str">
        <f>VLOOKUP(A339,'Liste salariés'!$C$2:$Q$607,4,FALSE)</f>
        <v>P02-TECHNICAL SCES</v>
      </c>
      <c r="D339" t="str">
        <f>VLOOKUP(A339,'Liste salariés'!$C$2:$Q$607,3,FALSE)</f>
        <v>ELM</v>
      </c>
      <c r="E339" t="s">
        <v>11</v>
      </c>
      <c r="F339">
        <f>VLOOKUP(E339,'Liste formations'!$A$3:$B$19,2,FALSE)</f>
        <v>25</v>
      </c>
      <c r="G339">
        <v>25</v>
      </c>
      <c r="H339">
        <f>Tableau2[[#This Row],[Nombre de questions]]-Tableau2[[#This Row],[Réponses justes ]]</f>
        <v>0</v>
      </c>
      <c r="I339" t="s">
        <v>1859</v>
      </c>
      <c r="J339" s="3">
        <v>40940</v>
      </c>
      <c r="M339" s="29"/>
    </row>
    <row r="340" spans="1:13" x14ac:dyDescent="0.25">
      <c r="A340" s="6" t="s">
        <v>1970</v>
      </c>
      <c r="B340" t="str">
        <f>VLOOKUP(A340,'Liste salariés'!$C$2:$Q$607,14,FALSE)</f>
        <v>ETAM</v>
      </c>
      <c r="C340" t="str">
        <f>VLOOKUP(A340,'Liste salariés'!$C$2:$Q$607,4,FALSE)</f>
        <v>P02-TECHNICAL SCES</v>
      </c>
      <c r="D340" t="str">
        <f>VLOOKUP(A340,'Liste salariés'!$C$2:$Q$607,3,FALSE)</f>
        <v>ELM</v>
      </c>
      <c r="E340" t="s">
        <v>9</v>
      </c>
      <c r="F340">
        <f>VLOOKUP(E340,'Liste formations'!$A$3:$B$19,2,FALSE)</f>
        <v>10</v>
      </c>
      <c r="G340">
        <v>9</v>
      </c>
      <c r="H340">
        <f>Tableau2[[#This Row],[Nombre de questions]]-Tableau2[[#This Row],[Réponses justes ]]</f>
        <v>1</v>
      </c>
      <c r="I340" t="s">
        <v>1859</v>
      </c>
      <c r="J340" s="3">
        <v>41347</v>
      </c>
      <c r="M340" s="29"/>
    </row>
    <row r="341" spans="1:13" x14ac:dyDescent="0.25">
      <c r="A341" s="6" t="s">
        <v>1917</v>
      </c>
      <c r="B341" t="str">
        <f>VLOOKUP(A341,'Liste salariés'!$C$2:$Q$607,14,FALSE)</f>
        <v>CADRES</v>
      </c>
      <c r="C341" t="str">
        <f>VLOOKUP(A341,'Liste salariés'!$C$2:$Q$607,4,FALSE)</f>
        <v>S07-PURCHASING</v>
      </c>
      <c r="D341" t="str">
        <f>VLOOKUP(A341,'Liste salariés'!$C$2:$Q$607,3,FALSE)</f>
        <v>I&amp;T</v>
      </c>
      <c r="E341" t="s">
        <v>2242</v>
      </c>
      <c r="F341">
        <f>VLOOKUP(E341,'Liste formations'!$A$3:$B$19,2,FALSE)</f>
        <v>13</v>
      </c>
      <c r="G341">
        <v>10</v>
      </c>
      <c r="H341">
        <f>Tableau2[[#This Row],[Nombre de questions]]-Tableau2[[#This Row],[Réponses justes ]]</f>
        <v>3</v>
      </c>
      <c r="I341" t="s">
        <v>1859</v>
      </c>
      <c r="J341" s="3">
        <v>41283</v>
      </c>
      <c r="M341" s="29"/>
    </row>
    <row r="342" spans="1:13" x14ac:dyDescent="0.25">
      <c r="A342" s="6" t="s">
        <v>1917</v>
      </c>
      <c r="B342" t="str">
        <f>VLOOKUP(A342,'Liste salariés'!$C$2:$Q$607,14,FALSE)</f>
        <v>CADRES</v>
      </c>
      <c r="C342" t="str">
        <f>VLOOKUP(A342,'Liste salariés'!$C$2:$Q$607,4,FALSE)</f>
        <v>S07-PURCHASING</v>
      </c>
      <c r="D342" t="str">
        <f>VLOOKUP(A342,'Liste salariés'!$C$2:$Q$607,3,FALSE)</f>
        <v>I&amp;T</v>
      </c>
      <c r="E342" t="s">
        <v>2243</v>
      </c>
      <c r="F342">
        <f>VLOOKUP(E342,'Liste formations'!$A$3:$B$19,2,FALSE)</f>
        <v>13</v>
      </c>
      <c r="G342">
        <v>10</v>
      </c>
      <c r="H342">
        <f>Tableau2[[#This Row],[Nombre de questions]]-Tableau2[[#This Row],[Réponses justes ]]</f>
        <v>3</v>
      </c>
      <c r="I342" t="s">
        <v>1859</v>
      </c>
      <c r="J342" s="3">
        <v>41290</v>
      </c>
      <c r="M342" s="29"/>
    </row>
    <row r="343" spans="1:13" x14ac:dyDescent="0.25">
      <c r="A343" s="6" t="s">
        <v>1917</v>
      </c>
      <c r="B343" t="str">
        <f>VLOOKUP(A343,'Liste salariés'!$C$2:$Q$607,14,FALSE)</f>
        <v>CADRES</v>
      </c>
      <c r="C343" t="str">
        <f>VLOOKUP(A343,'Liste salariés'!$C$2:$Q$607,4,FALSE)</f>
        <v>S07-PURCHASING</v>
      </c>
      <c r="D343" t="str">
        <f>VLOOKUP(A343,'Liste salariés'!$C$2:$Q$607,3,FALSE)</f>
        <v>I&amp;T</v>
      </c>
      <c r="E343" t="s">
        <v>2244</v>
      </c>
      <c r="F343">
        <f>VLOOKUP(E343,'Liste formations'!$A$3:$B$19,2,FALSE)</f>
        <v>16</v>
      </c>
      <c r="G343">
        <v>15</v>
      </c>
      <c r="H343">
        <f>Tableau2[[#This Row],[Nombre de questions]]-Tableau2[[#This Row],[Réponses justes ]]</f>
        <v>1</v>
      </c>
      <c r="I343" t="s">
        <v>1859</v>
      </c>
      <c r="J343" s="3">
        <v>41296</v>
      </c>
      <c r="M343" s="29"/>
    </row>
    <row r="344" spans="1:13" x14ac:dyDescent="0.25">
      <c r="A344" s="6" t="s">
        <v>1917</v>
      </c>
      <c r="B344" t="str">
        <f>VLOOKUP(A344,'Liste salariés'!$C$2:$Q$607,14,FALSE)</f>
        <v>CADRES</v>
      </c>
      <c r="C344" t="str">
        <f>VLOOKUP(A344,'Liste salariés'!$C$2:$Q$607,4,FALSE)</f>
        <v>S07-PURCHASING</v>
      </c>
      <c r="D344" t="str">
        <f>VLOOKUP(A344,'Liste salariés'!$C$2:$Q$607,3,FALSE)</f>
        <v>I&amp;T</v>
      </c>
      <c r="E344" t="s">
        <v>2245</v>
      </c>
      <c r="F344">
        <f>VLOOKUP(E344,'Liste formations'!$A$3:$B$19,2,FALSE)</f>
        <v>15</v>
      </c>
      <c r="G344">
        <v>14</v>
      </c>
      <c r="H344">
        <f>Tableau2[[#This Row],[Nombre de questions]]-Tableau2[[#This Row],[Réponses justes ]]</f>
        <v>1</v>
      </c>
      <c r="I344" t="s">
        <v>1859</v>
      </c>
      <c r="J344" s="3">
        <v>41298</v>
      </c>
      <c r="M344" s="29"/>
    </row>
    <row r="345" spans="1:13" x14ac:dyDescent="0.25">
      <c r="A345" s="6" t="s">
        <v>2101</v>
      </c>
      <c r="B345" t="str">
        <f>VLOOKUP(A345,'Liste salariés'!$C$2:$Q$607,14,FALSE)</f>
        <v>MOD</v>
      </c>
      <c r="C345" t="str">
        <f>VLOOKUP(A345,'Liste salariés'!$C$2:$Q$607,4,FALSE)</f>
        <v>P01-PRODUCTION</v>
      </c>
      <c r="D345" t="str">
        <f>VLOOKUP(A345,'Liste salariés'!$C$2:$Q$607,3,FALSE)</f>
        <v>ELM</v>
      </c>
      <c r="E345" t="s">
        <v>11</v>
      </c>
      <c r="F345">
        <f>VLOOKUP(E345,'Liste formations'!$A$3:$B$19,2,FALSE)</f>
        <v>25</v>
      </c>
      <c r="G345">
        <v>24</v>
      </c>
      <c r="H345">
        <f>Tableau2[[#This Row],[Nombre de questions]]-Tableau2[[#This Row],[Réponses justes ]]</f>
        <v>1</v>
      </c>
      <c r="I345" t="s">
        <v>1859</v>
      </c>
      <c r="J345" s="3">
        <v>41368</v>
      </c>
      <c r="M345" s="29"/>
    </row>
    <row r="346" spans="1:13" x14ac:dyDescent="0.25">
      <c r="A346" s="6" t="s">
        <v>2102</v>
      </c>
      <c r="B346" t="str">
        <f>VLOOKUP(A346,'Liste salariés'!$C$2:$Q$607,14,FALSE)</f>
        <v>MOD</v>
      </c>
      <c r="C346" t="str">
        <f>VLOOKUP(A346,'Liste salariés'!$C$2:$Q$607,4,FALSE)</f>
        <v>P01-PRODUCTION</v>
      </c>
      <c r="D346" t="str">
        <f>VLOOKUP(A346,'Liste salariés'!$C$2:$Q$607,3,FALSE)</f>
        <v>ELM</v>
      </c>
      <c r="E346" t="s">
        <v>11</v>
      </c>
      <c r="F346">
        <f>VLOOKUP(E346,'Liste formations'!$A$3:$B$19,2,FALSE)</f>
        <v>25</v>
      </c>
      <c r="G346">
        <v>19</v>
      </c>
      <c r="H346">
        <f>Tableau2[[#This Row],[Nombre de questions]]-Tableau2[[#This Row],[Réponses justes ]]</f>
        <v>6</v>
      </c>
      <c r="I346" t="s">
        <v>1859</v>
      </c>
      <c r="J346" s="3">
        <v>41283</v>
      </c>
      <c r="M346" s="29"/>
    </row>
    <row r="347" spans="1:13" x14ac:dyDescent="0.25">
      <c r="A347" s="6" t="s">
        <v>2202</v>
      </c>
      <c r="B347" t="str">
        <f>VLOOKUP(A347,'Liste salariés'!$C$2:$Q$607,14,FALSE)</f>
        <v>MOD</v>
      </c>
      <c r="C347" t="str">
        <f>VLOOKUP(A347,'Liste salariés'!$C$2:$Q$607,4,FALSE)</f>
        <v>P01-PRODUCTION</v>
      </c>
      <c r="D347" t="str">
        <f>VLOOKUP(A347,'Liste salariés'!$C$2:$Q$607,3,FALSE)</f>
        <v>ELM</v>
      </c>
      <c r="E347" t="s">
        <v>11</v>
      </c>
      <c r="F347">
        <f>VLOOKUP(E347,'Liste formations'!$A$3:$B$19,2,FALSE)</f>
        <v>25</v>
      </c>
      <c r="G347">
        <v>22</v>
      </c>
      <c r="H347">
        <f>Tableau2[[#This Row],[Nombre de questions]]-Tableau2[[#This Row],[Réponses justes ]]</f>
        <v>3</v>
      </c>
      <c r="I347" t="s">
        <v>1859</v>
      </c>
      <c r="J347" s="3">
        <v>41373</v>
      </c>
      <c r="M347" s="29"/>
    </row>
    <row r="348" spans="1:13" x14ac:dyDescent="0.25">
      <c r="A348" s="6" t="s">
        <v>2103</v>
      </c>
      <c r="B348" t="str">
        <f>VLOOKUP(A348,'Liste salariés'!$C$2:$Q$607,14,FALSE)</f>
        <v>MOD</v>
      </c>
      <c r="C348" t="str">
        <f>VLOOKUP(A348,'Liste salariés'!$C$2:$Q$607,4,FALSE)</f>
        <v>P01-PRODUCTION</v>
      </c>
      <c r="D348" t="str">
        <f>VLOOKUP(A348,'Liste salariés'!$C$2:$Q$607,3,FALSE)</f>
        <v>ELM</v>
      </c>
      <c r="E348" t="s">
        <v>2239</v>
      </c>
      <c r="F348">
        <f>VLOOKUP(E348,'Liste formations'!$A$3:$B$19,2,FALSE)</f>
        <v>10</v>
      </c>
      <c r="G348">
        <v>10</v>
      </c>
      <c r="H348">
        <f>Tableau2[[#This Row],[Nombre de questions]]-Tableau2[[#This Row],[Réponses justes ]]</f>
        <v>0</v>
      </c>
      <c r="I348" t="s">
        <v>1859</v>
      </c>
      <c r="J348" s="3">
        <v>41171</v>
      </c>
      <c r="M348" s="29"/>
    </row>
    <row r="349" spans="1:13" x14ac:dyDescent="0.25">
      <c r="A349" s="6" t="s">
        <v>2103</v>
      </c>
      <c r="B349" t="str">
        <f>VLOOKUP(A349,'Liste salariés'!$C$2:$Q$607,14,FALSE)</f>
        <v>MOD</v>
      </c>
      <c r="C349" t="str">
        <f>VLOOKUP(A349,'Liste salariés'!$C$2:$Q$607,4,FALSE)</f>
        <v>P01-PRODUCTION</v>
      </c>
      <c r="D349" t="str">
        <f>VLOOKUP(A349,'Liste salariés'!$C$2:$Q$607,3,FALSE)</f>
        <v>ELM</v>
      </c>
      <c r="E349" t="s">
        <v>11</v>
      </c>
      <c r="F349">
        <f>VLOOKUP(E349,'Liste formations'!$A$3:$B$19,2,FALSE)</f>
        <v>25</v>
      </c>
      <c r="G349">
        <v>25</v>
      </c>
      <c r="H349">
        <f>Tableau2[[#This Row],[Nombre de questions]]-Tableau2[[#This Row],[Réponses justes ]]</f>
        <v>0</v>
      </c>
      <c r="I349" t="s">
        <v>1859</v>
      </c>
      <c r="J349" s="3">
        <v>41157</v>
      </c>
      <c r="M349" s="29"/>
    </row>
    <row r="350" spans="1:13" x14ac:dyDescent="0.25">
      <c r="A350" s="6" t="s">
        <v>2103</v>
      </c>
      <c r="B350" t="str">
        <f>VLOOKUP(A350,'Liste salariés'!$C$2:$Q$607,14,FALSE)</f>
        <v>MOD</v>
      </c>
      <c r="C350" t="str">
        <f>VLOOKUP(A350,'Liste salariés'!$C$2:$Q$607,4,FALSE)</f>
        <v>P01-PRODUCTION</v>
      </c>
      <c r="D350" t="str">
        <f>VLOOKUP(A350,'Liste salariés'!$C$2:$Q$607,3,FALSE)</f>
        <v>ELM</v>
      </c>
      <c r="E350" t="s">
        <v>10</v>
      </c>
      <c r="F350">
        <f>VLOOKUP(E350,'Liste formations'!$A$3:$B$19,2,FALSE)</f>
        <v>6</v>
      </c>
      <c r="G350">
        <v>6</v>
      </c>
      <c r="H350">
        <f>Tableau2[[#This Row],[Nombre de questions]]-Tableau2[[#This Row],[Réponses justes ]]</f>
        <v>0</v>
      </c>
      <c r="I350" t="s">
        <v>1859</v>
      </c>
      <c r="J350" s="3">
        <v>41331</v>
      </c>
      <c r="M350" s="29"/>
    </row>
    <row r="351" spans="1:13" x14ac:dyDescent="0.25">
      <c r="A351" s="6" t="s">
        <v>1871</v>
      </c>
      <c r="B351" t="str">
        <f>VLOOKUP(A351,'Liste salariés'!$C$2:$Q$607,14,FALSE)</f>
        <v>CADRES</v>
      </c>
      <c r="C351" t="str">
        <f>VLOOKUP(A351,'Liste salariés'!$C$2:$Q$607,4,FALSE)</f>
        <v>P04-QUALITY PLANT</v>
      </c>
      <c r="D351" t="str">
        <f>VLOOKUP(A351,'Liste salariés'!$C$2:$Q$607,3,FALSE)</f>
        <v>ELM</v>
      </c>
      <c r="E351" t="s">
        <v>2238</v>
      </c>
      <c r="F351">
        <f>VLOOKUP(E351,'Liste formations'!$A$3:$B$19,2,FALSE)</f>
        <v>14</v>
      </c>
      <c r="G351">
        <v>14</v>
      </c>
      <c r="H351">
        <f>Tableau2[[#This Row],[Nombre de questions]]-Tableau2[[#This Row],[Réponses justes ]]</f>
        <v>0</v>
      </c>
      <c r="I351" t="s">
        <v>1859</v>
      </c>
      <c r="M351" s="29"/>
    </row>
    <row r="352" spans="1:13" x14ac:dyDescent="0.25">
      <c r="A352" s="6" t="s">
        <v>1871</v>
      </c>
      <c r="B352" t="str">
        <f>VLOOKUP(A352,'Liste salariés'!$C$2:$Q$607,14,FALSE)</f>
        <v>CADRES</v>
      </c>
      <c r="C352" t="str">
        <f>VLOOKUP(A352,'Liste salariés'!$C$2:$Q$607,4,FALSE)</f>
        <v>P04-QUALITY PLANT</v>
      </c>
      <c r="D352" t="str">
        <f>VLOOKUP(A352,'Liste salariés'!$C$2:$Q$607,3,FALSE)</f>
        <v>ELM</v>
      </c>
      <c r="E352" t="s">
        <v>9</v>
      </c>
      <c r="F352">
        <f>VLOOKUP(E352,'Liste formations'!$A$3:$B$19,2,FALSE)</f>
        <v>10</v>
      </c>
      <c r="G352">
        <v>10</v>
      </c>
      <c r="H352">
        <f>Tableau2[[#This Row],[Nombre de questions]]-Tableau2[[#This Row],[Réponses justes ]]</f>
        <v>0</v>
      </c>
      <c r="I352" t="s">
        <v>1859</v>
      </c>
      <c r="J352" s="3">
        <v>41325</v>
      </c>
      <c r="M352" s="29"/>
    </row>
    <row r="353" spans="1:13" x14ac:dyDescent="0.25">
      <c r="A353" s="6" t="s">
        <v>1871</v>
      </c>
      <c r="B353" t="str">
        <f>VLOOKUP(A353,'Liste salariés'!$C$2:$Q$607,14,FALSE)</f>
        <v>CADRES</v>
      </c>
      <c r="C353" t="str">
        <f>VLOOKUP(A353,'Liste salariés'!$C$2:$Q$607,4,FALSE)</f>
        <v>P04-QUALITY PLANT</v>
      </c>
      <c r="D353" t="str">
        <f>VLOOKUP(A353,'Liste salariés'!$C$2:$Q$607,3,FALSE)</f>
        <v>ELM</v>
      </c>
      <c r="E353" t="s">
        <v>11</v>
      </c>
      <c r="F353">
        <f>VLOOKUP(E353,'Liste formations'!$A$3:$B$19,2,FALSE)</f>
        <v>25</v>
      </c>
      <c r="G353">
        <v>22</v>
      </c>
      <c r="H353">
        <f>Tableau2[[#This Row],[Nombre de questions]]-Tableau2[[#This Row],[Réponses justes ]]</f>
        <v>3</v>
      </c>
      <c r="I353" t="s">
        <v>1859</v>
      </c>
      <c r="M353" s="29"/>
    </row>
    <row r="354" spans="1:13" x14ac:dyDescent="0.25">
      <c r="A354" s="6" t="s">
        <v>2104</v>
      </c>
      <c r="B354" t="str">
        <f>VLOOKUP(A354,'Liste salariés'!$C$2:$Q$607,14,FALSE)</f>
        <v>MOD</v>
      </c>
      <c r="C354" t="str">
        <f>VLOOKUP(A354,'Liste salariés'!$C$2:$Q$607,4,FALSE)</f>
        <v>P01-PRODUCTION</v>
      </c>
      <c r="D354" t="str">
        <f>VLOOKUP(A354,'Liste salariés'!$C$2:$Q$607,3,FALSE)</f>
        <v>ELM</v>
      </c>
      <c r="E354" t="s">
        <v>2239</v>
      </c>
      <c r="F354">
        <f>VLOOKUP(E354,'Liste formations'!$A$3:$B$19,2,FALSE)</f>
        <v>10</v>
      </c>
      <c r="G354">
        <v>9</v>
      </c>
      <c r="H354">
        <f>Tableau2[[#This Row],[Nombre de questions]]-Tableau2[[#This Row],[Réponses justes ]]</f>
        <v>1</v>
      </c>
      <c r="I354" t="s">
        <v>1859</v>
      </c>
      <c r="J354" s="3">
        <v>41295</v>
      </c>
      <c r="M354" s="29"/>
    </row>
    <row r="355" spans="1:13" x14ac:dyDescent="0.25">
      <c r="A355" s="6" t="s">
        <v>2104</v>
      </c>
      <c r="B355" t="str">
        <f>VLOOKUP(A355,'Liste salariés'!$C$2:$Q$607,14,FALSE)</f>
        <v>MOD</v>
      </c>
      <c r="C355" t="str">
        <f>VLOOKUP(A355,'Liste salariés'!$C$2:$Q$607,4,FALSE)</f>
        <v>P01-PRODUCTION</v>
      </c>
      <c r="D355" t="str">
        <f>VLOOKUP(A355,'Liste salariés'!$C$2:$Q$607,3,FALSE)</f>
        <v>ELM</v>
      </c>
      <c r="E355" t="s">
        <v>11</v>
      </c>
      <c r="F355">
        <f>VLOOKUP(E355,'Liste formations'!$A$3:$B$19,2,FALSE)</f>
        <v>25</v>
      </c>
      <c r="G355">
        <v>20</v>
      </c>
      <c r="H355">
        <f>Tableau2[[#This Row],[Nombre de questions]]-Tableau2[[#This Row],[Réponses justes ]]</f>
        <v>5</v>
      </c>
      <c r="I355" t="s">
        <v>1859</v>
      </c>
      <c r="J355" s="3">
        <v>41211</v>
      </c>
      <c r="M355" s="29"/>
    </row>
    <row r="356" spans="1:13" x14ac:dyDescent="0.25">
      <c r="A356" s="6" t="s">
        <v>2019</v>
      </c>
      <c r="B356" t="str">
        <f>VLOOKUP(A356,'Liste salariés'!$C$2:$Q$607,14,FALSE)</f>
        <v>ETAM</v>
      </c>
      <c r="C356" t="str">
        <f>VLOOKUP(A356,'Liste salariés'!$C$2:$Q$607,4,FALSE)</f>
        <v>S08-QUALITY</v>
      </c>
      <c r="D356" t="str">
        <f>VLOOKUP(A356,'Liste salariés'!$C$2:$Q$607,3,FALSE)</f>
        <v>I&amp;T</v>
      </c>
      <c r="E356" t="s">
        <v>11</v>
      </c>
      <c r="F356">
        <f>VLOOKUP(E356,'Liste formations'!$A$3:$B$19,2,FALSE)</f>
        <v>25</v>
      </c>
      <c r="G356">
        <v>23</v>
      </c>
      <c r="H356">
        <f>Tableau2[[#This Row],[Nombre de questions]]-Tableau2[[#This Row],[Réponses justes ]]</f>
        <v>2</v>
      </c>
      <c r="I356" t="s">
        <v>1859</v>
      </c>
      <c r="J356" s="3">
        <v>41361</v>
      </c>
      <c r="M356" s="29"/>
    </row>
    <row r="357" spans="1:13" x14ac:dyDescent="0.25">
      <c r="A357" s="6" t="s">
        <v>1872</v>
      </c>
      <c r="B357" t="str">
        <f>VLOOKUP(A357,'Liste salariés'!$C$2:$Q$607,14,FALSE)</f>
        <v>CADRES</v>
      </c>
      <c r="C357" t="str">
        <f>VLOOKUP(A357,'Liste salariés'!$C$2:$Q$607,4,FALSE)</f>
        <v>S04-ICT</v>
      </c>
      <c r="D357" t="str">
        <f>VLOOKUP(A357,'Liste salariés'!$C$2:$Q$607,3,FALSE)</f>
        <v>ELM</v>
      </c>
      <c r="E357" t="s">
        <v>2238</v>
      </c>
      <c r="F357">
        <f>VLOOKUP(E357,'Liste formations'!$A$3:$B$19,2,FALSE)</f>
        <v>14</v>
      </c>
      <c r="G357">
        <v>11</v>
      </c>
      <c r="H357">
        <f>Tableau2[[#This Row],[Nombre de questions]]-Tableau2[[#This Row],[Réponses justes ]]</f>
        <v>3</v>
      </c>
      <c r="I357" t="s">
        <v>1859</v>
      </c>
      <c r="M357" s="29"/>
    </row>
    <row r="358" spans="1:13" x14ac:dyDescent="0.25">
      <c r="A358" s="6" t="s">
        <v>1872</v>
      </c>
      <c r="B358" t="str">
        <f>VLOOKUP(A358,'Liste salariés'!$C$2:$Q$607,14,FALSE)</f>
        <v>CADRES</v>
      </c>
      <c r="C358" t="str">
        <f>VLOOKUP(A358,'Liste salariés'!$C$2:$Q$607,4,FALSE)</f>
        <v>S04-ICT</v>
      </c>
      <c r="D358" t="str">
        <f>VLOOKUP(A358,'Liste salariés'!$C$2:$Q$607,3,FALSE)</f>
        <v>ELM</v>
      </c>
      <c r="E358" t="s">
        <v>2240</v>
      </c>
      <c r="F358">
        <f>VLOOKUP(E358,'Liste formations'!$A$3:$B$19,2,FALSE)</f>
        <v>5</v>
      </c>
      <c r="G358">
        <v>5</v>
      </c>
      <c r="H358">
        <f>Tableau2[[#This Row],[Nombre de questions]]-Tableau2[[#This Row],[Réponses justes ]]</f>
        <v>0</v>
      </c>
      <c r="I358" t="s">
        <v>1859</v>
      </c>
      <c r="M358" s="29"/>
    </row>
    <row r="359" spans="1:13" x14ac:dyDescent="0.25">
      <c r="A359" s="6" t="s">
        <v>1872</v>
      </c>
      <c r="B359" t="str">
        <f>VLOOKUP(A359,'Liste salariés'!$C$2:$Q$607,14,FALSE)</f>
        <v>CADRES</v>
      </c>
      <c r="C359" t="str">
        <f>VLOOKUP(A359,'Liste salariés'!$C$2:$Q$607,4,FALSE)</f>
        <v>S04-ICT</v>
      </c>
      <c r="D359" t="str">
        <f>VLOOKUP(A359,'Liste salariés'!$C$2:$Q$607,3,FALSE)</f>
        <v>ELM</v>
      </c>
      <c r="E359" t="s">
        <v>2241</v>
      </c>
      <c r="F359">
        <f>VLOOKUP(E359,'Liste formations'!$A$3:$B$19,2,FALSE)</f>
        <v>10</v>
      </c>
      <c r="G359">
        <v>6</v>
      </c>
      <c r="H359">
        <f>Tableau2[[#This Row],[Nombre de questions]]-Tableau2[[#This Row],[Réponses justes ]]</f>
        <v>4</v>
      </c>
      <c r="I359" t="s">
        <v>1860</v>
      </c>
      <c r="J359" s="3">
        <v>41309</v>
      </c>
      <c r="M359" s="29"/>
    </row>
    <row r="360" spans="1:13" x14ac:dyDescent="0.25">
      <c r="A360" s="6" t="s">
        <v>1872</v>
      </c>
      <c r="B360" t="str">
        <f>VLOOKUP(A360,'Liste salariés'!$C$2:$Q$607,14,FALSE)</f>
        <v>CADRES</v>
      </c>
      <c r="C360" t="str">
        <f>VLOOKUP(A360,'Liste salariés'!$C$2:$Q$607,4,FALSE)</f>
        <v>S04-ICT</v>
      </c>
      <c r="D360" t="str">
        <f>VLOOKUP(A360,'Liste salariés'!$C$2:$Q$607,3,FALSE)</f>
        <v>ELM</v>
      </c>
      <c r="E360" t="s">
        <v>9</v>
      </c>
      <c r="F360">
        <f>VLOOKUP(E360,'Liste formations'!$A$3:$B$19,2,FALSE)</f>
        <v>10</v>
      </c>
      <c r="G360">
        <v>10</v>
      </c>
      <c r="H360">
        <f>Tableau2[[#This Row],[Nombre de questions]]-Tableau2[[#This Row],[Réponses justes ]]</f>
        <v>0</v>
      </c>
      <c r="I360" t="s">
        <v>1859</v>
      </c>
      <c r="J360" s="3">
        <v>41323</v>
      </c>
      <c r="M360" s="29"/>
    </row>
    <row r="361" spans="1:13" x14ac:dyDescent="0.25">
      <c r="A361" s="6" t="s">
        <v>1872</v>
      </c>
      <c r="B361" t="str">
        <f>VLOOKUP(A361,'Liste salariés'!$C$2:$Q$607,14,FALSE)</f>
        <v>CADRES</v>
      </c>
      <c r="C361" t="str">
        <f>VLOOKUP(A361,'Liste salariés'!$C$2:$Q$607,4,FALSE)</f>
        <v>S04-ICT</v>
      </c>
      <c r="D361" t="str">
        <f>VLOOKUP(A361,'Liste salariés'!$C$2:$Q$607,3,FALSE)</f>
        <v>ELM</v>
      </c>
      <c r="E361" t="s">
        <v>11</v>
      </c>
      <c r="F361">
        <f>VLOOKUP(E361,'Liste formations'!$A$3:$B$19,2,FALSE)</f>
        <v>25</v>
      </c>
      <c r="I361" t="s">
        <v>1859</v>
      </c>
      <c r="M361" s="29"/>
    </row>
    <row r="362" spans="1:13" x14ac:dyDescent="0.25">
      <c r="A362" s="6" t="s">
        <v>1872</v>
      </c>
      <c r="B362" t="str">
        <f>VLOOKUP(A362,'Liste salariés'!$C$2:$Q$607,14,FALSE)</f>
        <v>CADRES</v>
      </c>
      <c r="C362" t="str">
        <f>VLOOKUP(A362,'Liste salariés'!$C$2:$Q$607,4,FALSE)</f>
        <v>S04-ICT</v>
      </c>
      <c r="D362" t="str">
        <f>VLOOKUP(A362,'Liste salariés'!$C$2:$Q$607,3,FALSE)</f>
        <v>ELM</v>
      </c>
      <c r="E362" t="s">
        <v>10</v>
      </c>
      <c r="F362">
        <f>VLOOKUP(E362,'Liste formations'!$A$3:$B$19,2,FALSE)</f>
        <v>6</v>
      </c>
      <c r="G362">
        <v>6</v>
      </c>
      <c r="H362">
        <f>Tableau2[[#This Row],[Nombre de questions]]-Tableau2[[#This Row],[Réponses justes ]]</f>
        <v>0</v>
      </c>
      <c r="I362" t="s">
        <v>1859</v>
      </c>
      <c r="J362" s="3">
        <v>41302</v>
      </c>
      <c r="M362" s="29"/>
    </row>
    <row r="363" spans="1:13" x14ac:dyDescent="0.25">
      <c r="A363" s="6" t="s">
        <v>188</v>
      </c>
      <c r="B363" t="str">
        <f>VLOOKUP(A363,'Liste salariés'!$C$2:$Q$607,14,FALSE)</f>
        <v>MOD</v>
      </c>
      <c r="C363" t="str">
        <f>VLOOKUP(A363,'Liste salariés'!$C$2:$Q$607,4,FALSE)</f>
        <v>P01-PRODUCTION</v>
      </c>
      <c r="D363" t="str">
        <f>VLOOKUP(A363,'Liste salariés'!$C$2:$Q$607,3,FALSE)</f>
        <v>ELM</v>
      </c>
      <c r="E363" t="s">
        <v>2239</v>
      </c>
      <c r="F363">
        <f>VLOOKUP(E363,'Liste formations'!$A$3:$B$19,2,FALSE)</f>
        <v>10</v>
      </c>
      <c r="G363">
        <v>9</v>
      </c>
      <c r="H363">
        <f>Tableau2[[#This Row],[Nombre de questions]]-Tableau2[[#This Row],[Réponses justes ]]</f>
        <v>1</v>
      </c>
      <c r="I363" t="s">
        <v>1859</v>
      </c>
      <c r="J363" s="3">
        <v>41171</v>
      </c>
      <c r="M363" s="29"/>
    </row>
    <row r="364" spans="1:13" x14ac:dyDescent="0.25">
      <c r="A364" s="6" t="s">
        <v>188</v>
      </c>
      <c r="B364" t="str">
        <f>VLOOKUP(A364,'Liste salariés'!$C$2:$Q$607,14,FALSE)</f>
        <v>MOD</v>
      </c>
      <c r="C364" t="str">
        <f>VLOOKUP(A364,'Liste salariés'!$C$2:$Q$607,4,FALSE)</f>
        <v>P01-PRODUCTION</v>
      </c>
      <c r="D364" t="str">
        <f>VLOOKUP(A364,'Liste salariés'!$C$2:$Q$607,3,FALSE)</f>
        <v>ELM</v>
      </c>
      <c r="E364" t="s">
        <v>11</v>
      </c>
      <c r="F364">
        <f>VLOOKUP(E364,'Liste formations'!$A$3:$B$19,2,FALSE)</f>
        <v>25</v>
      </c>
      <c r="G364">
        <v>24</v>
      </c>
      <c r="H364">
        <f>Tableau2[[#This Row],[Nombre de questions]]-Tableau2[[#This Row],[Réponses justes ]]</f>
        <v>1</v>
      </c>
      <c r="I364" t="s">
        <v>1859</v>
      </c>
      <c r="J364" s="3">
        <v>41361</v>
      </c>
      <c r="M364" s="29"/>
    </row>
    <row r="365" spans="1:13" x14ac:dyDescent="0.25">
      <c r="A365" s="6" t="s">
        <v>2247</v>
      </c>
      <c r="B365" t="str">
        <f>VLOOKUP(A365,'Liste salariés'!$C$2:$Q$607,14,FALSE)</f>
        <v>MOD</v>
      </c>
      <c r="C365" t="str">
        <f>VLOOKUP(A365,'Liste salariés'!$C$2:$Q$607,4,FALSE)</f>
        <v>P01-PRODUCTION</v>
      </c>
      <c r="D365" t="str">
        <f>VLOOKUP(A365,'Liste salariés'!$C$2:$Q$607,3,FALSE)</f>
        <v>ELM</v>
      </c>
      <c r="E365" t="s">
        <v>2248</v>
      </c>
      <c r="F365" s="22">
        <f>VLOOKUP(E365,'Liste formations'!$A$3:$B$19,2,FALSE)</f>
        <v>17</v>
      </c>
      <c r="G365">
        <v>15</v>
      </c>
      <c r="H365">
        <f>Tableau2[[#This Row],[Nombre de questions]]-Tableau2[[#This Row],[Réponses justes ]]</f>
        <v>2</v>
      </c>
      <c r="I365" t="s">
        <v>1859</v>
      </c>
      <c r="J365" s="3">
        <v>41381</v>
      </c>
      <c r="M365" s="29"/>
    </row>
    <row r="366" spans="1:13" x14ac:dyDescent="0.25">
      <c r="A366" s="6" t="s">
        <v>1921</v>
      </c>
      <c r="B366" t="str">
        <f>VLOOKUP(A366,'Liste salariés'!$C$2:$Q$607,14,FALSE)</f>
        <v>ETAM</v>
      </c>
      <c r="C366" t="str">
        <f>VLOOKUP(A366,'Liste salariés'!$C$2:$Q$607,4,FALSE)</f>
        <v>S08-QUALITY</v>
      </c>
      <c r="D366" t="str">
        <f>VLOOKUP(A366,'Liste salariés'!$C$2:$Q$607,3,FALSE)</f>
        <v>ELC</v>
      </c>
      <c r="E366" t="s">
        <v>2245</v>
      </c>
      <c r="F366">
        <f>VLOOKUP(E366,'Liste formations'!$A$3:$B$19,2,FALSE)</f>
        <v>15</v>
      </c>
      <c r="G366">
        <v>14</v>
      </c>
      <c r="H366">
        <f>Tableau2[[#This Row],[Nombre de questions]]-Tableau2[[#This Row],[Réponses justes ]]</f>
        <v>1</v>
      </c>
      <c r="I366" t="s">
        <v>1859</v>
      </c>
      <c r="J366" s="3">
        <v>41298</v>
      </c>
      <c r="M366" s="29"/>
    </row>
    <row r="367" spans="1:13" x14ac:dyDescent="0.25">
      <c r="A367" s="6" t="s">
        <v>1884</v>
      </c>
      <c r="B367" t="str">
        <f>VLOOKUP(A367,'Liste salariés'!$C$2:$Q$607,14,FALSE)</f>
        <v>MOD</v>
      </c>
      <c r="C367" t="str">
        <f>VLOOKUP(A367,'Liste salariés'!$C$2:$Q$607,4,FALSE)</f>
        <v>P01-PRODUCTION</v>
      </c>
      <c r="D367" t="str">
        <f>VLOOKUP(A367,'Liste salariés'!$C$2:$Q$607,3,FALSE)</f>
        <v>ELM</v>
      </c>
      <c r="E367" t="s">
        <v>2239</v>
      </c>
      <c r="F367">
        <f>VLOOKUP(E367,'Liste formations'!$A$3:$B$19,2,FALSE)</f>
        <v>10</v>
      </c>
      <c r="G367">
        <v>10</v>
      </c>
      <c r="H367">
        <f>Tableau2[[#This Row],[Nombre de questions]]-Tableau2[[#This Row],[Réponses justes ]]</f>
        <v>0</v>
      </c>
      <c r="I367" t="s">
        <v>1859</v>
      </c>
      <c r="J367" s="3">
        <v>41352</v>
      </c>
      <c r="M367" s="29"/>
    </row>
    <row r="368" spans="1:13" x14ac:dyDescent="0.25">
      <c r="A368" s="6" t="s">
        <v>1884</v>
      </c>
      <c r="B368" t="str">
        <f>VLOOKUP(A368,'Liste salariés'!$C$2:$Q$607,14,FALSE)</f>
        <v>MOD</v>
      </c>
      <c r="C368" t="str">
        <f>VLOOKUP(A368,'Liste salariés'!$C$2:$Q$607,4,FALSE)</f>
        <v>P01-PRODUCTION</v>
      </c>
      <c r="D368" t="str">
        <f>VLOOKUP(A368,'Liste salariés'!$C$2:$Q$607,3,FALSE)</f>
        <v>ELM</v>
      </c>
      <c r="E368" t="s">
        <v>11</v>
      </c>
      <c r="F368">
        <f>VLOOKUP(E368,'Liste formations'!$A$3:$B$19,2,FALSE)</f>
        <v>25</v>
      </c>
      <c r="G368">
        <v>23</v>
      </c>
      <c r="H368">
        <f>Tableau2[[#This Row],[Nombre de questions]]-Tableau2[[#This Row],[Réponses justes ]]</f>
        <v>2</v>
      </c>
      <c r="I368" t="s">
        <v>1859</v>
      </c>
      <c r="J368" s="3">
        <v>41352</v>
      </c>
      <c r="M368" s="29"/>
    </row>
    <row r="369" spans="1:13" x14ac:dyDescent="0.25">
      <c r="A369" s="6" t="s">
        <v>1884</v>
      </c>
      <c r="B369" t="str">
        <f>VLOOKUP(A369,'Liste salariés'!$C$2:$Q$607,14,FALSE)</f>
        <v>MOD</v>
      </c>
      <c r="C369" t="str">
        <f>VLOOKUP(A369,'Liste salariés'!$C$2:$Q$607,4,FALSE)</f>
        <v>P01-PRODUCTION</v>
      </c>
      <c r="D369" t="str">
        <f>VLOOKUP(A369,'Liste salariés'!$C$2:$Q$607,3,FALSE)</f>
        <v>ELM</v>
      </c>
      <c r="E369" t="s">
        <v>10</v>
      </c>
      <c r="F369">
        <f>VLOOKUP(E369,'Liste formations'!$A$3:$B$19,2,FALSE)</f>
        <v>6</v>
      </c>
      <c r="G369">
        <v>6</v>
      </c>
      <c r="H369">
        <f>Tableau2[[#This Row],[Nombre de questions]]-Tableau2[[#This Row],[Réponses justes ]]</f>
        <v>0</v>
      </c>
      <c r="I369" t="s">
        <v>1859</v>
      </c>
      <c r="J369" s="3">
        <v>41331</v>
      </c>
      <c r="M369" s="29"/>
    </row>
    <row r="370" spans="1:13" x14ac:dyDescent="0.25">
      <c r="A370" s="6" t="s">
        <v>1885</v>
      </c>
      <c r="B370" t="str">
        <f>VLOOKUP(A370,'Liste salariés'!$C$2:$Q$607,14,FALSE)</f>
        <v>MOD</v>
      </c>
      <c r="C370" t="str">
        <f>VLOOKUP(A370,'Liste salariés'!$C$2:$Q$607,4,FALSE)</f>
        <v>P01-PRODUCTION</v>
      </c>
      <c r="D370" t="str">
        <f>VLOOKUP(A370,'Liste salariés'!$C$2:$Q$607,3,FALSE)</f>
        <v>ELM</v>
      </c>
      <c r="E370" t="s">
        <v>2239</v>
      </c>
      <c r="F370">
        <f>VLOOKUP(E370,'Liste formations'!$A$3:$B$19,2,FALSE)</f>
        <v>10</v>
      </c>
      <c r="G370">
        <v>10</v>
      </c>
      <c r="H370">
        <f>Tableau2[[#This Row],[Nombre de questions]]-Tableau2[[#This Row],[Réponses justes ]]</f>
        <v>0</v>
      </c>
      <c r="I370" t="s">
        <v>1859</v>
      </c>
      <c r="J370" s="3">
        <v>41352</v>
      </c>
      <c r="M370" s="29"/>
    </row>
    <row r="371" spans="1:13" x14ac:dyDescent="0.25">
      <c r="A371" s="6" t="s">
        <v>1885</v>
      </c>
      <c r="B371" t="str">
        <f>VLOOKUP(A371,'Liste salariés'!$C$2:$Q$607,14,FALSE)</f>
        <v>MOD</v>
      </c>
      <c r="C371" t="str">
        <f>VLOOKUP(A371,'Liste salariés'!$C$2:$Q$607,4,FALSE)</f>
        <v>P01-PRODUCTION</v>
      </c>
      <c r="D371" t="str">
        <f>VLOOKUP(A371,'Liste salariés'!$C$2:$Q$607,3,FALSE)</f>
        <v>ELM</v>
      </c>
      <c r="E371" t="s">
        <v>11</v>
      </c>
      <c r="F371">
        <f>VLOOKUP(E371,'Liste formations'!$A$3:$B$19,2,FALSE)</f>
        <v>25</v>
      </c>
      <c r="G371">
        <v>24</v>
      </c>
      <c r="H371">
        <f>Tableau2[[#This Row],[Nombre de questions]]-Tableau2[[#This Row],[Réponses justes ]]</f>
        <v>1</v>
      </c>
      <c r="I371" t="s">
        <v>1859</v>
      </c>
      <c r="J371" s="3">
        <v>41352</v>
      </c>
      <c r="M371" s="29"/>
    </row>
    <row r="372" spans="1:13" x14ac:dyDescent="0.25">
      <c r="A372" s="6" t="s">
        <v>1971</v>
      </c>
      <c r="B372" t="str">
        <f>VLOOKUP(A372,'Liste salariés'!$C$2:$Q$607,14,FALSE)</f>
        <v>CADRES</v>
      </c>
      <c r="C372" t="str">
        <f>VLOOKUP(A372,'Liste salariés'!$C$2:$Q$607,4,FALSE)</f>
        <v>S15-TESTING R&amp;D</v>
      </c>
      <c r="D372" t="str">
        <f>VLOOKUP(A372,'Liste salariés'!$C$2:$Q$607,3,FALSE)</f>
        <v>I&amp;T</v>
      </c>
      <c r="E372" t="s">
        <v>9</v>
      </c>
      <c r="F372">
        <f>VLOOKUP(E372,'Liste formations'!$A$3:$B$19,2,FALSE)</f>
        <v>10</v>
      </c>
      <c r="G372">
        <v>9</v>
      </c>
      <c r="H372">
        <f>Tableau2[[#This Row],[Nombre de questions]]-Tableau2[[#This Row],[Réponses justes ]]</f>
        <v>1</v>
      </c>
      <c r="I372" t="s">
        <v>1859</v>
      </c>
      <c r="J372" s="3">
        <v>41348</v>
      </c>
      <c r="M372" s="29"/>
    </row>
    <row r="373" spans="1:13" x14ac:dyDescent="0.25">
      <c r="A373" s="6" t="s">
        <v>2106</v>
      </c>
      <c r="B373" t="str">
        <f>VLOOKUP(A373,'Liste salariés'!$C$2:$Q$607,14,FALSE)</f>
        <v>MOD</v>
      </c>
      <c r="C373" t="str">
        <f>VLOOKUP(A373,'Liste salariés'!$C$2:$Q$607,4,FALSE)</f>
        <v>P01-PRODUCTION</v>
      </c>
      <c r="D373" t="str">
        <f>VLOOKUP(A373,'Liste salariés'!$C$2:$Q$607,3,FALSE)</f>
        <v>ELM</v>
      </c>
      <c r="E373" t="s">
        <v>2239</v>
      </c>
      <c r="F373">
        <f>VLOOKUP(E373,'Liste formations'!$A$3:$B$19,2,FALSE)</f>
        <v>10</v>
      </c>
      <c r="G373">
        <v>5</v>
      </c>
      <c r="H373">
        <f>Tableau2[[#This Row],[Nombre de questions]]-Tableau2[[#This Row],[Réponses justes ]]</f>
        <v>5</v>
      </c>
      <c r="I373" t="s">
        <v>1860</v>
      </c>
      <c r="J373" s="3">
        <v>41297</v>
      </c>
      <c r="M373" s="29"/>
    </row>
    <row r="374" spans="1:13" x14ac:dyDescent="0.25">
      <c r="A374" s="6" t="s">
        <v>2106</v>
      </c>
      <c r="B374" t="str">
        <f>VLOOKUP(A374,'Liste salariés'!$C$2:$Q$607,14,FALSE)</f>
        <v>MOD</v>
      </c>
      <c r="C374" t="str">
        <f>VLOOKUP(A374,'Liste salariés'!$C$2:$Q$607,4,FALSE)</f>
        <v>P01-PRODUCTION</v>
      </c>
      <c r="D374" t="str">
        <f>VLOOKUP(A374,'Liste salariés'!$C$2:$Q$607,3,FALSE)</f>
        <v>ELM</v>
      </c>
      <c r="E374" t="s">
        <v>11</v>
      </c>
      <c r="F374">
        <f>VLOOKUP(E374,'Liste formations'!$A$3:$B$19,2,FALSE)</f>
        <v>25</v>
      </c>
      <c r="G374">
        <v>19</v>
      </c>
      <c r="H374">
        <f>Tableau2[[#This Row],[Nombre de questions]]-Tableau2[[#This Row],[Réponses justes ]]</f>
        <v>6</v>
      </c>
      <c r="I374" t="s">
        <v>1859</v>
      </c>
      <c r="J374" s="3">
        <v>41211</v>
      </c>
      <c r="M374" s="29"/>
    </row>
    <row r="375" spans="1:13" x14ac:dyDescent="0.25">
      <c r="A375" s="6" t="s">
        <v>2105</v>
      </c>
      <c r="B375" t="str">
        <f>VLOOKUP(A375,'Liste salariés'!$C$2:$Q$607,14,FALSE)</f>
        <v>MOD</v>
      </c>
      <c r="C375" t="str">
        <f>VLOOKUP(A375,'Liste salariés'!$C$2:$Q$607,4,FALSE)</f>
        <v>P01-PRODUCTION</v>
      </c>
      <c r="D375" t="str">
        <f>VLOOKUP(A375,'Liste salariés'!$C$2:$Q$607,3,FALSE)</f>
        <v>ELM</v>
      </c>
      <c r="E375" t="s">
        <v>2239</v>
      </c>
      <c r="F375">
        <f>VLOOKUP(E375,'Liste formations'!$A$3:$B$19,2,FALSE)</f>
        <v>10</v>
      </c>
      <c r="G375">
        <v>9</v>
      </c>
      <c r="H375">
        <f>Tableau2[[#This Row],[Nombre de questions]]-Tableau2[[#This Row],[Réponses justes ]]</f>
        <v>1</v>
      </c>
      <c r="I375" t="s">
        <v>1859</v>
      </c>
      <c r="J375" s="3">
        <v>41170</v>
      </c>
      <c r="M375" s="29"/>
    </row>
    <row r="376" spans="1:13" x14ac:dyDescent="0.25">
      <c r="A376" s="6" t="s">
        <v>2105</v>
      </c>
      <c r="B376" t="str">
        <f>VLOOKUP(A376,'Liste salariés'!$C$2:$Q$607,14,FALSE)</f>
        <v>MOD</v>
      </c>
      <c r="C376" t="str">
        <f>VLOOKUP(A376,'Liste salariés'!$C$2:$Q$607,4,FALSE)</f>
        <v>P01-PRODUCTION</v>
      </c>
      <c r="D376" t="str">
        <f>VLOOKUP(A376,'Liste salariés'!$C$2:$Q$607,3,FALSE)</f>
        <v>ELM</v>
      </c>
      <c r="E376" t="s">
        <v>11</v>
      </c>
      <c r="F376">
        <f>VLOOKUP(E376,'Liste formations'!$A$3:$B$19,2,FALSE)</f>
        <v>25</v>
      </c>
      <c r="G376">
        <v>21</v>
      </c>
      <c r="H376">
        <f>Tableau2[[#This Row],[Nombre de questions]]-Tableau2[[#This Row],[Réponses justes ]]</f>
        <v>4</v>
      </c>
      <c r="I376" t="s">
        <v>1859</v>
      </c>
      <c r="J376" s="3">
        <v>41368</v>
      </c>
      <c r="M376" s="29"/>
    </row>
    <row r="377" spans="1:13" x14ac:dyDescent="0.25">
      <c r="A377" s="6" t="s">
        <v>1972</v>
      </c>
      <c r="B377" t="str">
        <f>VLOOKUP(A377,'Liste salariés'!$C$2:$Q$607,14,FALSE)</f>
        <v>CADRES</v>
      </c>
      <c r="C377" t="str">
        <f>VLOOKUP(A377,'Liste salariés'!$C$2:$Q$607,4,FALSE)</f>
        <v>P02-TECHNICAL SCES</v>
      </c>
      <c r="D377" t="str">
        <f>VLOOKUP(A377,'Liste salariés'!$C$2:$Q$607,3,FALSE)</f>
        <v>ELM</v>
      </c>
      <c r="E377" t="s">
        <v>9</v>
      </c>
      <c r="F377">
        <f>VLOOKUP(E377,'Liste formations'!$A$3:$B$19,2,FALSE)</f>
        <v>10</v>
      </c>
      <c r="G377">
        <v>10</v>
      </c>
      <c r="H377">
        <f>Tableau2[[#This Row],[Nombre de questions]]-Tableau2[[#This Row],[Réponses justes ]]</f>
        <v>0</v>
      </c>
      <c r="I377" t="s">
        <v>1859</v>
      </c>
      <c r="J377" s="3">
        <v>41347</v>
      </c>
      <c r="M377" s="29"/>
    </row>
    <row r="378" spans="1:13" x14ac:dyDescent="0.25">
      <c r="A378" s="6" t="s">
        <v>1972</v>
      </c>
      <c r="B378" t="str">
        <f>VLOOKUP(A378,'Liste salariés'!$C$2:$Q$607,14,FALSE)</f>
        <v>CADRES</v>
      </c>
      <c r="C378" t="str">
        <f>VLOOKUP(A378,'Liste salariés'!$C$2:$Q$607,4,FALSE)</f>
        <v>P02-TECHNICAL SCES</v>
      </c>
      <c r="D378" t="str">
        <f>VLOOKUP(A378,'Liste salariés'!$C$2:$Q$607,3,FALSE)</f>
        <v>ELM</v>
      </c>
      <c r="E378" t="s">
        <v>11</v>
      </c>
      <c r="F378">
        <f>VLOOKUP(E378,'Liste formations'!$A$3:$B$19,2,FALSE)</f>
        <v>25</v>
      </c>
      <c r="G378">
        <v>24</v>
      </c>
      <c r="H378">
        <f>Tableau2[[#This Row],[Nombre de questions]]-Tableau2[[#This Row],[Réponses justes ]]</f>
        <v>1</v>
      </c>
      <c r="I378" t="s">
        <v>1859</v>
      </c>
      <c r="M378" s="29"/>
    </row>
    <row r="379" spans="1:13" x14ac:dyDescent="0.25">
      <c r="A379" s="6" t="s">
        <v>1973</v>
      </c>
      <c r="B379" t="str">
        <f>VLOOKUP(A379,'Liste salariés'!$C$2:$Q$607,14,FALSE)</f>
        <v>CADRES</v>
      </c>
      <c r="C379" t="str">
        <f>VLOOKUP(A379,'Liste salariés'!$C$2:$Q$607,4,FALSE)</f>
        <v>P02-TECHNICAL SCES</v>
      </c>
      <c r="D379" t="str">
        <f>VLOOKUP(A379,'Liste salariés'!$C$2:$Q$607,3,FALSE)</f>
        <v>ELM</v>
      </c>
      <c r="E379" t="s">
        <v>9</v>
      </c>
      <c r="F379">
        <f>VLOOKUP(E379,'Liste formations'!$A$3:$B$19,2,FALSE)</f>
        <v>10</v>
      </c>
      <c r="G379">
        <v>9</v>
      </c>
      <c r="H379">
        <f>Tableau2[[#This Row],[Nombre de questions]]-Tableau2[[#This Row],[Réponses justes ]]</f>
        <v>1</v>
      </c>
      <c r="I379" t="s">
        <v>1859</v>
      </c>
      <c r="J379" s="3">
        <v>41347</v>
      </c>
      <c r="M379" s="29"/>
    </row>
    <row r="380" spans="1:13" x14ac:dyDescent="0.25">
      <c r="A380" s="6" t="s">
        <v>2107</v>
      </c>
      <c r="B380" t="str">
        <f>VLOOKUP(A380,'Liste salariés'!$C$2:$Q$607,14,FALSE)</f>
        <v>MOD</v>
      </c>
      <c r="C380" t="str">
        <f>VLOOKUP(A380,'Liste salariés'!$C$2:$Q$607,4,FALSE)</f>
        <v>P01-PRODUCTION</v>
      </c>
      <c r="D380" t="str">
        <f>VLOOKUP(A380,'Liste salariés'!$C$2:$Q$607,3,FALSE)</f>
        <v>ELM</v>
      </c>
      <c r="E380" t="s">
        <v>2239</v>
      </c>
      <c r="F380">
        <f>VLOOKUP(E380,'Liste formations'!$A$3:$B$19,2,FALSE)</f>
        <v>10</v>
      </c>
      <c r="G380">
        <v>8</v>
      </c>
      <c r="H380">
        <f>Tableau2[[#This Row],[Nombre de questions]]-Tableau2[[#This Row],[Réponses justes ]]</f>
        <v>2</v>
      </c>
      <c r="I380" t="s">
        <v>1859</v>
      </c>
      <c r="J380" s="3">
        <v>41170</v>
      </c>
      <c r="M380" s="29"/>
    </row>
    <row r="381" spans="1:13" x14ac:dyDescent="0.25">
      <c r="A381" s="6" t="s">
        <v>2107</v>
      </c>
      <c r="B381" t="str">
        <f>VLOOKUP(A381,'Liste salariés'!$C$2:$Q$607,14,FALSE)</f>
        <v>MOD</v>
      </c>
      <c r="C381" t="str">
        <f>VLOOKUP(A381,'Liste salariés'!$C$2:$Q$607,4,FALSE)</f>
        <v>P01-PRODUCTION</v>
      </c>
      <c r="D381" t="str">
        <f>VLOOKUP(A381,'Liste salariés'!$C$2:$Q$607,3,FALSE)</f>
        <v>ELM</v>
      </c>
      <c r="E381" t="s">
        <v>11</v>
      </c>
      <c r="F381">
        <f>VLOOKUP(E381,'Liste formations'!$A$3:$B$19,2,FALSE)</f>
        <v>25</v>
      </c>
      <c r="G381">
        <v>24</v>
      </c>
      <c r="H381">
        <f>Tableau2[[#This Row],[Nombre de questions]]-Tableau2[[#This Row],[Réponses justes ]]</f>
        <v>1</v>
      </c>
      <c r="I381" t="s">
        <v>1859</v>
      </c>
      <c r="J381" s="3">
        <v>41166</v>
      </c>
      <c r="M381" s="29"/>
    </row>
    <row r="382" spans="1:13" x14ac:dyDescent="0.25">
      <c r="A382" s="6" t="s">
        <v>2108</v>
      </c>
      <c r="B382" t="str">
        <f>VLOOKUP(A382,'Liste salariés'!$C$2:$Q$607,14,FALSE)</f>
        <v>MOD</v>
      </c>
      <c r="C382" t="str">
        <f>VLOOKUP(A382,'Liste salariés'!$C$2:$Q$607,4,FALSE)</f>
        <v>P01-PRODUCTION</v>
      </c>
      <c r="D382" t="str">
        <f>VLOOKUP(A382,'Liste salariés'!$C$2:$Q$607,3,FALSE)</f>
        <v>ELM</v>
      </c>
      <c r="E382" t="s">
        <v>2239</v>
      </c>
      <c r="F382">
        <f>VLOOKUP(E382,'Liste formations'!$A$3:$B$19,2,FALSE)</f>
        <v>10</v>
      </c>
      <c r="G382">
        <v>9</v>
      </c>
      <c r="H382">
        <f>Tableau2[[#This Row],[Nombre de questions]]-Tableau2[[#This Row],[Réponses justes ]]</f>
        <v>1</v>
      </c>
      <c r="I382" t="s">
        <v>1859</v>
      </c>
      <c r="J382" s="3">
        <v>41295</v>
      </c>
      <c r="M382" s="29"/>
    </row>
    <row r="383" spans="1:13" x14ac:dyDescent="0.25">
      <c r="A383" s="6" t="s">
        <v>2108</v>
      </c>
      <c r="B383" t="str">
        <f>VLOOKUP(A383,'Liste salariés'!$C$2:$Q$607,14,FALSE)</f>
        <v>MOD</v>
      </c>
      <c r="C383" t="str">
        <f>VLOOKUP(A383,'Liste salariés'!$C$2:$Q$607,4,FALSE)</f>
        <v>P01-PRODUCTION</v>
      </c>
      <c r="D383" t="str">
        <f>VLOOKUP(A383,'Liste salariés'!$C$2:$Q$607,3,FALSE)</f>
        <v>ELM</v>
      </c>
      <c r="E383" t="s">
        <v>11</v>
      </c>
      <c r="F383">
        <f>VLOOKUP(E383,'Liste formations'!$A$3:$B$19,2,FALSE)</f>
        <v>25</v>
      </c>
      <c r="G383">
        <v>24</v>
      </c>
      <c r="H383">
        <f>Tableau2[[#This Row],[Nombre de questions]]-Tableau2[[#This Row],[Réponses justes ]]</f>
        <v>1</v>
      </c>
      <c r="I383" t="s">
        <v>1859</v>
      </c>
      <c r="J383" s="3">
        <v>41368</v>
      </c>
      <c r="M383" s="29"/>
    </row>
    <row r="384" spans="1:13" x14ac:dyDescent="0.25">
      <c r="A384" s="6" t="s">
        <v>1940</v>
      </c>
      <c r="B384" t="str">
        <f>VLOOKUP(A384,'Liste salariés'!$C$2:$Q$607,14,FALSE)</f>
        <v>ETAM</v>
      </c>
      <c r="C384" t="str">
        <f>VLOOKUP(A384,'Liste salariés'!$C$2:$Q$607,4,FALSE)</f>
        <v>P04-QUALITY PLANT</v>
      </c>
      <c r="D384" t="str">
        <f>VLOOKUP(A384,'Liste salariés'!$C$2:$Q$607,3,FALSE)</f>
        <v>ELM</v>
      </c>
      <c r="E384" t="s">
        <v>2246</v>
      </c>
      <c r="F384">
        <f>VLOOKUP(E384,'Liste formations'!$A$3:$B$19,2,FALSE)</f>
        <v>10</v>
      </c>
      <c r="G384">
        <v>10</v>
      </c>
      <c r="H384">
        <f>Tableau2[[#This Row],[Nombre de questions]]-Tableau2[[#This Row],[Réponses justes ]]</f>
        <v>0</v>
      </c>
      <c r="I384" t="s">
        <v>1859</v>
      </c>
      <c r="J384" s="3">
        <v>41024</v>
      </c>
      <c r="M384" s="29"/>
    </row>
    <row r="385" spans="1:13" x14ac:dyDescent="0.25">
      <c r="A385" s="6" t="s">
        <v>1940</v>
      </c>
      <c r="B385" t="str">
        <f>VLOOKUP(A385,'Liste salariés'!$C$2:$Q$607,14,FALSE)</f>
        <v>ETAM</v>
      </c>
      <c r="C385" t="str">
        <f>VLOOKUP(A385,'Liste salariés'!$C$2:$Q$607,4,FALSE)</f>
        <v>P04-QUALITY PLANT</v>
      </c>
      <c r="D385" t="str">
        <f>VLOOKUP(A385,'Liste salariés'!$C$2:$Q$607,3,FALSE)</f>
        <v>ELM</v>
      </c>
      <c r="E385" t="s">
        <v>11</v>
      </c>
      <c r="F385">
        <f>VLOOKUP(E385,'Liste formations'!$A$3:$B$19,2,FALSE)</f>
        <v>25</v>
      </c>
      <c r="G385">
        <v>20</v>
      </c>
      <c r="H385">
        <f>Tableau2[[#This Row],[Nombre de questions]]-Tableau2[[#This Row],[Réponses justes ]]</f>
        <v>5</v>
      </c>
      <c r="I385" t="s">
        <v>1859</v>
      </c>
      <c r="M385" s="29"/>
    </row>
    <row r="386" spans="1:13" x14ac:dyDescent="0.25">
      <c r="A386" s="6" t="s">
        <v>1974</v>
      </c>
      <c r="B386" t="str">
        <f>VLOOKUP(A386,'Liste salariés'!$C$2:$Q$607,14,FALSE)</f>
        <v>CADRES</v>
      </c>
      <c r="C386" t="str">
        <f>VLOOKUP(A386,'Liste salariés'!$C$2:$Q$607,4,FALSE)</f>
        <v>P03-MATERIAL MNGT</v>
      </c>
      <c r="D386" t="str">
        <f>VLOOKUP(A386,'Liste salariés'!$C$2:$Q$607,3,FALSE)</f>
        <v>ELM</v>
      </c>
      <c r="E386" t="s">
        <v>9</v>
      </c>
      <c r="F386">
        <f>VLOOKUP(E386,'Liste formations'!$A$3:$B$19,2,FALSE)</f>
        <v>10</v>
      </c>
      <c r="G386">
        <v>9</v>
      </c>
      <c r="H386">
        <f>Tableau2[[#This Row],[Nombre de questions]]-Tableau2[[#This Row],[Réponses justes ]]</f>
        <v>1</v>
      </c>
      <c r="I386" t="s">
        <v>1859</v>
      </c>
      <c r="J386" s="3">
        <v>41359</v>
      </c>
      <c r="M386" s="29"/>
    </row>
    <row r="387" spans="1:13" x14ac:dyDescent="0.25">
      <c r="A387" s="6" t="s">
        <v>1974</v>
      </c>
      <c r="B387" t="str">
        <f>VLOOKUP(A387,'Liste salariés'!$C$2:$Q$607,14,FALSE)</f>
        <v>CADRES</v>
      </c>
      <c r="C387" t="str">
        <f>VLOOKUP(A387,'Liste salariés'!$C$2:$Q$607,4,FALSE)</f>
        <v>P03-MATERIAL MNGT</v>
      </c>
      <c r="D387" t="str">
        <f>VLOOKUP(A387,'Liste salariés'!$C$2:$Q$607,3,FALSE)</f>
        <v>ELM</v>
      </c>
      <c r="E387" t="s">
        <v>11</v>
      </c>
      <c r="F387">
        <f>VLOOKUP(E387,'Liste formations'!$A$3:$B$19,2,FALSE)</f>
        <v>25</v>
      </c>
      <c r="G387">
        <v>21</v>
      </c>
      <c r="H387">
        <f>Tableau2[[#This Row],[Nombre de questions]]-Tableau2[[#This Row],[Réponses justes ]]</f>
        <v>4</v>
      </c>
      <c r="I387" t="s">
        <v>1859</v>
      </c>
      <c r="M387" s="29"/>
    </row>
    <row r="388" spans="1:13" x14ac:dyDescent="0.25">
      <c r="A388" s="6" t="s">
        <v>1941</v>
      </c>
      <c r="B388" t="str">
        <f>VLOOKUP(A388,'Liste salariés'!$C$2:$Q$607,14,FALSE)</f>
        <v>CADRES</v>
      </c>
      <c r="C388" t="str">
        <f>VLOOKUP(A388,'Liste salariés'!$C$2:$Q$607,4,FALSE)</f>
        <v>P04-QUALITY PLANT</v>
      </c>
      <c r="D388" t="str">
        <f>VLOOKUP(A388,'Liste salariés'!$C$2:$Q$607,3,FALSE)</f>
        <v>ELM</v>
      </c>
      <c r="E388" t="s">
        <v>2246</v>
      </c>
      <c r="F388">
        <f>VLOOKUP(E388,'Liste formations'!$A$3:$B$19,2,FALSE)</f>
        <v>10</v>
      </c>
      <c r="G388">
        <v>9</v>
      </c>
      <c r="H388">
        <f>Tableau2[[#This Row],[Nombre de questions]]-Tableau2[[#This Row],[Réponses justes ]]</f>
        <v>1</v>
      </c>
      <c r="I388" t="s">
        <v>1859</v>
      </c>
      <c r="J388" s="3">
        <v>41023</v>
      </c>
      <c r="M388" s="29"/>
    </row>
    <row r="389" spans="1:13" x14ac:dyDescent="0.25">
      <c r="A389" s="6" t="s">
        <v>1941</v>
      </c>
      <c r="B389" t="str">
        <f>VLOOKUP(A389,'Liste salariés'!$C$2:$Q$607,14,FALSE)</f>
        <v>CADRES</v>
      </c>
      <c r="C389" t="str">
        <f>VLOOKUP(A389,'Liste salariés'!$C$2:$Q$607,4,FALSE)</f>
        <v>P04-QUALITY PLANT</v>
      </c>
      <c r="D389" t="str">
        <f>VLOOKUP(A389,'Liste salariés'!$C$2:$Q$607,3,FALSE)</f>
        <v>ELM</v>
      </c>
      <c r="E389" t="s">
        <v>9</v>
      </c>
      <c r="F389">
        <f>VLOOKUP(E389,'Liste formations'!$A$3:$B$19,2,FALSE)</f>
        <v>10</v>
      </c>
      <c r="G389">
        <v>9</v>
      </c>
      <c r="H389">
        <f>Tableau2[[#This Row],[Nombre de questions]]-Tableau2[[#This Row],[Réponses justes ]]</f>
        <v>1</v>
      </c>
      <c r="I389" t="s">
        <v>1859</v>
      </c>
      <c r="J389" s="3">
        <v>41325</v>
      </c>
      <c r="M389" s="29"/>
    </row>
    <row r="390" spans="1:13" x14ac:dyDescent="0.25">
      <c r="A390" s="6" t="s">
        <v>1941</v>
      </c>
      <c r="B390" t="str">
        <f>VLOOKUP(A390,'Liste salariés'!$C$2:$Q$607,14,FALSE)</f>
        <v>CADRES</v>
      </c>
      <c r="C390" t="str">
        <f>VLOOKUP(A390,'Liste salariés'!$C$2:$Q$607,4,FALSE)</f>
        <v>P04-QUALITY PLANT</v>
      </c>
      <c r="D390" t="str">
        <f>VLOOKUP(A390,'Liste salariés'!$C$2:$Q$607,3,FALSE)</f>
        <v>ELM</v>
      </c>
      <c r="E390" t="s">
        <v>11</v>
      </c>
      <c r="F390">
        <f>VLOOKUP(E390,'Liste formations'!$A$3:$B$19,2,FALSE)</f>
        <v>25</v>
      </c>
      <c r="G390">
        <v>21</v>
      </c>
      <c r="H390">
        <f>Tableau2[[#This Row],[Nombre de questions]]-Tableau2[[#This Row],[Réponses justes ]]</f>
        <v>4</v>
      </c>
      <c r="I390" t="s">
        <v>1859</v>
      </c>
      <c r="M390" s="29"/>
    </row>
    <row r="391" spans="1:13" x14ac:dyDescent="0.25">
      <c r="A391" s="6" t="s">
        <v>1953</v>
      </c>
      <c r="B391" t="str">
        <f>VLOOKUP(A391,'Liste salariés'!$C$2:$Q$607,14,FALSE)</f>
        <v>ETAM</v>
      </c>
      <c r="C391" t="str">
        <f>VLOOKUP(A391,'Liste salariés'!$C$2:$Q$607,4,FALSE)</f>
        <v>P02-TECHNICAL SCES</v>
      </c>
      <c r="D391" t="str">
        <f>VLOOKUP(A391,'Liste salariés'!$C$2:$Q$607,3,FALSE)</f>
        <v>ELM</v>
      </c>
      <c r="E391" t="s">
        <v>14</v>
      </c>
      <c r="F391">
        <f>VLOOKUP(E391,'Liste formations'!$A$3:$B$19,2,FALSE)</f>
        <v>11</v>
      </c>
      <c r="G391">
        <v>11</v>
      </c>
      <c r="H391">
        <f>Tableau2[[#This Row],[Nombre de questions]]-Tableau2[[#This Row],[Réponses justes ]]</f>
        <v>0</v>
      </c>
      <c r="I391" t="s">
        <v>1859</v>
      </c>
      <c r="J391" s="3">
        <v>40973</v>
      </c>
      <c r="M391" s="29"/>
    </row>
    <row r="392" spans="1:13" x14ac:dyDescent="0.25">
      <c r="A392" s="6" t="s">
        <v>1953</v>
      </c>
      <c r="B392" t="str">
        <f>VLOOKUP(A392,'Liste salariés'!$C$2:$Q$607,14,FALSE)</f>
        <v>ETAM</v>
      </c>
      <c r="C392" t="str">
        <f>VLOOKUP(A392,'Liste salariés'!$C$2:$Q$607,4,FALSE)</f>
        <v>P02-TECHNICAL SCES</v>
      </c>
      <c r="D392" t="str">
        <f>VLOOKUP(A392,'Liste salariés'!$C$2:$Q$607,3,FALSE)</f>
        <v>ELM</v>
      </c>
      <c r="E392" t="s">
        <v>13</v>
      </c>
      <c r="F392">
        <f>VLOOKUP(E392,'Liste formations'!$A$3:$B$19,2,FALSE)</f>
        <v>10</v>
      </c>
      <c r="G392">
        <v>10</v>
      </c>
      <c r="H392">
        <f>Tableau2[[#This Row],[Nombre de questions]]-Tableau2[[#This Row],[Réponses justes ]]</f>
        <v>0</v>
      </c>
      <c r="I392" t="s">
        <v>1859</v>
      </c>
      <c r="J392" s="3">
        <v>40980</v>
      </c>
      <c r="M392" s="29"/>
    </row>
    <row r="393" spans="1:13" x14ac:dyDescent="0.25">
      <c r="A393" s="6" t="s">
        <v>1953</v>
      </c>
      <c r="B393" t="str">
        <f>VLOOKUP(A393,'Liste salariés'!$C$2:$Q$607,14,FALSE)</f>
        <v>ETAM</v>
      </c>
      <c r="C393" t="str">
        <f>VLOOKUP(A393,'Liste salariés'!$C$2:$Q$607,4,FALSE)</f>
        <v>P02-TECHNICAL SCES</v>
      </c>
      <c r="D393" t="str">
        <f>VLOOKUP(A393,'Liste salariés'!$C$2:$Q$607,3,FALSE)</f>
        <v>ELM</v>
      </c>
      <c r="E393" t="s">
        <v>12</v>
      </c>
      <c r="F393">
        <f>VLOOKUP(E393,'Liste formations'!$A$3:$B$19,2,FALSE)</f>
        <v>10</v>
      </c>
      <c r="G393">
        <v>10</v>
      </c>
      <c r="H393">
        <f>Tableau2[[#This Row],[Nombre de questions]]-Tableau2[[#This Row],[Réponses justes ]]</f>
        <v>0</v>
      </c>
      <c r="I393" t="s">
        <v>1859</v>
      </c>
      <c r="J393" s="3">
        <v>41002</v>
      </c>
      <c r="M393" s="29"/>
    </row>
    <row r="394" spans="1:13" x14ac:dyDescent="0.25">
      <c r="A394" s="6" t="s">
        <v>1953</v>
      </c>
      <c r="B394" t="str">
        <f>VLOOKUP(A394,'Liste salariés'!$C$2:$Q$607,14,FALSE)</f>
        <v>ETAM</v>
      </c>
      <c r="C394" t="str">
        <f>VLOOKUP(A394,'Liste salariés'!$C$2:$Q$607,4,FALSE)</f>
        <v>P02-TECHNICAL SCES</v>
      </c>
      <c r="D394" t="str">
        <f>VLOOKUP(A394,'Liste salariés'!$C$2:$Q$607,3,FALSE)</f>
        <v>ELM</v>
      </c>
      <c r="E394" t="s">
        <v>9</v>
      </c>
      <c r="F394">
        <f>VLOOKUP(E394,'Liste formations'!$A$3:$B$19,2,FALSE)</f>
        <v>10</v>
      </c>
      <c r="G394">
        <v>8</v>
      </c>
      <c r="H394">
        <f>Tableau2[[#This Row],[Nombre de questions]]-Tableau2[[#This Row],[Réponses justes ]]</f>
        <v>2</v>
      </c>
      <c r="I394" t="s">
        <v>1859</v>
      </c>
      <c r="J394" s="3">
        <v>41347</v>
      </c>
      <c r="M394" s="29"/>
    </row>
    <row r="395" spans="1:13" x14ac:dyDescent="0.25">
      <c r="A395" s="6" t="s">
        <v>1953</v>
      </c>
      <c r="B395" t="str">
        <f>VLOOKUP(A395,'Liste salariés'!$C$2:$Q$607,14,FALSE)</f>
        <v>ETAM</v>
      </c>
      <c r="C395" t="str">
        <f>VLOOKUP(A395,'Liste salariés'!$C$2:$Q$607,4,FALSE)</f>
        <v>P02-TECHNICAL SCES</v>
      </c>
      <c r="D395" t="str">
        <f>VLOOKUP(A395,'Liste salariés'!$C$2:$Q$607,3,FALSE)</f>
        <v>ELM</v>
      </c>
      <c r="E395" t="s">
        <v>11</v>
      </c>
      <c r="F395">
        <f>VLOOKUP(E395,'Liste formations'!$A$3:$B$19,2,FALSE)</f>
        <v>25</v>
      </c>
      <c r="G395">
        <v>17</v>
      </c>
      <c r="H395">
        <f>Tableau2[[#This Row],[Nombre de questions]]-Tableau2[[#This Row],[Réponses justes ]]</f>
        <v>8</v>
      </c>
      <c r="I395" t="s">
        <v>1859</v>
      </c>
      <c r="M395" s="29"/>
    </row>
    <row r="396" spans="1:13" x14ac:dyDescent="0.25">
      <c r="A396" s="6" t="s">
        <v>1975</v>
      </c>
      <c r="B396" t="str">
        <f>VLOOKUP(A396,'Liste salariés'!$C$2:$Q$607,14,FALSE)</f>
        <v>ETAM</v>
      </c>
      <c r="C396" t="str">
        <f>VLOOKUP(A396,'Liste salariés'!$C$2:$Q$607,4,FALSE)</f>
        <v>P03-MATERIAL MNGT</v>
      </c>
      <c r="D396" t="str">
        <f>VLOOKUP(A396,'Liste salariés'!$C$2:$Q$607,3,FALSE)</f>
        <v>ELM</v>
      </c>
      <c r="E396" t="s">
        <v>9</v>
      </c>
      <c r="F396">
        <f>VLOOKUP(E396,'Liste formations'!$A$3:$B$19,2,FALSE)</f>
        <v>10</v>
      </c>
      <c r="G396">
        <v>8</v>
      </c>
      <c r="H396">
        <f>Tableau2[[#This Row],[Nombre de questions]]-Tableau2[[#This Row],[Réponses justes ]]</f>
        <v>2</v>
      </c>
      <c r="I396" t="s">
        <v>1859</v>
      </c>
      <c r="J396" s="3">
        <v>41359</v>
      </c>
      <c r="M396" s="29"/>
    </row>
    <row r="397" spans="1:13" x14ac:dyDescent="0.25">
      <c r="A397" s="6" t="s">
        <v>1975</v>
      </c>
      <c r="B397" t="str">
        <f>VLOOKUP(A397,'Liste salariés'!$C$2:$Q$607,14,FALSE)</f>
        <v>ETAM</v>
      </c>
      <c r="C397" t="str">
        <f>VLOOKUP(A397,'Liste salariés'!$C$2:$Q$607,4,FALSE)</f>
        <v>P03-MATERIAL MNGT</v>
      </c>
      <c r="D397" t="str">
        <f>VLOOKUP(A397,'Liste salariés'!$C$2:$Q$607,3,FALSE)</f>
        <v>ELM</v>
      </c>
      <c r="E397" t="s">
        <v>11</v>
      </c>
      <c r="F397">
        <f>VLOOKUP(E397,'Liste formations'!$A$3:$B$19,2,FALSE)</f>
        <v>25</v>
      </c>
      <c r="G397">
        <v>22</v>
      </c>
      <c r="H397">
        <f>Tableau2[[#This Row],[Nombre de questions]]-Tableau2[[#This Row],[Réponses justes ]]</f>
        <v>3</v>
      </c>
      <c r="I397" t="s">
        <v>1859</v>
      </c>
      <c r="M397" s="29"/>
    </row>
    <row r="398" spans="1:13" x14ac:dyDescent="0.25">
      <c r="A398" s="6" t="s">
        <v>2175</v>
      </c>
      <c r="B398" t="str">
        <f>VLOOKUP(A398,'Liste salariés'!$C$2:$Q$607,14,FALSE)</f>
        <v>MOD</v>
      </c>
      <c r="C398" t="str">
        <f>VLOOKUP(A398,'Liste salariés'!$C$2:$Q$607,4,FALSE)</f>
        <v>P01-PRODUCTION</v>
      </c>
      <c r="D398" t="str">
        <f>VLOOKUP(A398,'Liste salariés'!$C$2:$Q$607,3,FALSE)</f>
        <v>ELM</v>
      </c>
      <c r="E398" t="s">
        <v>11</v>
      </c>
      <c r="F398">
        <f>VLOOKUP(E398,'Liste formations'!$A$3:$B$19,2,FALSE)</f>
        <v>25</v>
      </c>
      <c r="G398">
        <v>18</v>
      </c>
      <c r="H398">
        <f>Tableau2[[#This Row],[Nombre de questions]]-Tableau2[[#This Row],[Réponses justes ]]</f>
        <v>7</v>
      </c>
      <c r="I398" t="s">
        <v>1859</v>
      </c>
      <c r="J398" s="3">
        <v>41361</v>
      </c>
      <c r="M398" s="29"/>
    </row>
    <row r="399" spans="1:13" x14ac:dyDescent="0.25">
      <c r="A399" s="6" t="s">
        <v>2182</v>
      </c>
      <c r="B399" t="str">
        <f>VLOOKUP(A399,'Liste salariés'!$C$2:$Q$607,14,FALSE)</f>
        <v>MOD</v>
      </c>
      <c r="C399" t="str">
        <f>VLOOKUP(A399,'Liste salariés'!$C$2:$Q$607,4,FALSE)</f>
        <v>P01-PRODUCTION</v>
      </c>
      <c r="D399" t="str">
        <f>VLOOKUP(A399,'Liste salariés'!$C$2:$Q$607,3,FALSE)</f>
        <v>ELM</v>
      </c>
      <c r="E399" t="s">
        <v>2239</v>
      </c>
      <c r="F399">
        <f>VLOOKUP(E399,'Liste formations'!$A$3:$B$19,2,FALSE)</f>
        <v>10</v>
      </c>
      <c r="G399">
        <v>9</v>
      </c>
      <c r="H399">
        <f>Tableau2[[#This Row],[Nombre de questions]]-Tableau2[[#This Row],[Réponses justes ]]</f>
        <v>1</v>
      </c>
      <c r="I399" t="s">
        <v>1859</v>
      </c>
      <c r="J399" s="3">
        <v>41292</v>
      </c>
      <c r="M399" s="29"/>
    </row>
    <row r="400" spans="1:13" x14ac:dyDescent="0.25">
      <c r="A400" s="6" t="s">
        <v>2214</v>
      </c>
      <c r="B400" t="str">
        <f>VLOOKUP(A400,'Liste salariés'!$C$2:$Q$607,14,FALSE)</f>
        <v>MOD</v>
      </c>
      <c r="C400" t="str">
        <f>VLOOKUP(A400,'Liste salariés'!$C$2:$Q$607,4,FALSE)</f>
        <v>P01-PRODUCTION</v>
      </c>
      <c r="D400" t="str">
        <f>VLOOKUP(A400,'Liste salariés'!$C$2:$Q$607,3,FALSE)</f>
        <v>ELM</v>
      </c>
      <c r="E400" t="s">
        <v>2239</v>
      </c>
      <c r="F400">
        <f>VLOOKUP(E400,'Liste formations'!$A$3:$B$19,2,FALSE)</f>
        <v>10</v>
      </c>
      <c r="G400">
        <v>7</v>
      </c>
      <c r="H400">
        <f>Tableau2[[#This Row],[Nombre de questions]]-Tableau2[[#This Row],[Réponses justes ]]</f>
        <v>3</v>
      </c>
      <c r="I400" t="s">
        <v>1859</v>
      </c>
      <c r="J400" s="3">
        <v>41171</v>
      </c>
      <c r="M400" s="29"/>
    </row>
    <row r="401" spans="1:13" x14ac:dyDescent="0.25">
      <c r="A401" s="6" t="s">
        <v>2109</v>
      </c>
      <c r="B401" t="str">
        <f>VLOOKUP(A401,'Liste salariés'!$C$2:$Q$607,14,FALSE)</f>
        <v>MOD</v>
      </c>
      <c r="C401" t="str">
        <f>VLOOKUP(A401,'Liste salariés'!$C$2:$Q$607,4,FALSE)</f>
        <v>P01-PRODUCTION</v>
      </c>
      <c r="D401" t="str">
        <f>VLOOKUP(A401,'Liste salariés'!$C$2:$Q$607,3,FALSE)</f>
        <v>ELM</v>
      </c>
      <c r="E401" t="s">
        <v>2246</v>
      </c>
      <c r="F401">
        <f>VLOOKUP(E401,'Liste formations'!$A$3:$B$19,2,FALSE)</f>
        <v>10</v>
      </c>
      <c r="G401">
        <v>8</v>
      </c>
      <c r="H401">
        <f>Tableau2[[#This Row],[Nombre de questions]]-Tableau2[[#This Row],[Réponses justes ]]</f>
        <v>2</v>
      </c>
      <c r="I401" t="s">
        <v>1859</v>
      </c>
      <c r="J401" s="3">
        <v>41024</v>
      </c>
      <c r="M401" s="29"/>
    </row>
    <row r="402" spans="1:13" x14ac:dyDescent="0.25">
      <c r="A402" s="6" t="s">
        <v>2109</v>
      </c>
      <c r="B402" t="str">
        <f>VLOOKUP(A402,'Liste salariés'!$C$2:$Q$607,14,FALSE)</f>
        <v>MOD</v>
      </c>
      <c r="C402" t="str">
        <f>VLOOKUP(A402,'Liste salariés'!$C$2:$Q$607,4,FALSE)</f>
        <v>P01-PRODUCTION</v>
      </c>
      <c r="D402" t="str">
        <f>VLOOKUP(A402,'Liste salariés'!$C$2:$Q$607,3,FALSE)</f>
        <v>ELM</v>
      </c>
      <c r="E402" t="s">
        <v>2239</v>
      </c>
      <c r="F402">
        <f>VLOOKUP(E402,'Liste formations'!$A$3:$B$19,2,FALSE)</f>
        <v>10</v>
      </c>
      <c r="G402">
        <v>9</v>
      </c>
      <c r="H402">
        <f>Tableau2[[#This Row],[Nombre de questions]]-Tableau2[[#This Row],[Réponses justes ]]</f>
        <v>1</v>
      </c>
      <c r="I402" t="s">
        <v>1859</v>
      </c>
      <c r="J402" s="3">
        <v>41099</v>
      </c>
      <c r="M402" s="29"/>
    </row>
    <row r="403" spans="1:13" x14ac:dyDescent="0.25">
      <c r="A403" s="6" t="s">
        <v>2109</v>
      </c>
      <c r="B403" t="str">
        <f>VLOOKUP(A403,'Liste salariés'!$C$2:$Q$607,14,FALSE)</f>
        <v>MOD</v>
      </c>
      <c r="C403" t="str">
        <f>VLOOKUP(A403,'Liste salariés'!$C$2:$Q$607,4,FALSE)</f>
        <v>P01-PRODUCTION</v>
      </c>
      <c r="D403" t="str">
        <f>VLOOKUP(A403,'Liste salariés'!$C$2:$Q$607,3,FALSE)</f>
        <v>ELM</v>
      </c>
      <c r="E403" t="s">
        <v>11</v>
      </c>
      <c r="F403">
        <f>VLOOKUP(E403,'Liste formations'!$A$3:$B$19,2,FALSE)</f>
        <v>25</v>
      </c>
      <c r="G403">
        <v>21</v>
      </c>
      <c r="H403">
        <f>Tableau2[[#This Row],[Nombre de questions]]-Tableau2[[#This Row],[Réponses justes ]]</f>
        <v>4</v>
      </c>
      <c r="I403" t="s">
        <v>1859</v>
      </c>
      <c r="J403" s="3">
        <v>41095</v>
      </c>
      <c r="M403" s="29"/>
    </row>
    <row r="404" spans="1:13" x14ac:dyDescent="0.25">
      <c r="A404" s="6" t="s">
        <v>2110</v>
      </c>
      <c r="B404" t="str">
        <f>VLOOKUP(A404,'Liste salariés'!$C$2:$Q$607,14,FALSE)</f>
        <v>MOD</v>
      </c>
      <c r="C404" t="str">
        <f>VLOOKUP(A404,'Liste salariés'!$C$2:$Q$607,4,FALSE)</f>
        <v>P01-PRODUCTION</v>
      </c>
      <c r="D404" t="str">
        <f>VLOOKUP(A404,'Liste salariés'!$C$2:$Q$607,3,FALSE)</f>
        <v>ELM</v>
      </c>
      <c r="E404" t="s">
        <v>2239</v>
      </c>
      <c r="F404">
        <f>VLOOKUP(E404,'Liste formations'!$A$3:$B$19,2,FALSE)</f>
        <v>10</v>
      </c>
      <c r="G404">
        <v>8</v>
      </c>
      <c r="H404">
        <f>Tableau2[[#This Row],[Nombre de questions]]-Tableau2[[#This Row],[Réponses justes ]]</f>
        <v>2</v>
      </c>
      <c r="I404" t="s">
        <v>1859</v>
      </c>
      <c r="J404" s="3">
        <v>41295</v>
      </c>
      <c r="M404" s="29"/>
    </row>
    <row r="405" spans="1:13" x14ac:dyDescent="0.25">
      <c r="A405" s="6" t="s">
        <v>2110</v>
      </c>
      <c r="B405" t="str">
        <f>VLOOKUP(A405,'Liste salariés'!$C$2:$Q$607,14,FALSE)</f>
        <v>MOD</v>
      </c>
      <c r="C405" t="str">
        <f>VLOOKUP(A405,'Liste salariés'!$C$2:$Q$607,4,FALSE)</f>
        <v>P01-PRODUCTION</v>
      </c>
      <c r="D405" t="str">
        <f>VLOOKUP(A405,'Liste salariés'!$C$2:$Q$607,3,FALSE)</f>
        <v>ELM</v>
      </c>
      <c r="E405" t="s">
        <v>11</v>
      </c>
      <c r="F405">
        <f>VLOOKUP(E405,'Liste formations'!$A$3:$B$19,2,FALSE)</f>
        <v>25</v>
      </c>
      <c r="G405">
        <v>21</v>
      </c>
      <c r="H405">
        <f>Tableau2[[#This Row],[Nombre de questions]]-Tableau2[[#This Row],[Réponses justes ]]</f>
        <v>4</v>
      </c>
      <c r="I405" t="s">
        <v>1859</v>
      </c>
      <c r="J405" s="3">
        <v>41368</v>
      </c>
      <c r="M405" s="29"/>
    </row>
    <row r="406" spans="1:13" x14ac:dyDescent="0.25">
      <c r="A406" s="6" t="s">
        <v>2111</v>
      </c>
      <c r="B406" t="str">
        <f>VLOOKUP(A406,'Liste salariés'!$C$2:$Q$607,14,FALSE)</f>
        <v>MOD</v>
      </c>
      <c r="C406" t="str">
        <f>VLOOKUP(A406,'Liste salariés'!$C$2:$Q$607,4,FALSE)</f>
        <v>P01-PRODUCTION</v>
      </c>
      <c r="D406" t="str">
        <f>VLOOKUP(A406,'Liste salariés'!$C$2:$Q$607,3,FALSE)</f>
        <v>ELM</v>
      </c>
      <c r="E406" t="s">
        <v>2239</v>
      </c>
      <c r="F406">
        <f>VLOOKUP(E406,'Liste formations'!$A$3:$B$19,2,FALSE)</f>
        <v>10</v>
      </c>
      <c r="G406">
        <v>8</v>
      </c>
      <c r="H406">
        <f>Tableau2[[#This Row],[Nombre de questions]]-Tableau2[[#This Row],[Réponses justes ]]</f>
        <v>2</v>
      </c>
      <c r="I406" t="s">
        <v>1859</v>
      </c>
      <c r="J406" s="3">
        <v>41094</v>
      </c>
      <c r="M406" s="29"/>
    </row>
    <row r="407" spans="1:13" x14ac:dyDescent="0.25">
      <c r="A407" s="6" t="s">
        <v>2111</v>
      </c>
      <c r="B407" t="str">
        <f>VLOOKUP(A407,'Liste salariés'!$C$2:$Q$607,14,FALSE)</f>
        <v>MOD</v>
      </c>
      <c r="C407" t="str">
        <f>VLOOKUP(A407,'Liste salariés'!$C$2:$Q$607,4,FALSE)</f>
        <v>P01-PRODUCTION</v>
      </c>
      <c r="D407" t="str">
        <f>VLOOKUP(A407,'Liste salariés'!$C$2:$Q$607,3,FALSE)</f>
        <v>ELM</v>
      </c>
      <c r="E407" t="s">
        <v>11</v>
      </c>
      <c r="F407">
        <f>VLOOKUP(E407,'Liste formations'!$A$3:$B$19,2,FALSE)</f>
        <v>25</v>
      </c>
      <c r="G407">
        <v>25</v>
      </c>
      <c r="H407">
        <f>Tableau2[[#This Row],[Nombre de questions]]-Tableau2[[#This Row],[Réponses justes ]]</f>
        <v>0</v>
      </c>
      <c r="I407" t="s">
        <v>1859</v>
      </c>
      <c r="J407" s="3">
        <v>41093</v>
      </c>
      <c r="M407" s="29"/>
    </row>
    <row r="408" spans="1:13" x14ac:dyDescent="0.25">
      <c r="A408" s="6" t="s">
        <v>2111</v>
      </c>
      <c r="B408" t="str">
        <f>VLOOKUP(A408,'Liste salariés'!$C$2:$Q$607,14,FALSE)</f>
        <v>MOD</v>
      </c>
      <c r="C408" t="str">
        <f>VLOOKUP(A408,'Liste salariés'!$C$2:$Q$607,4,FALSE)</f>
        <v>P01-PRODUCTION</v>
      </c>
      <c r="D408" t="str">
        <f>VLOOKUP(A408,'Liste salariés'!$C$2:$Q$607,3,FALSE)</f>
        <v>ELM</v>
      </c>
      <c r="E408" t="s">
        <v>10</v>
      </c>
      <c r="F408">
        <f>VLOOKUP(E408,'Liste formations'!$A$3:$B$19,2,FALSE)</f>
        <v>6</v>
      </c>
      <c r="G408">
        <v>6</v>
      </c>
      <c r="H408">
        <f>Tableau2[[#This Row],[Nombre de questions]]-Tableau2[[#This Row],[Réponses justes ]]</f>
        <v>0</v>
      </c>
      <c r="I408" t="s">
        <v>1859</v>
      </c>
      <c r="J408" s="3">
        <v>41331</v>
      </c>
      <c r="M408" s="29"/>
    </row>
    <row r="409" spans="1:13" x14ac:dyDescent="0.25">
      <c r="A409" s="6" t="s">
        <v>1918</v>
      </c>
      <c r="B409" t="str">
        <f>VLOOKUP(A409,'Liste salariés'!$C$2:$Q$607,14,FALSE)</f>
        <v>ETAM</v>
      </c>
      <c r="C409" t="str">
        <f>VLOOKUP(A409,'Liste salariés'!$C$2:$Q$607,4,FALSE)</f>
        <v>P04-QUALITY PLANT</v>
      </c>
      <c r="D409" t="str">
        <f>VLOOKUP(A409,'Liste salariés'!$C$2:$Q$607,3,FALSE)</f>
        <v>ELM</v>
      </c>
      <c r="E409" t="s">
        <v>2242</v>
      </c>
      <c r="F409">
        <f>VLOOKUP(E409,'Liste formations'!$A$3:$B$19,2,FALSE)</f>
        <v>13</v>
      </c>
      <c r="G409">
        <v>10</v>
      </c>
      <c r="H409">
        <f>Tableau2[[#This Row],[Nombre de questions]]-Tableau2[[#This Row],[Réponses justes ]]</f>
        <v>3</v>
      </c>
      <c r="I409" t="s">
        <v>1859</v>
      </c>
      <c r="J409" s="3">
        <v>41283</v>
      </c>
      <c r="M409" s="29"/>
    </row>
    <row r="410" spans="1:13" x14ac:dyDescent="0.25">
      <c r="A410" s="6" t="s">
        <v>1918</v>
      </c>
      <c r="B410" t="str">
        <f>VLOOKUP(A410,'Liste salariés'!$C$2:$Q$607,14,FALSE)</f>
        <v>ETAM</v>
      </c>
      <c r="C410" t="str">
        <f>VLOOKUP(A410,'Liste salariés'!$C$2:$Q$607,4,FALSE)</f>
        <v>P04-QUALITY PLANT</v>
      </c>
      <c r="D410" t="str">
        <f>VLOOKUP(A410,'Liste salariés'!$C$2:$Q$607,3,FALSE)</f>
        <v>ELM</v>
      </c>
      <c r="E410" t="s">
        <v>2243</v>
      </c>
      <c r="F410">
        <f>VLOOKUP(E410,'Liste formations'!$A$3:$B$19,2,FALSE)</f>
        <v>13</v>
      </c>
      <c r="G410">
        <v>12</v>
      </c>
      <c r="H410">
        <f>Tableau2[[#This Row],[Nombre de questions]]-Tableau2[[#This Row],[Réponses justes ]]</f>
        <v>1</v>
      </c>
      <c r="I410" t="s">
        <v>1859</v>
      </c>
      <c r="J410" s="3">
        <v>41290</v>
      </c>
      <c r="M410" s="29"/>
    </row>
    <row r="411" spans="1:13" x14ac:dyDescent="0.25">
      <c r="A411" s="6" t="s">
        <v>1918</v>
      </c>
      <c r="B411" t="str">
        <f>VLOOKUP(A411,'Liste salariés'!$C$2:$Q$607,14,FALSE)</f>
        <v>ETAM</v>
      </c>
      <c r="C411" t="str">
        <f>VLOOKUP(A411,'Liste salariés'!$C$2:$Q$607,4,FALSE)</f>
        <v>P04-QUALITY PLANT</v>
      </c>
      <c r="D411" t="str">
        <f>VLOOKUP(A411,'Liste salariés'!$C$2:$Q$607,3,FALSE)</f>
        <v>ELM</v>
      </c>
      <c r="E411" t="s">
        <v>2244</v>
      </c>
      <c r="F411">
        <f>VLOOKUP(E411,'Liste formations'!$A$3:$B$19,2,FALSE)</f>
        <v>16</v>
      </c>
      <c r="G411">
        <v>14</v>
      </c>
      <c r="H411">
        <f>Tableau2[[#This Row],[Nombre de questions]]-Tableau2[[#This Row],[Réponses justes ]]</f>
        <v>2</v>
      </c>
      <c r="I411" t="s">
        <v>1859</v>
      </c>
      <c r="J411" s="3">
        <v>41296</v>
      </c>
      <c r="M411" s="29"/>
    </row>
    <row r="412" spans="1:13" x14ac:dyDescent="0.25">
      <c r="A412" s="6" t="s">
        <v>1918</v>
      </c>
      <c r="B412" t="str">
        <f>VLOOKUP(A412,'Liste salariés'!$C$2:$Q$607,14,FALSE)</f>
        <v>ETAM</v>
      </c>
      <c r="C412" t="str">
        <f>VLOOKUP(A412,'Liste salariés'!$C$2:$Q$607,4,FALSE)</f>
        <v>P04-QUALITY PLANT</v>
      </c>
      <c r="D412" t="str">
        <f>VLOOKUP(A412,'Liste salariés'!$C$2:$Q$607,3,FALSE)</f>
        <v>ELM</v>
      </c>
      <c r="E412" t="s">
        <v>2245</v>
      </c>
      <c r="F412">
        <f>VLOOKUP(E412,'Liste formations'!$A$3:$B$19,2,FALSE)</f>
        <v>15</v>
      </c>
      <c r="G412">
        <v>13</v>
      </c>
      <c r="H412">
        <f>Tableau2[[#This Row],[Nombre de questions]]-Tableau2[[#This Row],[Réponses justes ]]</f>
        <v>2</v>
      </c>
      <c r="I412" t="s">
        <v>1859</v>
      </c>
      <c r="J412" s="3">
        <v>41298</v>
      </c>
      <c r="M412" s="29"/>
    </row>
    <row r="413" spans="1:13" x14ac:dyDescent="0.25">
      <c r="A413" s="6" t="s">
        <v>1918</v>
      </c>
      <c r="B413" t="str">
        <f>VLOOKUP(A413,'Liste salariés'!$C$2:$Q$607,14,FALSE)</f>
        <v>ETAM</v>
      </c>
      <c r="C413" t="str">
        <f>VLOOKUP(A413,'Liste salariés'!$C$2:$Q$607,4,FALSE)</f>
        <v>P04-QUALITY PLANT</v>
      </c>
      <c r="D413" t="str">
        <f>VLOOKUP(A413,'Liste salariés'!$C$2:$Q$607,3,FALSE)</f>
        <v>ELM</v>
      </c>
      <c r="E413" t="s">
        <v>11</v>
      </c>
      <c r="F413">
        <f>VLOOKUP(E413,'Liste formations'!$A$3:$B$19,2,FALSE)</f>
        <v>25</v>
      </c>
      <c r="G413">
        <v>23</v>
      </c>
      <c r="H413">
        <f>Tableau2[[#This Row],[Nombre de questions]]-Tableau2[[#This Row],[Réponses justes ]]</f>
        <v>2</v>
      </c>
      <c r="I413" t="s">
        <v>1859</v>
      </c>
      <c r="M413" s="29"/>
    </row>
    <row r="414" spans="1:13" x14ac:dyDescent="0.25">
      <c r="A414" s="6" t="s">
        <v>2112</v>
      </c>
      <c r="B414" t="str">
        <f>VLOOKUP(A414,'Liste salariés'!$C$2:$Q$607,14,FALSE)</f>
        <v>MOD</v>
      </c>
      <c r="C414" t="str">
        <f>VLOOKUP(A414,'Liste salariés'!$C$2:$Q$607,4,FALSE)</f>
        <v>P01-PRODUCTION</v>
      </c>
      <c r="D414" t="str">
        <f>VLOOKUP(A414,'Liste salariés'!$C$2:$Q$607,3,FALSE)</f>
        <v>ELM</v>
      </c>
      <c r="E414" t="s">
        <v>11</v>
      </c>
      <c r="F414">
        <f>VLOOKUP(E414,'Liste formations'!$A$3:$B$19,2,FALSE)</f>
        <v>25</v>
      </c>
      <c r="G414">
        <v>18</v>
      </c>
      <c r="H414">
        <f>Tableau2[[#This Row],[Nombre de questions]]-Tableau2[[#This Row],[Réponses justes ]]</f>
        <v>7</v>
      </c>
      <c r="I414" t="s">
        <v>1859</v>
      </c>
      <c r="M414" s="29"/>
    </row>
    <row r="415" spans="1:13" x14ac:dyDescent="0.25">
      <c r="A415" s="6" t="s">
        <v>2113</v>
      </c>
      <c r="B415" t="str">
        <f>VLOOKUP(A415,'Liste salariés'!$C$2:$Q$607,14,FALSE)</f>
        <v>MOD</v>
      </c>
      <c r="C415" t="str">
        <f>VLOOKUP(A415,'Liste salariés'!$C$2:$Q$607,4,FALSE)</f>
        <v>P01-PRODUCTION</v>
      </c>
      <c r="D415" t="str">
        <f>VLOOKUP(A415,'Liste salariés'!$C$2:$Q$607,3,FALSE)</f>
        <v>ELM</v>
      </c>
      <c r="E415" t="s">
        <v>2246</v>
      </c>
      <c r="F415">
        <f>VLOOKUP(E415,'Liste formations'!$A$3:$B$19,2,FALSE)</f>
        <v>10</v>
      </c>
      <c r="G415">
        <v>8</v>
      </c>
      <c r="H415">
        <f>Tableau2[[#This Row],[Nombre de questions]]-Tableau2[[#This Row],[Réponses justes ]]</f>
        <v>2</v>
      </c>
      <c r="I415" t="s">
        <v>1859</v>
      </c>
      <c r="J415" s="3">
        <v>41018</v>
      </c>
      <c r="M415" s="29"/>
    </row>
    <row r="416" spans="1:13" x14ac:dyDescent="0.25">
      <c r="A416" s="6" t="s">
        <v>2113</v>
      </c>
      <c r="B416" t="str">
        <f>VLOOKUP(A416,'Liste salariés'!$C$2:$Q$607,14,FALSE)</f>
        <v>MOD</v>
      </c>
      <c r="C416" t="str">
        <f>VLOOKUP(A416,'Liste salariés'!$C$2:$Q$607,4,FALSE)</f>
        <v>P01-PRODUCTION</v>
      </c>
      <c r="D416" t="str">
        <f>VLOOKUP(A416,'Liste salariés'!$C$2:$Q$607,3,FALSE)</f>
        <v>ELM</v>
      </c>
      <c r="E416" t="s">
        <v>11</v>
      </c>
      <c r="F416">
        <f>VLOOKUP(E416,'Liste formations'!$A$3:$B$19,2,FALSE)</f>
        <v>25</v>
      </c>
      <c r="G416">
        <v>19</v>
      </c>
      <c r="H416">
        <f>Tableau2[[#This Row],[Nombre de questions]]-Tableau2[[#This Row],[Réponses justes ]]</f>
        <v>6</v>
      </c>
      <c r="I416" t="s">
        <v>1859</v>
      </c>
      <c r="J416" s="3">
        <v>41368</v>
      </c>
      <c r="M416" s="29"/>
    </row>
    <row r="417" spans="1:13" x14ac:dyDescent="0.25">
      <c r="A417" s="6" t="s">
        <v>2114</v>
      </c>
      <c r="B417" t="str">
        <f>VLOOKUP(A417,'Liste salariés'!$C$2:$Q$607,14,FALSE)</f>
        <v>MOD</v>
      </c>
      <c r="C417" t="str">
        <f>VLOOKUP(A417,'Liste salariés'!$C$2:$Q$607,4,FALSE)</f>
        <v>P01-PRODUCTION</v>
      </c>
      <c r="D417" t="str">
        <f>VLOOKUP(A417,'Liste salariés'!$C$2:$Q$607,3,FALSE)</f>
        <v>ELM</v>
      </c>
      <c r="E417" t="s">
        <v>11</v>
      </c>
      <c r="F417">
        <f>VLOOKUP(E417,'Liste formations'!$A$3:$B$19,2,FALSE)</f>
        <v>25</v>
      </c>
      <c r="G417">
        <v>17</v>
      </c>
      <c r="H417">
        <f>Tableau2[[#This Row],[Nombre de questions]]-Tableau2[[#This Row],[Réponses justes ]]</f>
        <v>8</v>
      </c>
      <c r="I417" t="s">
        <v>1859</v>
      </c>
      <c r="J417" s="3">
        <v>41186</v>
      </c>
      <c r="M417" s="29"/>
    </row>
    <row r="418" spans="1:13" x14ac:dyDescent="0.25">
      <c r="A418" s="6" t="s">
        <v>1942</v>
      </c>
      <c r="B418" t="str">
        <f>VLOOKUP(A418,'Liste salariés'!$C$2:$Q$607,14,FALSE)</f>
        <v>ETAM</v>
      </c>
      <c r="C418" t="str">
        <f>VLOOKUP(A418,'Liste salariés'!$C$2:$Q$607,4,FALSE)</f>
        <v>P02-TECHNICAL SCES</v>
      </c>
      <c r="D418" t="str">
        <f>VLOOKUP(A418,'Liste salariés'!$C$2:$Q$607,3,FALSE)</f>
        <v>ELM</v>
      </c>
      <c r="E418" t="s">
        <v>2246</v>
      </c>
      <c r="F418">
        <f>VLOOKUP(E418,'Liste formations'!$A$3:$B$19,2,FALSE)</f>
        <v>10</v>
      </c>
      <c r="G418">
        <v>10</v>
      </c>
      <c r="H418">
        <f>Tableau2[[#This Row],[Nombre de questions]]-Tableau2[[#This Row],[Réponses justes ]]</f>
        <v>0</v>
      </c>
      <c r="I418" t="s">
        <v>1859</v>
      </c>
      <c r="J418" s="3">
        <v>41023</v>
      </c>
      <c r="M418" s="29"/>
    </row>
    <row r="419" spans="1:13" x14ac:dyDescent="0.25">
      <c r="A419" s="6" t="s">
        <v>1873</v>
      </c>
      <c r="B419" t="str">
        <f>VLOOKUP(A419,'Liste salariés'!$C$2:$Q$607,14,FALSE)</f>
        <v>ETAM</v>
      </c>
      <c r="C419" t="str">
        <f>VLOOKUP(A419,'Liste salariés'!$C$2:$Q$607,4,FALSE)</f>
        <v>P01-PRODUCTION</v>
      </c>
      <c r="D419" t="str">
        <f>VLOOKUP(A419,'Liste salariés'!$C$2:$Q$607,3,FALSE)</f>
        <v>ELM</v>
      </c>
      <c r="E419" t="s">
        <v>2238</v>
      </c>
      <c r="F419">
        <f>VLOOKUP(E419,'Liste formations'!$A$3:$B$19,2,FALSE)</f>
        <v>14</v>
      </c>
      <c r="G419">
        <v>11</v>
      </c>
      <c r="H419">
        <f>Tableau2[[#This Row],[Nombre de questions]]-Tableau2[[#This Row],[Réponses justes ]]</f>
        <v>3</v>
      </c>
      <c r="I419" t="s">
        <v>1859</v>
      </c>
      <c r="M419" s="29"/>
    </row>
    <row r="420" spans="1:13" x14ac:dyDescent="0.25">
      <c r="A420" s="6" t="s">
        <v>1873</v>
      </c>
      <c r="B420" t="str">
        <f>VLOOKUP(A420,'Liste salariés'!$C$2:$Q$607,14,FALSE)</f>
        <v>ETAM</v>
      </c>
      <c r="C420" t="str">
        <f>VLOOKUP(A420,'Liste salariés'!$C$2:$Q$607,4,FALSE)</f>
        <v>P01-PRODUCTION</v>
      </c>
      <c r="D420" t="str">
        <f>VLOOKUP(A420,'Liste salariés'!$C$2:$Q$607,3,FALSE)</f>
        <v>ELM</v>
      </c>
      <c r="E420" t="s">
        <v>11</v>
      </c>
      <c r="F420">
        <f>VLOOKUP(E420,'Liste formations'!$A$3:$B$19,2,FALSE)</f>
        <v>25</v>
      </c>
      <c r="G420">
        <v>22</v>
      </c>
      <c r="H420">
        <f>Tableau2[[#This Row],[Nombre de questions]]-Tableau2[[#This Row],[Réponses justes ]]</f>
        <v>3</v>
      </c>
      <c r="I420" t="s">
        <v>1859</v>
      </c>
      <c r="M420" s="29"/>
    </row>
    <row r="421" spans="1:13" x14ac:dyDescent="0.25">
      <c r="A421" s="6" t="s">
        <v>2116</v>
      </c>
      <c r="B421" t="str">
        <f>VLOOKUP(A421,'Liste salariés'!$C$2:$Q$607,14,FALSE)</f>
        <v>MOD</v>
      </c>
      <c r="C421" t="str">
        <f>VLOOKUP(A421,'Liste salariés'!$C$2:$Q$607,4,FALSE)</f>
        <v>P01-PRODUCTION</v>
      </c>
      <c r="D421" t="str">
        <f>VLOOKUP(A421,'Liste salariés'!$C$2:$Q$607,3,FALSE)</f>
        <v>ELM</v>
      </c>
      <c r="E421" t="s">
        <v>2239</v>
      </c>
      <c r="F421">
        <f>VLOOKUP(E421,'Liste formations'!$A$3:$B$19,2,FALSE)</f>
        <v>10</v>
      </c>
      <c r="G421">
        <v>10</v>
      </c>
      <c r="H421">
        <f>Tableau2[[#This Row],[Nombre de questions]]-Tableau2[[#This Row],[Réponses justes ]]</f>
        <v>0</v>
      </c>
      <c r="I421" t="s">
        <v>1859</v>
      </c>
      <c r="J421" s="3">
        <v>41295</v>
      </c>
      <c r="M421" s="29"/>
    </row>
    <row r="422" spans="1:13" x14ac:dyDescent="0.25">
      <c r="A422" s="6" t="s">
        <v>1943</v>
      </c>
      <c r="B422" t="str">
        <f>VLOOKUP(A422,'Liste salariés'!$C$2:$Q$607,14,FALSE)</f>
        <v>ETAM</v>
      </c>
      <c r="C422" t="str">
        <f>VLOOKUP(A422,'Liste salariés'!$C$2:$Q$607,4,FALSE)</f>
        <v>P02-TECHNICAL SCES</v>
      </c>
      <c r="D422" t="str">
        <f>VLOOKUP(A422,'Liste salariés'!$C$2:$Q$607,3,FALSE)</f>
        <v>ELM</v>
      </c>
      <c r="E422" t="s">
        <v>2246</v>
      </c>
      <c r="F422">
        <f>VLOOKUP(E422,'Liste formations'!$A$3:$B$19,2,FALSE)</f>
        <v>10</v>
      </c>
      <c r="G422">
        <v>10</v>
      </c>
      <c r="H422">
        <f>Tableau2[[#This Row],[Nombre de questions]]-Tableau2[[#This Row],[Réponses justes ]]</f>
        <v>0</v>
      </c>
      <c r="I422" t="s">
        <v>1859</v>
      </c>
      <c r="J422" s="3">
        <v>41023</v>
      </c>
      <c r="M422" s="29"/>
    </row>
    <row r="423" spans="1:13" x14ac:dyDescent="0.25">
      <c r="A423" s="6" t="s">
        <v>2115</v>
      </c>
      <c r="B423" t="str">
        <f>VLOOKUP(A423,'Liste salariés'!$C$2:$Q$607,14,FALSE)</f>
        <v>MOD</v>
      </c>
      <c r="C423" t="str">
        <f>VLOOKUP(A423,'Liste salariés'!$C$2:$Q$607,4,FALSE)</f>
        <v>P01-PRODUCTION</v>
      </c>
      <c r="D423" t="str">
        <f>VLOOKUP(A423,'Liste salariés'!$C$2:$Q$607,3,FALSE)</f>
        <v>ELM</v>
      </c>
      <c r="E423" t="s">
        <v>11</v>
      </c>
      <c r="F423">
        <f>VLOOKUP(E423,'Liste formations'!$A$3:$B$19,2,FALSE)</f>
        <v>25</v>
      </c>
      <c r="G423">
        <v>20</v>
      </c>
      <c r="H423">
        <f>Tableau2[[#This Row],[Nombre de questions]]-Tableau2[[#This Row],[Réponses justes ]]</f>
        <v>5</v>
      </c>
      <c r="I423" t="s">
        <v>1859</v>
      </c>
      <c r="J423" s="3">
        <v>41352</v>
      </c>
      <c r="M423" s="29"/>
    </row>
    <row r="424" spans="1:13" x14ac:dyDescent="0.25">
      <c r="A424" s="6" t="s">
        <v>1943</v>
      </c>
      <c r="B424" t="str">
        <f>VLOOKUP(A424,'Liste salariés'!$C$2:$Q$607,14,FALSE)</f>
        <v>ETAM</v>
      </c>
      <c r="C424" t="str">
        <f>VLOOKUP(A424,'Liste salariés'!$C$2:$Q$607,4,FALSE)</f>
        <v>P02-TECHNICAL SCES</v>
      </c>
      <c r="D424" t="str">
        <f>VLOOKUP(A424,'Liste salariés'!$C$2:$Q$607,3,FALSE)</f>
        <v>ELM</v>
      </c>
      <c r="E424" t="s">
        <v>11</v>
      </c>
      <c r="F424">
        <f>VLOOKUP(E424,'Liste formations'!$A$3:$B$19,2,FALSE)</f>
        <v>25</v>
      </c>
      <c r="G424">
        <v>24</v>
      </c>
      <c r="H424">
        <f>Tableau2[[#This Row],[Nombre de questions]]-Tableau2[[#This Row],[Réponses justes ]]</f>
        <v>1</v>
      </c>
      <c r="I424" t="s">
        <v>1859</v>
      </c>
      <c r="J424" s="3">
        <v>40925</v>
      </c>
      <c r="M424" s="29"/>
    </row>
    <row r="425" spans="1:13" x14ac:dyDescent="0.25">
      <c r="A425" s="6" t="s">
        <v>1943</v>
      </c>
      <c r="B425" t="str">
        <f>VLOOKUP(A425,'Liste salariés'!$C$2:$Q$607,14,FALSE)</f>
        <v>ETAM</v>
      </c>
      <c r="C425" t="str">
        <f>VLOOKUP(A425,'Liste salariés'!$C$2:$Q$607,4,FALSE)</f>
        <v>P02-TECHNICAL SCES</v>
      </c>
      <c r="D425" t="str">
        <f>VLOOKUP(A425,'Liste salariés'!$C$2:$Q$607,3,FALSE)</f>
        <v>ELM</v>
      </c>
      <c r="E425" t="s">
        <v>9</v>
      </c>
      <c r="F425">
        <f>VLOOKUP(E425,'Liste formations'!$A$3:$B$19,2,FALSE)</f>
        <v>10</v>
      </c>
      <c r="G425">
        <v>9</v>
      </c>
      <c r="H425">
        <f>Tableau2[[#This Row],[Nombre de questions]]-Tableau2[[#This Row],[Réponses justes ]]</f>
        <v>1</v>
      </c>
      <c r="I425" t="s">
        <v>1859</v>
      </c>
      <c r="J425" s="3">
        <v>41347</v>
      </c>
      <c r="M425" s="29"/>
    </row>
    <row r="426" spans="1:13" x14ac:dyDescent="0.25">
      <c r="A426" s="6" t="s">
        <v>2116</v>
      </c>
      <c r="B426" t="str">
        <f>VLOOKUP(A426,'Liste salariés'!$C$2:$Q$607,14,FALSE)</f>
        <v>MOD</v>
      </c>
      <c r="C426" t="str">
        <f>VLOOKUP(A426,'Liste salariés'!$C$2:$Q$607,4,FALSE)</f>
        <v>P01-PRODUCTION</v>
      </c>
      <c r="D426" t="str">
        <f>VLOOKUP(A426,'Liste salariés'!$C$2:$Q$607,3,FALSE)</f>
        <v>ELM</v>
      </c>
      <c r="E426" t="s">
        <v>11</v>
      </c>
      <c r="F426">
        <f>VLOOKUP(E426,'Liste formations'!$A$3:$B$19,2,FALSE)</f>
        <v>25</v>
      </c>
      <c r="G426">
        <v>20</v>
      </c>
      <c r="H426">
        <f>Tableau2[[#This Row],[Nombre de questions]]-Tableau2[[#This Row],[Réponses justes ]]</f>
        <v>5</v>
      </c>
      <c r="I426" t="s">
        <v>1859</v>
      </c>
      <c r="J426" s="3">
        <v>41211</v>
      </c>
      <c r="M426" s="29"/>
    </row>
    <row r="427" spans="1:13" x14ac:dyDescent="0.25">
      <c r="A427" s="6" t="s">
        <v>2021</v>
      </c>
      <c r="B427" t="str">
        <f>VLOOKUP(A427,'Liste salariés'!$C$2:$Q$607,14,FALSE)</f>
        <v>CADRES</v>
      </c>
      <c r="C427" t="str">
        <f>VLOOKUP(A427,'Liste salariés'!$C$2:$Q$607,4,FALSE)</f>
        <v>S02-FINANCE</v>
      </c>
      <c r="D427" t="str">
        <f>VLOOKUP(A427,'Liste salariés'!$C$2:$Q$607,3,FALSE)</f>
        <v>ELM</v>
      </c>
      <c r="E427" t="s">
        <v>11</v>
      </c>
      <c r="F427">
        <f>VLOOKUP(E427,'Liste formations'!$A$3:$B$19,2,FALSE)</f>
        <v>25</v>
      </c>
      <c r="G427">
        <v>22</v>
      </c>
      <c r="H427">
        <f>Tableau2[[#This Row],[Nombre de questions]]-Tableau2[[#This Row],[Réponses justes ]]</f>
        <v>3</v>
      </c>
      <c r="I427" t="s">
        <v>1859</v>
      </c>
      <c r="M427" s="29"/>
    </row>
    <row r="428" spans="1:13" x14ac:dyDescent="0.25">
      <c r="A428" s="6" t="s">
        <v>1886</v>
      </c>
      <c r="B428" t="str">
        <f>VLOOKUP(A428,'Liste salariés'!$C$2:$Q$607,14,FALSE)</f>
        <v>MOD</v>
      </c>
      <c r="C428" t="str">
        <f>VLOOKUP(A428,'Liste salariés'!$C$2:$Q$607,4,FALSE)</f>
        <v>P01-PRODUCTION</v>
      </c>
      <c r="D428" t="str">
        <f>VLOOKUP(A428,'Liste salariés'!$C$2:$Q$607,3,FALSE)</f>
        <v>ELM</v>
      </c>
      <c r="E428" t="s">
        <v>2239</v>
      </c>
      <c r="F428">
        <f>VLOOKUP(E428,'Liste formations'!$A$3:$B$19,2,FALSE)</f>
        <v>10</v>
      </c>
      <c r="G428">
        <v>10</v>
      </c>
      <c r="H428">
        <f>Tableau2[[#This Row],[Nombre de questions]]-Tableau2[[#This Row],[Réponses justes ]]</f>
        <v>0</v>
      </c>
      <c r="I428" t="s">
        <v>1859</v>
      </c>
      <c r="J428" s="3">
        <v>41352</v>
      </c>
      <c r="M428" s="29"/>
    </row>
    <row r="429" spans="1:13" x14ac:dyDescent="0.25">
      <c r="A429" s="6" t="s">
        <v>1886</v>
      </c>
      <c r="B429" t="str">
        <f>VLOOKUP(A429,'Liste salariés'!$C$2:$Q$607,14,FALSE)</f>
        <v>MOD</v>
      </c>
      <c r="C429" t="str">
        <f>VLOOKUP(A429,'Liste salariés'!$C$2:$Q$607,4,FALSE)</f>
        <v>P01-PRODUCTION</v>
      </c>
      <c r="D429" t="str">
        <f>VLOOKUP(A429,'Liste salariés'!$C$2:$Q$607,3,FALSE)</f>
        <v>ELM</v>
      </c>
      <c r="E429" t="s">
        <v>11</v>
      </c>
      <c r="F429">
        <f>VLOOKUP(E429,'Liste formations'!$A$3:$B$19,2,FALSE)</f>
        <v>25</v>
      </c>
      <c r="G429">
        <v>21</v>
      </c>
      <c r="H429">
        <f>Tableau2[[#This Row],[Nombre de questions]]-Tableau2[[#This Row],[Réponses justes ]]</f>
        <v>4</v>
      </c>
      <c r="I429" t="s">
        <v>1859</v>
      </c>
      <c r="J429" s="3">
        <v>41352</v>
      </c>
      <c r="M429" s="29"/>
    </row>
    <row r="430" spans="1:13" x14ac:dyDescent="0.25">
      <c r="A430" s="6" t="s">
        <v>2117</v>
      </c>
      <c r="B430" t="str">
        <f>VLOOKUP(A430,'Liste salariés'!$C$2:$Q$607,14,FALSE)</f>
        <v>MOD</v>
      </c>
      <c r="C430" t="str">
        <f>VLOOKUP(A430,'Liste salariés'!$C$2:$Q$607,4,FALSE)</f>
        <v>P01-PRODUCTION</v>
      </c>
      <c r="D430" t="str">
        <f>VLOOKUP(A430,'Liste salariés'!$C$2:$Q$607,3,FALSE)</f>
        <v>ELM</v>
      </c>
      <c r="E430" t="s">
        <v>2239</v>
      </c>
      <c r="F430">
        <f>VLOOKUP(E430,'Liste formations'!$A$3:$B$19,2,FALSE)</f>
        <v>10</v>
      </c>
      <c r="G430">
        <v>7</v>
      </c>
      <c r="H430">
        <f>Tableau2[[#This Row],[Nombre de questions]]-Tableau2[[#This Row],[Réponses justes ]]</f>
        <v>3</v>
      </c>
      <c r="I430" t="s">
        <v>1859</v>
      </c>
      <c r="J430" s="3">
        <v>41170</v>
      </c>
      <c r="M430" s="29"/>
    </row>
    <row r="431" spans="1:13" x14ac:dyDescent="0.25">
      <c r="A431" s="6" t="s">
        <v>2117</v>
      </c>
      <c r="B431" t="str">
        <f>VLOOKUP(A431,'Liste salariés'!$C$2:$Q$607,14,FALSE)</f>
        <v>MOD</v>
      </c>
      <c r="C431" t="str">
        <f>VLOOKUP(A431,'Liste salariés'!$C$2:$Q$607,4,FALSE)</f>
        <v>P01-PRODUCTION</v>
      </c>
      <c r="D431" t="str">
        <f>VLOOKUP(A431,'Liste salariés'!$C$2:$Q$607,3,FALSE)</f>
        <v>ELM</v>
      </c>
      <c r="E431" t="s">
        <v>11</v>
      </c>
      <c r="F431">
        <f>VLOOKUP(E431,'Liste formations'!$A$3:$B$19,2,FALSE)</f>
        <v>25</v>
      </c>
      <c r="G431">
        <v>16</v>
      </c>
      <c r="H431">
        <f>Tableau2[[#This Row],[Nombre de questions]]-Tableau2[[#This Row],[Réponses justes ]]</f>
        <v>9</v>
      </c>
      <c r="I431" t="s">
        <v>1860</v>
      </c>
      <c r="J431" s="3">
        <v>41158</v>
      </c>
      <c r="M431" s="29"/>
    </row>
    <row r="432" spans="1:13" x14ac:dyDescent="0.25">
      <c r="A432" s="6" t="s">
        <v>2118</v>
      </c>
      <c r="B432" t="str">
        <f>VLOOKUP(A432,'Liste salariés'!$C$2:$Q$607,14,FALSE)</f>
        <v>MOD</v>
      </c>
      <c r="C432" t="str">
        <f>VLOOKUP(A432,'Liste salariés'!$C$2:$Q$607,4,FALSE)</f>
        <v>P01-PRODUCTION</v>
      </c>
      <c r="D432" t="str">
        <f>VLOOKUP(A432,'Liste salariés'!$C$2:$Q$607,3,FALSE)</f>
        <v>ELM</v>
      </c>
      <c r="E432" t="s">
        <v>11</v>
      </c>
      <c r="F432">
        <f>VLOOKUP(E432,'Liste formations'!$A$3:$B$19,2,FALSE)</f>
        <v>25</v>
      </c>
      <c r="G432">
        <v>25</v>
      </c>
      <c r="H432">
        <f>Tableau2[[#This Row],[Nombre de questions]]-Tableau2[[#This Row],[Réponses justes ]]</f>
        <v>0</v>
      </c>
      <c r="I432" t="s">
        <v>1859</v>
      </c>
      <c r="J432" s="3">
        <v>41283</v>
      </c>
      <c r="M432" s="29"/>
    </row>
    <row r="433" spans="1:13" x14ac:dyDescent="0.25">
      <c r="A433" s="6" t="s">
        <v>2118</v>
      </c>
      <c r="B433" t="str">
        <f>VLOOKUP(A433,'Liste salariés'!$C$2:$Q$607,14,FALSE)</f>
        <v>MOD</v>
      </c>
      <c r="C433" t="str">
        <f>VLOOKUP(A433,'Liste salariés'!$C$2:$Q$607,4,FALSE)</f>
        <v>P01-PRODUCTION</v>
      </c>
      <c r="D433" t="str">
        <f>VLOOKUP(A433,'Liste salariés'!$C$2:$Q$607,3,FALSE)</f>
        <v>ELM</v>
      </c>
      <c r="E433" t="s">
        <v>2248</v>
      </c>
      <c r="F433" s="22">
        <f>VLOOKUP(E433,'Liste formations'!$A$3:$B$19,2,FALSE)</f>
        <v>17</v>
      </c>
      <c r="G433">
        <v>16</v>
      </c>
      <c r="H433">
        <f>Tableau2[[#This Row],[Nombre de questions]]-Tableau2[[#This Row],[Réponses justes ]]</f>
        <v>1</v>
      </c>
      <c r="I433" t="s">
        <v>1859</v>
      </c>
      <c r="J433" s="3">
        <v>41381</v>
      </c>
      <c r="M433" s="29"/>
    </row>
    <row r="434" spans="1:13" x14ac:dyDescent="0.25">
      <c r="A434" s="6" t="s">
        <v>2119</v>
      </c>
      <c r="B434" t="str">
        <f>VLOOKUP(A434,'Liste salariés'!$C$2:$Q$607,14,FALSE)</f>
        <v>MOD</v>
      </c>
      <c r="C434" t="str">
        <f>VLOOKUP(A434,'Liste salariés'!$C$2:$Q$607,4,FALSE)</f>
        <v>P01-PRODUCTION</v>
      </c>
      <c r="D434" t="str">
        <f>VLOOKUP(A434,'Liste salariés'!$C$2:$Q$607,3,FALSE)</f>
        <v>ELM</v>
      </c>
      <c r="E434" t="s">
        <v>2239</v>
      </c>
      <c r="F434">
        <f>VLOOKUP(E434,'Liste formations'!$A$3:$B$19,2,FALSE)</f>
        <v>10</v>
      </c>
      <c r="G434">
        <v>9</v>
      </c>
      <c r="H434">
        <f>Tableau2[[#This Row],[Nombre de questions]]-Tableau2[[#This Row],[Réponses justes ]]</f>
        <v>1</v>
      </c>
      <c r="I434" t="s">
        <v>1859</v>
      </c>
      <c r="J434" s="3">
        <v>41292</v>
      </c>
      <c r="M434" s="29"/>
    </row>
    <row r="435" spans="1:13" x14ac:dyDescent="0.25">
      <c r="A435" s="6" t="s">
        <v>2119</v>
      </c>
      <c r="B435" t="str">
        <f>VLOOKUP(A435,'Liste salariés'!$C$2:$Q$607,14,FALSE)</f>
        <v>MOD</v>
      </c>
      <c r="C435" t="str">
        <f>VLOOKUP(A435,'Liste salariés'!$C$2:$Q$607,4,FALSE)</f>
        <v>P01-PRODUCTION</v>
      </c>
      <c r="D435" t="str">
        <f>VLOOKUP(A435,'Liste salariés'!$C$2:$Q$607,3,FALSE)</f>
        <v>ELM</v>
      </c>
      <c r="E435" t="s">
        <v>11</v>
      </c>
      <c r="F435">
        <f>VLOOKUP(E435,'Liste formations'!$A$3:$B$19,2,FALSE)</f>
        <v>25</v>
      </c>
      <c r="G435">
        <v>20</v>
      </c>
      <c r="H435">
        <f>Tableau2[[#This Row],[Nombre de questions]]-Tableau2[[#This Row],[Réponses justes ]]</f>
        <v>5</v>
      </c>
      <c r="I435" t="s">
        <v>1859</v>
      </c>
      <c r="J435" s="3">
        <v>41222</v>
      </c>
      <c r="M435" s="29"/>
    </row>
    <row r="436" spans="1:13" x14ac:dyDescent="0.25">
      <c r="A436" s="6" t="s">
        <v>2120</v>
      </c>
      <c r="B436" t="str">
        <f>VLOOKUP(A436,'Liste salariés'!$C$2:$Q$607,14,FALSE)</f>
        <v>MOD</v>
      </c>
      <c r="C436" t="str">
        <f>VLOOKUP(A436,'Liste salariés'!$C$2:$Q$607,4,FALSE)</f>
        <v>P01-PRODUCTION</v>
      </c>
      <c r="D436" t="str">
        <f>VLOOKUP(A436,'Liste salariés'!$C$2:$Q$607,3,FALSE)</f>
        <v>ELM</v>
      </c>
      <c r="E436" t="s">
        <v>11</v>
      </c>
      <c r="F436">
        <f>VLOOKUP(E436,'Liste formations'!$A$3:$B$19,2,FALSE)</f>
        <v>25</v>
      </c>
      <c r="G436">
        <v>22</v>
      </c>
      <c r="H436">
        <f>Tableau2[[#This Row],[Nombre de questions]]-Tableau2[[#This Row],[Réponses justes ]]</f>
        <v>3</v>
      </c>
      <c r="I436" t="s">
        <v>1859</v>
      </c>
      <c r="M436" s="29"/>
    </row>
    <row r="437" spans="1:13" x14ac:dyDescent="0.25">
      <c r="A437" s="6" t="s">
        <v>2183</v>
      </c>
      <c r="B437" t="str">
        <f>VLOOKUP(A437,'Liste salariés'!$C$2:$Q$607,14,FALSE)</f>
        <v>MOD</v>
      </c>
      <c r="C437" t="str">
        <f>VLOOKUP(A437,'Liste salariés'!$C$2:$Q$607,4,FALSE)</f>
        <v>P01-PRODUCTION</v>
      </c>
      <c r="D437" t="str">
        <f>VLOOKUP(A437,'Liste salariés'!$C$2:$Q$607,3,FALSE)</f>
        <v>ELM</v>
      </c>
      <c r="E437" t="s">
        <v>2239</v>
      </c>
      <c r="F437">
        <f>VLOOKUP(E437,'Liste formations'!$A$3:$B$19,2,FALSE)</f>
        <v>10</v>
      </c>
      <c r="G437">
        <v>10</v>
      </c>
      <c r="H437">
        <f>Tableau2[[#This Row],[Nombre de questions]]-Tableau2[[#This Row],[Réponses justes ]]</f>
        <v>0</v>
      </c>
      <c r="I437" t="s">
        <v>1859</v>
      </c>
      <c r="J437" s="3">
        <v>41295</v>
      </c>
      <c r="M437" s="29"/>
    </row>
    <row r="438" spans="1:13" x14ac:dyDescent="0.25">
      <c r="A438" s="6" t="s">
        <v>2183</v>
      </c>
      <c r="B438" t="str">
        <f>VLOOKUP(A438,'Liste salariés'!$C$2:$Q$607,14,FALSE)</f>
        <v>MOD</v>
      </c>
      <c r="C438" t="str">
        <f>VLOOKUP(A438,'Liste salariés'!$C$2:$Q$607,4,FALSE)</f>
        <v>P01-PRODUCTION</v>
      </c>
      <c r="D438" t="str">
        <f>VLOOKUP(A438,'Liste salariés'!$C$2:$Q$607,3,FALSE)</f>
        <v>ELM</v>
      </c>
      <c r="E438" t="s">
        <v>11</v>
      </c>
      <c r="F438">
        <f>VLOOKUP(E438,'Liste formations'!$A$3:$B$19,2,FALSE)</f>
        <v>25</v>
      </c>
      <c r="G438">
        <v>23</v>
      </c>
      <c r="H438">
        <f>Tableau2[[#This Row],[Nombre de questions]]-Tableau2[[#This Row],[Réponses justes ]]</f>
        <v>2</v>
      </c>
      <c r="I438" t="s">
        <v>1859</v>
      </c>
      <c r="J438" s="3">
        <v>41283</v>
      </c>
      <c r="M438" s="29"/>
    </row>
    <row r="439" spans="1:13" x14ac:dyDescent="0.25">
      <c r="A439" s="6" t="s">
        <v>2022</v>
      </c>
      <c r="B439" t="str">
        <f>VLOOKUP(A439,'Liste salariés'!$C$2:$Q$607,14,FALSE)</f>
        <v>CADRES</v>
      </c>
      <c r="C439" t="str">
        <f>VLOOKUP(A439,'Liste salariés'!$C$2:$Q$607,4,FALSE)</f>
        <v>S04-ICT</v>
      </c>
      <c r="D439" t="str">
        <f>VLOOKUP(A439,'Liste salariés'!$C$2:$Q$607,3,FALSE)</f>
        <v>ELM</v>
      </c>
      <c r="E439" t="s">
        <v>11</v>
      </c>
      <c r="F439">
        <f>VLOOKUP(E439,'Liste formations'!$A$3:$B$19,2,FALSE)</f>
        <v>25</v>
      </c>
      <c r="G439">
        <v>24</v>
      </c>
      <c r="H439">
        <f>Tableau2[[#This Row],[Nombre de questions]]-Tableau2[[#This Row],[Réponses justes ]]</f>
        <v>1</v>
      </c>
      <c r="I439" t="s">
        <v>1859</v>
      </c>
      <c r="M439" s="29"/>
    </row>
    <row r="440" spans="1:13" x14ac:dyDescent="0.25">
      <c r="A440" s="6" t="s">
        <v>1924</v>
      </c>
      <c r="B440" t="str">
        <f>VLOOKUP(A440,'Liste salariés'!$C$2:$Q$607,14,FALSE)</f>
        <v>CADRES</v>
      </c>
      <c r="C440" t="str">
        <f>VLOOKUP(A440,'Liste salariés'!$C$2:$Q$607,4,FALSE)</f>
        <v>P01-PRODUCTION</v>
      </c>
      <c r="D440" t="str">
        <f>VLOOKUP(A440,'Liste salariés'!$C$2:$Q$607,3,FALSE)</f>
        <v>ELM</v>
      </c>
      <c r="E440" t="s">
        <v>2241</v>
      </c>
      <c r="F440">
        <f>VLOOKUP(E440,'Liste formations'!$A$3:$B$19,2,FALSE)</f>
        <v>10</v>
      </c>
      <c r="G440">
        <v>9</v>
      </c>
      <c r="H440">
        <f>Tableau2[[#This Row],[Nombre de questions]]-Tableau2[[#This Row],[Réponses justes ]]</f>
        <v>1</v>
      </c>
      <c r="I440" t="s">
        <v>1859</v>
      </c>
      <c r="J440" s="3">
        <v>41309</v>
      </c>
      <c r="M440" s="29"/>
    </row>
    <row r="441" spans="1:13" x14ac:dyDescent="0.25">
      <c r="A441" s="6" t="s">
        <v>1924</v>
      </c>
      <c r="B441" t="str">
        <f>VLOOKUP(A441,'Liste salariés'!$C$2:$Q$607,14,FALSE)</f>
        <v>CADRES</v>
      </c>
      <c r="C441" t="str">
        <f>VLOOKUP(A441,'Liste salariés'!$C$2:$Q$607,4,FALSE)</f>
        <v>P01-PRODUCTION</v>
      </c>
      <c r="D441" t="str">
        <f>VLOOKUP(A441,'Liste salariés'!$C$2:$Q$607,3,FALSE)</f>
        <v>ELM</v>
      </c>
      <c r="E441" t="s">
        <v>9</v>
      </c>
      <c r="F441">
        <f>VLOOKUP(E441,'Liste formations'!$A$3:$B$19,2,FALSE)</f>
        <v>10</v>
      </c>
      <c r="G441">
        <v>9</v>
      </c>
      <c r="H441">
        <f>Tableau2[[#This Row],[Nombre de questions]]-Tableau2[[#This Row],[Réponses justes ]]</f>
        <v>1</v>
      </c>
      <c r="I441" t="s">
        <v>1859</v>
      </c>
      <c r="J441" s="3">
        <v>41323</v>
      </c>
      <c r="M441" s="29"/>
    </row>
    <row r="442" spans="1:13" x14ac:dyDescent="0.25">
      <c r="A442" s="6" t="s">
        <v>1924</v>
      </c>
      <c r="B442" t="str">
        <f>VLOOKUP(A442,'Liste salariés'!$C$2:$Q$607,14,FALSE)</f>
        <v>CADRES</v>
      </c>
      <c r="C442" t="str">
        <f>VLOOKUP(A442,'Liste salariés'!$C$2:$Q$607,4,FALSE)</f>
        <v>P01-PRODUCTION</v>
      </c>
      <c r="D442" t="str">
        <f>VLOOKUP(A442,'Liste salariés'!$C$2:$Q$607,3,FALSE)</f>
        <v>ELM</v>
      </c>
      <c r="E442" t="s">
        <v>11</v>
      </c>
      <c r="F442">
        <f>VLOOKUP(E442,'Liste formations'!$A$3:$B$19,2,FALSE)</f>
        <v>25</v>
      </c>
      <c r="G442">
        <v>22</v>
      </c>
      <c r="H442">
        <f>Tableau2[[#This Row],[Nombre de questions]]-Tableau2[[#This Row],[Réponses justes ]]</f>
        <v>3</v>
      </c>
      <c r="I442" t="s">
        <v>1859</v>
      </c>
      <c r="M442" s="29"/>
    </row>
    <row r="443" spans="1:13" x14ac:dyDescent="0.25">
      <c r="A443" s="6" t="s">
        <v>1924</v>
      </c>
      <c r="B443" t="str">
        <f>VLOOKUP(A443,'Liste salariés'!$C$2:$Q$607,14,FALSE)</f>
        <v>CADRES</v>
      </c>
      <c r="C443" t="str">
        <f>VLOOKUP(A443,'Liste salariés'!$C$2:$Q$607,4,FALSE)</f>
        <v>P01-PRODUCTION</v>
      </c>
      <c r="D443" t="str">
        <f>VLOOKUP(A443,'Liste salariés'!$C$2:$Q$607,3,FALSE)</f>
        <v>ELM</v>
      </c>
      <c r="E443" t="s">
        <v>10</v>
      </c>
      <c r="F443">
        <f>VLOOKUP(E443,'Liste formations'!$A$3:$B$19,2,FALSE)</f>
        <v>6</v>
      </c>
      <c r="G443">
        <v>5</v>
      </c>
      <c r="H443">
        <f>Tableau2[[#This Row],[Nombre de questions]]-Tableau2[[#This Row],[Réponses justes ]]</f>
        <v>1</v>
      </c>
      <c r="I443" t="s">
        <v>1859</v>
      </c>
      <c r="J443" s="3">
        <v>41302</v>
      </c>
      <c r="M443" s="29"/>
    </row>
    <row r="444" spans="1:13" x14ac:dyDescent="0.25">
      <c r="A444" s="6" t="s">
        <v>2023</v>
      </c>
      <c r="B444" t="str">
        <f>VLOOKUP(A444,'Liste salariés'!$C$2:$Q$607,14,FALSE)</f>
        <v>ETAM</v>
      </c>
      <c r="C444" t="str">
        <f>VLOOKUP(A444,'Liste salariés'!$C$2:$Q$607,4,FALSE)</f>
        <v>S17- PROCESS &amp; TEC</v>
      </c>
      <c r="D444" t="str">
        <f>VLOOKUP(A444,'Liste salariés'!$C$2:$Q$607,3,FALSE)</f>
        <v>I&amp;T</v>
      </c>
      <c r="E444" t="s">
        <v>11</v>
      </c>
      <c r="F444">
        <f>VLOOKUP(E444,'Liste formations'!$A$3:$B$19,2,FALSE)</f>
        <v>25</v>
      </c>
      <c r="G444">
        <v>22</v>
      </c>
      <c r="H444">
        <f>Tableau2[[#This Row],[Nombre de questions]]-Tableau2[[#This Row],[Réponses justes ]]</f>
        <v>3</v>
      </c>
      <c r="I444" t="s">
        <v>1859</v>
      </c>
      <c r="M444" s="29"/>
    </row>
    <row r="445" spans="1:13" x14ac:dyDescent="0.25">
      <c r="A445" s="6" t="s">
        <v>1976</v>
      </c>
      <c r="B445" t="str">
        <f>VLOOKUP(A445,'Liste salariés'!$C$2:$Q$607,14,FALSE)</f>
        <v>ETAM</v>
      </c>
      <c r="C445" t="str">
        <f>VLOOKUP(A445,'Liste salariés'!$C$2:$Q$607,4,FALSE)</f>
        <v>P02-TECHNICAL SCES</v>
      </c>
      <c r="D445" t="str">
        <f>VLOOKUP(A445,'Liste salariés'!$C$2:$Q$607,3,FALSE)</f>
        <v>ELM</v>
      </c>
      <c r="E445" t="s">
        <v>9</v>
      </c>
      <c r="F445">
        <f>VLOOKUP(E445,'Liste formations'!$A$3:$B$19,2,FALSE)</f>
        <v>10</v>
      </c>
      <c r="G445">
        <v>8</v>
      </c>
      <c r="H445">
        <f>Tableau2[[#This Row],[Nombre de questions]]-Tableau2[[#This Row],[Réponses justes ]]</f>
        <v>2</v>
      </c>
      <c r="I445" t="s">
        <v>1859</v>
      </c>
      <c r="J445" s="3">
        <v>41347</v>
      </c>
      <c r="M445" s="29"/>
    </row>
    <row r="446" spans="1:13" x14ac:dyDescent="0.25">
      <c r="A446" s="6" t="s">
        <v>1976</v>
      </c>
      <c r="B446" t="str">
        <f>VLOOKUP(A446,'Liste salariés'!$C$2:$Q$607,14,FALSE)</f>
        <v>ETAM</v>
      </c>
      <c r="C446" t="str">
        <f>VLOOKUP(A446,'Liste salariés'!$C$2:$Q$607,4,FALSE)</f>
        <v>P02-TECHNICAL SCES</v>
      </c>
      <c r="D446" t="str">
        <f>VLOOKUP(A446,'Liste salariés'!$C$2:$Q$607,3,FALSE)</f>
        <v>ELM</v>
      </c>
      <c r="E446" t="s">
        <v>11</v>
      </c>
      <c r="F446">
        <f>VLOOKUP(E446,'Liste formations'!$A$3:$B$19,2,FALSE)</f>
        <v>25</v>
      </c>
      <c r="G446">
        <v>20</v>
      </c>
      <c r="H446">
        <f>Tableau2[[#This Row],[Nombre de questions]]-Tableau2[[#This Row],[Réponses justes ]]</f>
        <v>5</v>
      </c>
      <c r="I446" t="s">
        <v>1859</v>
      </c>
      <c r="J446" s="3">
        <v>40968</v>
      </c>
      <c r="M446" s="29"/>
    </row>
    <row r="447" spans="1:13" x14ac:dyDescent="0.25">
      <c r="A447" s="6" t="s">
        <v>2121</v>
      </c>
      <c r="B447" t="str">
        <f>VLOOKUP(A447,'Liste salariés'!$C$2:$Q$607,14,FALSE)</f>
        <v>MOD</v>
      </c>
      <c r="C447" t="str">
        <f>VLOOKUP(A447,'Liste salariés'!$C$2:$Q$607,4,FALSE)</f>
        <v>P01-PRODUCTION</v>
      </c>
      <c r="D447" t="str">
        <f>VLOOKUP(A447,'Liste salariés'!$C$2:$Q$607,3,FALSE)</f>
        <v>ELM</v>
      </c>
      <c r="E447" t="s">
        <v>2239</v>
      </c>
      <c r="F447">
        <f>VLOOKUP(E447,'Liste formations'!$A$3:$B$19,2,FALSE)</f>
        <v>10</v>
      </c>
      <c r="G447">
        <v>8</v>
      </c>
      <c r="H447">
        <f>Tableau2[[#This Row],[Nombre de questions]]-Tableau2[[#This Row],[Réponses justes ]]</f>
        <v>2</v>
      </c>
      <c r="I447" t="s">
        <v>1859</v>
      </c>
      <c r="J447" s="3">
        <v>41292</v>
      </c>
      <c r="M447" s="29"/>
    </row>
    <row r="448" spans="1:13" x14ac:dyDescent="0.25">
      <c r="A448" s="6" t="s">
        <v>2121</v>
      </c>
      <c r="B448" t="str">
        <f>VLOOKUP(A448,'Liste salariés'!$C$2:$Q$607,14,FALSE)</f>
        <v>MOD</v>
      </c>
      <c r="C448" t="str">
        <f>VLOOKUP(A448,'Liste salariés'!$C$2:$Q$607,4,FALSE)</f>
        <v>P01-PRODUCTION</v>
      </c>
      <c r="D448" t="str">
        <f>VLOOKUP(A448,'Liste salariés'!$C$2:$Q$607,3,FALSE)</f>
        <v>ELM</v>
      </c>
      <c r="E448" t="s">
        <v>11</v>
      </c>
      <c r="F448">
        <f>VLOOKUP(E448,'Liste formations'!$A$3:$B$19,2,FALSE)</f>
        <v>25</v>
      </c>
      <c r="G448">
        <v>19</v>
      </c>
      <c r="H448">
        <f>Tableau2[[#This Row],[Nombre de questions]]-Tableau2[[#This Row],[Réponses justes ]]</f>
        <v>6</v>
      </c>
      <c r="I448" t="s">
        <v>1859</v>
      </c>
      <c r="J448" s="3">
        <v>41222</v>
      </c>
      <c r="M448" s="29"/>
    </row>
    <row r="449" spans="1:13" x14ac:dyDescent="0.25">
      <c r="A449" s="6" t="s">
        <v>1863</v>
      </c>
      <c r="B449" t="str">
        <f>VLOOKUP(A449,'Liste salariés'!$C$2:$Q$607,14,FALSE)</f>
        <v>CADRES</v>
      </c>
      <c r="C449" t="str">
        <f>VLOOKUP(A449,'Liste salariés'!$C$2:$Q$607,4,FALSE)</f>
        <v>S03-HUMAN RESOURCE</v>
      </c>
      <c r="D449" t="str">
        <f>VLOOKUP(A449,'Liste salariés'!$C$2:$Q$607,3,FALSE)</f>
        <v>ELM</v>
      </c>
      <c r="E449" t="s">
        <v>2238</v>
      </c>
      <c r="F449">
        <f>VLOOKUP(E449,'Liste formations'!$A$3:$B$19,2,FALSE)</f>
        <v>14</v>
      </c>
      <c r="G449">
        <v>10</v>
      </c>
      <c r="H449">
        <f>Tableau2[[#This Row],[Nombre de questions]]-Tableau2[[#This Row],[Réponses justes ]]</f>
        <v>4</v>
      </c>
      <c r="I449" t="s">
        <v>1859</v>
      </c>
      <c r="M449" s="29"/>
    </row>
    <row r="450" spans="1:13" x14ac:dyDescent="0.25">
      <c r="A450" s="6" t="s">
        <v>1863</v>
      </c>
      <c r="B450" t="str">
        <f>VLOOKUP(A450,'Liste salariés'!$C$2:$Q$607,14,FALSE)</f>
        <v>CADRES</v>
      </c>
      <c r="C450" t="str">
        <f>VLOOKUP(A450,'Liste salariés'!$C$2:$Q$607,4,FALSE)</f>
        <v>S03-HUMAN RESOURCE</v>
      </c>
      <c r="D450" t="str">
        <f>VLOOKUP(A450,'Liste salariés'!$C$2:$Q$607,3,FALSE)</f>
        <v>ELM</v>
      </c>
      <c r="E450" t="s">
        <v>2239</v>
      </c>
      <c r="F450">
        <f>VLOOKUP(E450,'Liste formations'!$A$3:$B$19,2,FALSE)</f>
        <v>10</v>
      </c>
      <c r="G450">
        <v>9</v>
      </c>
      <c r="H450">
        <f>Tableau2[[#This Row],[Nombre de questions]]-Tableau2[[#This Row],[Réponses justes ]]</f>
        <v>1</v>
      </c>
      <c r="I450" t="s">
        <v>1859</v>
      </c>
      <c r="J450" s="3">
        <v>41099</v>
      </c>
      <c r="M450" s="29"/>
    </row>
    <row r="451" spans="1:13" x14ac:dyDescent="0.25">
      <c r="A451" s="6" t="s">
        <v>1863</v>
      </c>
      <c r="B451" t="str">
        <f>VLOOKUP(A451,'Liste salariés'!$C$2:$Q$607,14,FALSE)</f>
        <v>CADRES</v>
      </c>
      <c r="C451" t="str">
        <f>VLOOKUP(A451,'Liste salariés'!$C$2:$Q$607,4,FALSE)</f>
        <v>S03-HUMAN RESOURCE</v>
      </c>
      <c r="D451" t="str">
        <f>VLOOKUP(A451,'Liste salariés'!$C$2:$Q$607,3,FALSE)</f>
        <v>ELM</v>
      </c>
      <c r="E451" t="s">
        <v>11</v>
      </c>
      <c r="F451">
        <f>VLOOKUP(E451,'Liste formations'!$A$3:$B$19,2,FALSE)</f>
        <v>25</v>
      </c>
      <c r="G451">
        <v>21</v>
      </c>
      <c r="H451">
        <f>Tableau2[[#This Row],[Nombre de questions]]-Tableau2[[#This Row],[Réponses justes ]]</f>
        <v>4</v>
      </c>
      <c r="I451" t="s">
        <v>1859</v>
      </c>
      <c r="M451" s="29"/>
    </row>
    <row r="452" spans="1:13" x14ac:dyDescent="0.25">
      <c r="A452" s="6" t="s">
        <v>1887</v>
      </c>
      <c r="B452" t="str">
        <f>VLOOKUP(A452,'Liste salariés'!$C$2:$Q$607,14,FALSE)</f>
        <v>MOD</v>
      </c>
      <c r="C452" t="str">
        <f>VLOOKUP(A452,'Liste salariés'!$C$2:$Q$607,4,FALSE)</f>
        <v>P01-PRODUCTION</v>
      </c>
      <c r="D452" t="str">
        <f>VLOOKUP(A452,'Liste salariés'!$C$2:$Q$607,3,FALSE)</f>
        <v>ELM</v>
      </c>
      <c r="E452" t="s">
        <v>2239</v>
      </c>
      <c r="F452">
        <f>VLOOKUP(E452,'Liste formations'!$A$3:$B$19,2,FALSE)</f>
        <v>10</v>
      </c>
      <c r="G452">
        <v>10</v>
      </c>
      <c r="H452">
        <f>Tableau2[[#This Row],[Nombre de questions]]-Tableau2[[#This Row],[Réponses justes ]]</f>
        <v>0</v>
      </c>
      <c r="I452" t="s">
        <v>1859</v>
      </c>
      <c r="J452" s="3">
        <v>41352</v>
      </c>
      <c r="M452" s="29"/>
    </row>
    <row r="453" spans="1:13" x14ac:dyDescent="0.25">
      <c r="A453" s="6" t="s">
        <v>1887</v>
      </c>
      <c r="B453" t="str">
        <f>VLOOKUP(A453,'Liste salariés'!$C$2:$Q$607,14,FALSE)</f>
        <v>MOD</v>
      </c>
      <c r="C453" t="str">
        <f>VLOOKUP(A453,'Liste salariés'!$C$2:$Q$607,4,FALSE)</f>
        <v>P01-PRODUCTION</v>
      </c>
      <c r="D453" t="str">
        <f>VLOOKUP(A453,'Liste salariés'!$C$2:$Q$607,3,FALSE)</f>
        <v>ELM</v>
      </c>
      <c r="E453" t="s">
        <v>11</v>
      </c>
      <c r="F453">
        <f>VLOOKUP(E453,'Liste formations'!$A$3:$B$19,2,FALSE)</f>
        <v>25</v>
      </c>
      <c r="G453">
        <v>25</v>
      </c>
      <c r="H453">
        <f>Tableau2[[#This Row],[Nombre de questions]]-Tableau2[[#This Row],[Réponses justes ]]</f>
        <v>0</v>
      </c>
      <c r="I453" t="s">
        <v>1859</v>
      </c>
      <c r="J453" s="3">
        <v>41352</v>
      </c>
      <c r="M453" s="29"/>
    </row>
    <row r="454" spans="1:13" x14ac:dyDescent="0.25">
      <c r="A454" s="6" t="s">
        <v>2122</v>
      </c>
      <c r="B454" t="str">
        <f>VLOOKUP(A454,'Liste salariés'!$C$2:$Q$607,14,FALSE)</f>
        <v>MOD</v>
      </c>
      <c r="C454" t="str">
        <f>VLOOKUP(A454,'Liste salariés'!$C$2:$Q$607,4,FALSE)</f>
        <v>P01-PRODUCTION</v>
      </c>
      <c r="D454" t="str">
        <f>VLOOKUP(A454,'Liste salariés'!$C$2:$Q$607,3,FALSE)</f>
        <v>ELM</v>
      </c>
      <c r="E454" t="s">
        <v>2239</v>
      </c>
      <c r="F454">
        <f>VLOOKUP(E454,'Liste formations'!$A$3:$B$19,2,FALSE)</f>
        <v>10</v>
      </c>
      <c r="G454">
        <v>7</v>
      </c>
      <c r="H454">
        <f>Tableau2[[#This Row],[Nombre de questions]]-Tableau2[[#This Row],[Réponses justes ]]</f>
        <v>3</v>
      </c>
      <c r="I454" t="s">
        <v>1859</v>
      </c>
      <c r="J454" s="3">
        <v>41170</v>
      </c>
      <c r="M454" s="29"/>
    </row>
    <row r="455" spans="1:13" x14ac:dyDescent="0.25">
      <c r="A455" s="6" t="s">
        <v>2122</v>
      </c>
      <c r="B455" t="str">
        <f>VLOOKUP(A455,'Liste salariés'!$C$2:$Q$607,14,FALSE)</f>
        <v>MOD</v>
      </c>
      <c r="C455" t="str">
        <f>VLOOKUP(A455,'Liste salariés'!$C$2:$Q$607,4,FALSE)</f>
        <v>P01-PRODUCTION</v>
      </c>
      <c r="D455" t="str">
        <f>VLOOKUP(A455,'Liste salariés'!$C$2:$Q$607,3,FALSE)</f>
        <v>ELM</v>
      </c>
      <c r="E455" t="s">
        <v>11</v>
      </c>
      <c r="F455">
        <f>VLOOKUP(E455,'Liste formations'!$A$3:$B$19,2,FALSE)</f>
        <v>25</v>
      </c>
      <c r="G455">
        <v>19</v>
      </c>
      <c r="H455">
        <f>Tableau2[[#This Row],[Nombre de questions]]-Tableau2[[#This Row],[Réponses justes ]]</f>
        <v>6</v>
      </c>
      <c r="I455" t="s">
        <v>1859</v>
      </c>
      <c r="M455" s="29"/>
    </row>
    <row r="456" spans="1:13" x14ac:dyDescent="0.25">
      <c r="A456" s="6" t="s">
        <v>2123</v>
      </c>
      <c r="B456" t="str">
        <f>VLOOKUP(A456,'Liste salariés'!$C$2:$Q$607,14,FALSE)</f>
        <v>MOD</v>
      </c>
      <c r="C456" t="str">
        <f>VLOOKUP(A456,'Liste salariés'!$C$2:$Q$607,4,FALSE)</f>
        <v>P01-PRODUCTION</v>
      </c>
      <c r="D456" t="str">
        <f>VLOOKUP(A456,'Liste salariés'!$C$2:$Q$607,3,FALSE)</f>
        <v>ELM</v>
      </c>
      <c r="E456" t="s">
        <v>2239</v>
      </c>
      <c r="F456">
        <f>VLOOKUP(E456,'Liste formations'!$A$3:$B$19,2,FALSE)</f>
        <v>10</v>
      </c>
      <c r="G456">
        <v>9</v>
      </c>
      <c r="H456">
        <f>Tableau2[[#This Row],[Nombre de questions]]-Tableau2[[#This Row],[Réponses justes ]]</f>
        <v>1</v>
      </c>
      <c r="I456" t="s">
        <v>1859</v>
      </c>
      <c r="J456" s="3">
        <v>41292</v>
      </c>
      <c r="M456" s="29"/>
    </row>
    <row r="457" spans="1:13" x14ac:dyDescent="0.25">
      <c r="A457" s="6" t="s">
        <v>2123</v>
      </c>
      <c r="B457" t="str">
        <f>VLOOKUP(A457,'Liste salariés'!$C$2:$Q$607,14,FALSE)</f>
        <v>MOD</v>
      </c>
      <c r="C457" t="str">
        <f>VLOOKUP(A457,'Liste salariés'!$C$2:$Q$607,4,FALSE)</f>
        <v>P01-PRODUCTION</v>
      </c>
      <c r="D457" t="str">
        <f>VLOOKUP(A457,'Liste salariés'!$C$2:$Q$607,3,FALSE)</f>
        <v>ELM</v>
      </c>
      <c r="E457" t="s">
        <v>11</v>
      </c>
      <c r="F457">
        <f>VLOOKUP(E457,'Liste formations'!$A$3:$B$19,2,FALSE)</f>
        <v>25</v>
      </c>
      <c r="G457">
        <v>18</v>
      </c>
      <c r="H457">
        <f>Tableau2[[#This Row],[Nombre de questions]]-Tableau2[[#This Row],[Réponses justes ]]</f>
        <v>7</v>
      </c>
      <c r="I457" t="s">
        <v>1859</v>
      </c>
      <c r="J457" s="3">
        <v>41222</v>
      </c>
      <c r="M457" s="29"/>
    </row>
    <row r="458" spans="1:13" x14ac:dyDescent="0.25">
      <c r="A458" s="6" t="s">
        <v>2123</v>
      </c>
      <c r="B458" t="str">
        <f>VLOOKUP(A458,'Liste salariés'!$C$2:$Q$607,14,FALSE)</f>
        <v>MOD</v>
      </c>
      <c r="C458" t="str">
        <f>VLOOKUP(A458,'Liste salariés'!$C$2:$Q$607,4,FALSE)</f>
        <v>P01-PRODUCTION</v>
      </c>
      <c r="D458" t="str">
        <f>VLOOKUP(A458,'Liste salariés'!$C$2:$Q$607,3,FALSE)</f>
        <v>ELM</v>
      </c>
      <c r="E458" t="s">
        <v>2248</v>
      </c>
      <c r="F458" s="22">
        <f>VLOOKUP(E458,'Liste formations'!$A$3:$B$19,2,FALSE)</f>
        <v>17</v>
      </c>
      <c r="G458">
        <v>17</v>
      </c>
      <c r="H458">
        <f>Tableau2[[#This Row],[Nombre de questions]]-Tableau2[[#This Row],[Réponses justes ]]</f>
        <v>0</v>
      </c>
      <c r="I458" t="s">
        <v>1859</v>
      </c>
      <c r="J458" s="3">
        <v>41379</v>
      </c>
      <c r="M458" s="29"/>
    </row>
    <row r="459" spans="1:13" x14ac:dyDescent="0.25">
      <c r="A459" s="6" t="s">
        <v>1888</v>
      </c>
      <c r="B459" t="str">
        <f>VLOOKUP(A459,'Liste salariés'!$C$2:$Q$607,14,FALSE)</f>
        <v>MOD</v>
      </c>
      <c r="C459" t="str">
        <f>VLOOKUP(A459,'Liste salariés'!$C$2:$Q$607,4,FALSE)</f>
        <v>P01-PRODUCTION</v>
      </c>
      <c r="D459" t="str">
        <f>VLOOKUP(A459,'Liste salariés'!$C$2:$Q$607,3,FALSE)</f>
        <v>ELM</v>
      </c>
      <c r="E459" t="s">
        <v>2239</v>
      </c>
      <c r="F459">
        <f>VLOOKUP(E459,'Liste formations'!$A$3:$B$19,2,FALSE)</f>
        <v>10</v>
      </c>
      <c r="G459">
        <v>10</v>
      </c>
      <c r="H459">
        <f>Tableau2[[#This Row],[Nombre de questions]]-Tableau2[[#This Row],[Réponses justes ]]</f>
        <v>0</v>
      </c>
      <c r="I459" t="s">
        <v>1859</v>
      </c>
      <c r="J459" s="3">
        <v>41352</v>
      </c>
      <c r="M459" s="29"/>
    </row>
    <row r="460" spans="1:13" x14ac:dyDescent="0.25">
      <c r="A460" s="6" t="s">
        <v>1888</v>
      </c>
      <c r="B460" t="str">
        <f>VLOOKUP(A460,'Liste salariés'!$C$2:$Q$607,14,FALSE)</f>
        <v>MOD</v>
      </c>
      <c r="C460" t="str">
        <f>VLOOKUP(A460,'Liste salariés'!$C$2:$Q$607,4,FALSE)</f>
        <v>P01-PRODUCTION</v>
      </c>
      <c r="D460" t="str">
        <f>VLOOKUP(A460,'Liste salariés'!$C$2:$Q$607,3,FALSE)</f>
        <v>ELM</v>
      </c>
      <c r="E460" t="s">
        <v>11</v>
      </c>
      <c r="F460">
        <f>VLOOKUP(E460,'Liste formations'!$A$3:$B$19,2,FALSE)</f>
        <v>25</v>
      </c>
      <c r="G460">
        <v>23</v>
      </c>
      <c r="H460">
        <f>Tableau2[[#This Row],[Nombre de questions]]-Tableau2[[#This Row],[Réponses justes ]]</f>
        <v>2</v>
      </c>
      <c r="I460" t="s">
        <v>1859</v>
      </c>
      <c r="J460" s="3">
        <v>41352</v>
      </c>
      <c r="M460" s="29"/>
    </row>
    <row r="461" spans="1:13" x14ac:dyDescent="0.25">
      <c r="A461" s="6" t="s">
        <v>1888</v>
      </c>
      <c r="B461" t="str">
        <f>VLOOKUP(A461,'Liste salariés'!$C$2:$Q$607,14,FALSE)</f>
        <v>MOD</v>
      </c>
      <c r="C461" t="str">
        <f>VLOOKUP(A461,'Liste salariés'!$C$2:$Q$607,4,FALSE)</f>
        <v>P01-PRODUCTION</v>
      </c>
      <c r="D461" t="str">
        <f>VLOOKUP(A461,'Liste salariés'!$C$2:$Q$607,3,FALSE)</f>
        <v>ELM</v>
      </c>
      <c r="E461" t="s">
        <v>10</v>
      </c>
      <c r="F461">
        <f>VLOOKUP(E461,'Liste formations'!$A$3:$B$19,2,FALSE)</f>
        <v>6</v>
      </c>
      <c r="G461">
        <v>6</v>
      </c>
      <c r="H461">
        <f>Tableau2[[#This Row],[Nombre de questions]]-Tableau2[[#This Row],[Réponses justes ]]</f>
        <v>0</v>
      </c>
      <c r="I461" t="s">
        <v>1859</v>
      </c>
      <c r="J461" s="3">
        <v>41331</v>
      </c>
      <c r="M461" s="29"/>
    </row>
    <row r="462" spans="1:13" x14ac:dyDescent="0.25">
      <c r="A462" s="6" t="s">
        <v>2024</v>
      </c>
      <c r="B462" t="str">
        <f>VLOOKUP(A462,'Liste salariés'!$C$2:$Q$607,14,FALSE)</f>
        <v>ETAM</v>
      </c>
      <c r="C462" t="str">
        <f>VLOOKUP(A462,'Liste salariés'!$C$2:$Q$607,4,FALSE)</f>
        <v>S02-FINANCE</v>
      </c>
      <c r="D462" t="str">
        <f>VLOOKUP(A462,'Liste salariés'!$C$2:$Q$607,3,FALSE)</f>
        <v>ELM</v>
      </c>
      <c r="E462" t="s">
        <v>11</v>
      </c>
      <c r="F462">
        <f>VLOOKUP(E462,'Liste formations'!$A$3:$B$19,2,FALSE)</f>
        <v>25</v>
      </c>
      <c r="G462">
        <v>20</v>
      </c>
      <c r="H462">
        <f>Tableau2[[#This Row],[Nombre de questions]]-Tableau2[[#This Row],[Réponses justes ]]</f>
        <v>5</v>
      </c>
      <c r="I462" t="s">
        <v>1859</v>
      </c>
      <c r="M462" s="29"/>
    </row>
    <row r="463" spans="1:13" x14ac:dyDescent="0.25">
      <c r="A463" s="6" t="s">
        <v>1977</v>
      </c>
      <c r="B463" t="str">
        <f>VLOOKUP(A463,'Liste salariés'!$C$2:$Q$607,14,FALSE)</f>
        <v>ETAM</v>
      </c>
      <c r="C463" t="str">
        <f>VLOOKUP(A463,'Liste salariés'!$C$2:$Q$607,4,FALSE)</f>
        <v>P03-MATERIAL MNGT</v>
      </c>
      <c r="D463" t="str">
        <f>VLOOKUP(A463,'Liste salariés'!$C$2:$Q$607,3,FALSE)</f>
        <v>ELM</v>
      </c>
      <c r="E463" t="s">
        <v>9</v>
      </c>
      <c r="F463">
        <f>VLOOKUP(E463,'Liste formations'!$A$3:$B$19,2,FALSE)</f>
        <v>10</v>
      </c>
      <c r="G463">
        <v>6</v>
      </c>
      <c r="H463">
        <f>Tableau2[[#This Row],[Nombre de questions]]-Tableau2[[#This Row],[Réponses justes ]]</f>
        <v>4</v>
      </c>
      <c r="I463" t="s">
        <v>1860</v>
      </c>
      <c r="J463" s="3">
        <v>41359</v>
      </c>
      <c r="M463" s="29"/>
    </row>
    <row r="464" spans="1:13" x14ac:dyDescent="0.25">
      <c r="A464" s="6" t="s">
        <v>1979</v>
      </c>
      <c r="B464" t="str">
        <f>VLOOKUP(A464,'Liste salariés'!$C$2:$Q$607,14,FALSE)</f>
        <v>CADRES</v>
      </c>
      <c r="C464" t="str">
        <f>VLOOKUP(A464,'Liste salariés'!$C$2:$Q$607,4,FALSE)</f>
        <v>S15-TESTING R&amp;D</v>
      </c>
      <c r="D464" t="str">
        <f>VLOOKUP(A464,'Liste salariés'!$C$2:$Q$607,3,FALSE)</f>
        <v>I&amp;T</v>
      </c>
      <c r="E464" t="s">
        <v>9</v>
      </c>
      <c r="F464">
        <f>VLOOKUP(E464,'Liste formations'!$A$3:$B$19,2,FALSE)</f>
        <v>10</v>
      </c>
      <c r="G464">
        <v>8</v>
      </c>
      <c r="H464">
        <f>Tableau2[[#This Row],[Nombre de questions]]-Tableau2[[#This Row],[Réponses justes ]]</f>
        <v>2</v>
      </c>
      <c r="I464" t="s">
        <v>1859</v>
      </c>
      <c r="J464" s="3">
        <v>41348</v>
      </c>
      <c r="M464" s="29"/>
    </row>
    <row r="465" spans="1:13" x14ac:dyDescent="0.25">
      <c r="A465" s="6" t="s">
        <v>1978</v>
      </c>
      <c r="B465" t="str">
        <f>VLOOKUP(A465,'Liste salariés'!$C$2:$Q$607,14,FALSE)</f>
        <v>CADRES</v>
      </c>
      <c r="C465" t="str">
        <f>VLOOKUP(A465,'Liste salariés'!$C$2:$Q$607,4,FALSE)</f>
        <v>HOLDING</v>
      </c>
      <c r="D465" t="str">
        <f>VLOOKUP(A465,'Liste salariés'!$C$2:$Q$607,3,FALSE)</f>
        <v>HOLDING</v>
      </c>
      <c r="E465" t="s">
        <v>9</v>
      </c>
      <c r="F465">
        <f>VLOOKUP(E465,'Liste formations'!$A$3:$B$19,2,FALSE)</f>
        <v>10</v>
      </c>
      <c r="G465">
        <v>10</v>
      </c>
      <c r="H465">
        <f>Tableau2[[#This Row],[Nombre de questions]]-Tableau2[[#This Row],[Réponses justes ]]</f>
        <v>0</v>
      </c>
      <c r="I465" t="s">
        <v>1859</v>
      </c>
      <c r="J465" s="3">
        <v>41359</v>
      </c>
      <c r="M465" s="29"/>
    </row>
    <row r="466" spans="1:13" x14ac:dyDescent="0.25">
      <c r="A466" s="6" t="s">
        <v>1978</v>
      </c>
      <c r="B466" t="str">
        <f>VLOOKUP(A466,'Liste salariés'!$C$2:$Q$607,14,FALSE)</f>
        <v>CADRES</v>
      </c>
      <c r="C466" t="str">
        <f>VLOOKUP(A466,'Liste salariés'!$C$2:$Q$607,4,FALSE)</f>
        <v>HOLDING</v>
      </c>
      <c r="D466" t="str">
        <f>VLOOKUP(A466,'Liste salariés'!$C$2:$Q$607,3,FALSE)</f>
        <v>HOLDING</v>
      </c>
      <c r="E466" t="s">
        <v>11</v>
      </c>
      <c r="F466">
        <f>VLOOKUP(E466,'Liste formations'!$A$3:$B$19,2,FALSE)</f>
        <v>25</v>
      </c>
      <c r="G466">
        <v>23</v>
      </c>
      <c r="H466">
        <f>Tableau2[[#This Row],[Nombre de questions]]-Tableau2[[#This Row],[Réponses justes ]]</f>
        <v>2</v>
      </c>
      <c r="I466" t="s">
        <v>1859</v>
      </c>
      <c r="M466" s="29"/>
    </row>
    <row r="467" spans="1:13" x14ac:dyDescent="0.25">
      <c r="A467" s="6" t="s">
        <v>2124</v>
      </c>
      <c r="B467" t="str">
        <f>VLOOKUP(A467,'Liste salariés'!$C$2:$Q$607,14,FALSE)</f>
        <v>MOD</v>
      </c>
      <c r="C467" t="str">
        <f>VLOOKUP(A467,'Liste salariés'!$C$2:$Q$607,4,FALSE)</f>
        <v>P01-PRODUCTION</v>
      </c>
      <c r="D467" t="str">
        <f>VLOOKUP(A467,'Liste salariés'!$C$2:$Q$607,3,FALSE)</f>
        <v>ELM</v>
      </c>
      <c r="E467" t="s">
        <v>2239</v>
      </c>
      <c r="F467">
        <f>VLOOKUP(E467,'Liste formations'!$A$3:$B$19,2,FALSE)</f>
        <v>10</v>
      </c>
      <c r="G467">
        <v>10</v>
      </c>
      <c r="H467">
        <f>Tableau2[[#This Row],[Nombre de questions]]-Tableau2[[#This Row],[Réponses justes ]]</f>
        <v>0</v>
      </c>
      <c r="I467" t="s">
        <v>1859</v>
      </c>
      <c r="J467" s="3">
        <v>41352</v>
      </c>
      <c r="M467" s="29"/>
    </row>
    <row r="468" spans="1:13" x14ac:dyDescent="0.25">
      <c r="A468" s="6" t="s">
        <v>2124</v>
      </c>
      <c r="B468" t="str">
        <f>VLOOKUP(A468,'Liste salariés'!$C$2:$Q$607,14,FALSE)</f>
        <v>MOD</v>
      </c>
      <c r="C468" t="str">
        <f>VLOOKUP(A468,'Liste salariés'!$C$2:$Q$607,4,FALSE)</f>
        <v>P01-PRODUCTION</v>
      </c>
      <c r="D468" t="str">
        <f>VLOOKUP(A468,'Liste salariés'!$C$2:$Q$607,3,FALSE)</f>
        <v>ELM</v>
      </c>
      <c r="E468" t="s">
        <v>11</v>
      </c>
      <c r="F468">
        <f>VLOOKUP(E468,'Liste formations'!$A$3:$B$19,2,FALSE)</f>
        <v>25</v>
      </c>
      <c r="G468">
        <v>15</v>
      </c>
      <c r="H468">
        <f>Tableau2[[#This Row],[Nombre de questions]]-Tableau2[[#This Row],[Réponses justes ]]</f>
        <v>10</v>
      </c>
      <c r="I468" t="s">
        <v>1860</v>
      </c>
      <c r="J468" s="3">
        <v>41352</v>
      </c>
      <c r="M468" s="29"/>
    </row>
    <row r="469" spans="1:13" x14ac:dyDescent="0.25">
      <c r="A469" s="6" t="s">
        <v>1980</v>
      </c>
      <c r="B469" t="str">
        <f>VLOOKUP(A469,'Liste salariés'!$C$2:$Q$607,14,FALSE)</f>
        <v>ETAM</v>
      </c>
      <c r="C469" t="str">
        <f>VLOOKUP(A469,'Liste salariés'!$C$2:$Q$607,4,FALSE)</f>
        <v>P02-TECHNICAL SCES</v>
      </c>
      <c r="D469" t="str">
        <f>VLOOKUP(A469,'Liste salariés'!$C$2:$Q$607,3,FALSE)</f>
        <v>ELM</v>
      </c>
      <c r="E469" t="s">
        <v>9</v>
      </c>
      <c r="F469">
        <f>VLOOKUP(E469,'Liste formations'!$A$3:$B$19,2,FALSE)</f>
        <v>10</v>
      </c>
      <c r="G469">
        <v>8</v>
      </c>
      <c r="H469">
        <f>Tableau2[[#This Row],[Nombre de questions]]-Tableau2[[#This Row],[Réponses justes ]]</f>
        <v>2</v>
      </c>
      <c r="I469" t="s">
        <v>1859</v>
      </c>
      <c r="J469" s="3">
        <v>41347</v>
      </c>
      <c r="M469" s="29"/>
    </row>
    <row r="470" spans="1:13" x14ac:dyDescent="0.25">
      <c r="A470" s="6" t="s">
        <v>1980</v>
      </c>
      <c r="B470" t="str">
        <f>VLOOKUP(A470,'Liste salariés'!$C$2:$Q$607,14,FALSE)</f>
        <v>ETAM</v>
      </c>
      <c r="C470" t="str">
        <f>VLOOKUP(A470,'Liste salariés'!$C$2:$Q$607,4,FALSE)</f>
        <v>P02-TECHNICAL SCES</v>
      </c>
      <c r="D470" t="str">
        <f>VLOOKUP(A470,'Liste salariés'!$C$2:$Q$607,3,FALSE)</f>
        <v>ELM</v>
      </c>
      <c r="E470" t="s">
        <v>2240</v>
      </c>
      <c r="F470">
        <f>VLOOKUP(E470,'Liste formations'!$A$3:$B$19,2,FALSE)</f>
        <v>5</v>
      </c>
      <c r="G470">
        <v>5</v>
      </c>
      <c r="H470">
        <f>Tableau2[[#This Row],[Nombre de questions]]-Tableau2[[#This Row],[Réponses justes ]]</f>
        <v>0</v>
      </c>
      <c r="I470" t="s">
        <v>1859</v>
      </c>
      <c r="J470" s="3">
        <v>41093</v>
      </c>
      <c r="M470" s="29"/>
    </row>
    <row r="471" spans="1:13" x14ac:dyDescent="0.25">
      <c r="A471" s="6" t="s">
        <v>1980</v>
      </c>
      <c r="B471" t="str">
        <f>VLOOKUP(A471,'Liste salariés'!$C$2:$Q$607,14,FALSE)</f>
        <v>ETAM</v>
      </c>
      <c r="C471" t="str">
        <f>VLOOKUP(A471,'Liste salariés'!$C$2:$Q$607,4,FALSE)</f>
        <v>P02-TECHNICAL SCES</v>
      </c>
      <c r="D471" t="str">
        <f>VLOOKUP(A471,'Liste salariés'!$C$2:$Q$607,3,FALSE)</f>
        <v>ELM</v>
      </c>
      <c r="E471" t="s">
        <v>11</v>
      </c>
      <c r="F471">
        <f>VLOOKUP(E471,'Liste formations'!$A$3:$B$19,2,FALSE)</f>
        <v>25</v>
      </c>
      <c r="G471">
        <v>21</v>
      </c>
      <c r="H471">
        <f>Tableau2[[#This Row],[Nombre de questions]]-Tableau2[[#This Row],[Réponses justes ]]</f>
        <v>4</v>
      </c>
      <c r="I471" t="s">
        <v>1859</v>
      </c>
      <c r="M471" s="29"/>
    </row>
    <row r="472" spans="1:13" x14ac:dyDescent="0.25">
      <c r="A472" s="6" t="s">
        <v>2125</v>
      </c>
      <c r="B472" t="str">
        <f>VLOOKUP(A472,'Liste salariés'!$C$2:$Q$607,14,FALSE)</f>
        <v>MOD</v>
      </c>
      <c r="C472" t="str">
        <f>VLOOKUP(A472,'Liste salariés'!$C$2:$Q$607,4,FALSE)</f>
        <v>P01-PRODUCTION</v>
      </c>
      <c r="D472" t="str">
        <f>VLOOKUP(A472,'Liste salariés'!$C$2:$Q$607,3,FALSE)</f>
        <v>ELM</v>
      </c>
      <c r="E472" t="s">
        <v>2239</v>
      </c>
      <c r="F472">
        <f>VLOOKUP(E472,'Liste formations'!$A$3:$B$19,2,FALSE)</f>
        <v>10</v>
      </c>
      <c r="G472">
        <v>9</v>
      </c>
      <c r="H472">
        <f>Tableau2[[#This Row],[Nombre de questions]]-Tableau2[[#This Row],[Réponses justes ]]</f>
        <v>1</v>
      </c>
      <c r="I472" t="s">
        <v>1859</v>
      </c>
      <c r="J472" s="3">
        <v>41292</v>
      </c>
      <c r="M472" s="29"/>
    </row>
    <row r="473" spans="1:13" x14ac:dyDescent="0.25">
      <c r="A473" s="6" t="s">
        <v>2125</v>
      </c>
      <c r="B473" t="str">
        <f>VLOOKUP(A473,'Liste salariés'!$C$2:$Q$607,14,FALSE)</f>
        <v>MOD</v>
      </c>
      <c r="C473" t="str">
        <f>VLOOKUP(A473,'Liste salariés'!$C$2:$Q$607,4,FALSE)</f>
        <v>P01-PRODUCTION</v>
      </c>
      <c r="D473" t="str">
        <f>VLOOKUP(A473,'Liste salariés'!$C$2:$Q$607,3,FALSE)</f>
        <v>ELM</v>
      </c>
      <c r="E473" t="s">
        <v>11</v>
      </c>
      <c r="F473">
        <f>VLOOKUP(E473,'Liste formations'!$A$3:$B$19,2,FALSE)</f>
        <v>25</v>
      </c>
      <c r="G473">
        <v>16</v>
      </c>
      <c r="H473">
        <f>Tableau2[[#This Row],[Nombre de questions]]-Tableau2[[#This Row],[Réponses justes ]]</f>
        <v>9</v>
      </c>
      <c r="I473" t="s">
        <v>1860</v>
      </c>
      <c r="J473" s="3">
        <v>41222</v>
      </c>
      <c r="M473" s="29"/>
    </row>
    <row r="474" spans="1:13" x14ac:dyDescent="0.25">
      <c r="A474" s="6" t="s">
        <v>2126</v>
      </c>
      <c r="B474" t="str">
        <f>VLOOKUP(A474,'Liste salariés'!$C$2:$Q$607,14,FALSE)</f>
        <v>MOD</v>
      </c>
      <c r="C474" t="str">
        <f>VLOOKUP(A474,'Liste salariés'!$C$2:$Q$607,4,FALSE)</f>
        <v>P01-PRODUCTION</v>
      </c>
      <c r="D474" t="str">
        <f>VLOOKUP(A474,'Liste salariés'!$C$2:$Q$607,3,FALSE)</f>
        <v>ELM</v>
      </c>
      <c r="E474" t="s">
        <v>2246</v>
      </c>
      <c r="F474">
        <f>VLOOKUP(E474,'Liste formations'!$A$3:$B$19,2,FALSE)</f>
        <v>10</v>
      </c>
      <c r="G474">
        <v>10</v>
      </c>
      <c r="H474">
        <f>Tableau2[[#This Row],[Nombre de questions]]-Tableau2[[#This Row],[Réponses justes ]]</f>
        <v>0</v>
      </c>
      <c r="I474" t="s">
        <v>1859</v>
      </c>
      <c r="J474" s="3">
        <v>41018</v>
      </c>
      <c r="M474" s="29"/>
    </row>
    <row r="475" spans="1:13" x14ac:dyDescent="0.25">
      <c r="A475" s="6" t="s">
        <v>2126</v>
      </c>
      <c r="B475" t="str">
        <f>VLOOKUP(A475,'Liste salariés'!$C$2:$Q$607,14,FALSE)</f>
        <v>MOD</v>
      </c>
      <c r="C475" t="str">
        <f>VLOOKUP(A475,'Liste salariés'!$C$2:$Q$607,4,FALSE)</f>
        <v>P01-PRODUCTION</v>
      </c>
      <c r="D475" t="str">
        <f>VLOOKUP(A475,'Liste salariés'!$C$2:$Q$607,3,FALSE)</f>
        <v>ELM</v>
      </c>
      <c r="E475" t="s">
        <v>11</v>
      </c>
      <c r="F475">
        <f>VLOOKUP(E475,'Liste formations'!$A$3:$B$19,2,FALSE)</f>
        <v>25</v>
      </c>
      <c r="G475">
        <v>25</v>
      </c>
      <c r="H475">
        <f>Tableau2[[#This Row],[Nombre de questions]]-Tableau2[[#This Row],[Réponses justes ]]</f>
        <v>0</v>
      </c>
      <c r="I475" t="s">
        <v>1859</v>
      </c>
      <c r="J475" s="3">
        <v>40926</v>
      </c>
      <c r="M475" s="29"/>
    </row>
    <row r="476" spans="1:13" x14ac:dyDescent="0.25">
      <c r="A476" s="6" t="s">
        <v>2126</v>
      </c>
      <c r="B476" t="str">
        <f>VLOOKUP(A476,'Liste salariés'!$C$2:$Q$607,14,FALSE)</f>
        <v>MOD</v>
      </c>
      <c r="C476" t="str">
        <f>VLOOKUP(A476,'Liste salariés'!$C$2:$Q$607,4,FALSE)</f>
        <v>P01-PRODUCTION</v>
      </c>
      <c r="D476" t="str">
        <f>VLOOKUP(A476,'Liste salariés'!$C$2:$Q$607,3,FALSE)</f>
        <v>ELM</v>
      </c>
      <c r="E476" t="s">
        <v>2248</v>
      </c>
      <c r="F476" s="22">
        <f>VLOOKUP(E476,'Liste formations'!$A$3:$B$19,2,FALSE)</f>
        <v>17</v>
      </c>
      <c r="G476">
        <v>16</v>
      </c>
      <c r="H476">
        <f>Tableau2[[#This Row],[Nombre de questions]]-Tableau2[[#This Row],[Réponses justes ]]</f>
        <v>1</v>
      </c>
      <c r="I476" t="s">
        <v>1859</v>
      </c>
      <c r="J476" s="3">
        <v>41379</v>
      </c>
      <c r="M476" s="29"/>
    </row>
    <row r="477" spans="1:13" x14ac:dyDescent="0.25">
      <c r="A477" s="6" t="s">
        <v>1981</v>
      </c>
      <c r="B477" t="str">
        <f>VLOOKUP(A477,'Liste salariés'!$C$2:$Q$607,14,FALSE)</f>
        <v>CADRES</v>
      </c>
      <c r="C477" t="str">
        <f>VLOOKUP(A477,'Liste salariés'!$C$2:$Q$607,4,FALSE)</f>
        <v>S07-PURCHASING</v>
      </c>
      <c r="D477" t="str">
        <f>VLOOKUP(A477,'Liste salariés'!$C$2:$Q$607,3,FALSE)</f>
        <v>ELM</v>
      </c>
      <c r="E477" t="s">
        <v>9</v>
      </c>
      <c r="F477">
        <f>VLOOKUP(E477,'Liste formations'!$A$3:$B$19,2,FALSE)</f>
        <v>10</v>
      </c>
      <c r="G477">
        <v>10</v>
      </c>
      <c r="H477">
        <f>Tableau2[[#This Row],[Nombre de questions]]-Tableau2[[#This Row],[Réponses justes ]]</f>
        <v>0</v>
      </c>
      <c r="I477" t="s">
        <v>1859</v>
      </c>
      <c r="J477" s="3">
        <v>41347</v>
      </c>
      <c r="M477" s="29"/>
    </row>
    <row r="478" spans="1:13" x14ac:dyDescent="0.25">
      <c r="A478" s="6" t="s">
        <v>1981</v>
      </c>
      <c r="B478" t="str">
        <f>VLOOKUP(A478,'Liste salariés'!$C$2:$Q$607,14,FALSE)</f>
        <v>CADRES</v>
      </c>
      <c r="C478" t="str">
        <f>VLOOKUP(A478,'Liste salariés'!$C$2:$Q$607,4,FALSE)</f>
        <v>S07-PURCHASING</v>
      </c>
      <c r="D478" t="str">
        <f>VLOOKUP(A478,'Liste salariés'!$C$2:$Q$607,3,FALSE)</f>
        <v>ELM</v>
      </c>
      <c r="E478" t="s">
        <v>11</v>
      </c>
      <c r="F478">
        <f>VLOOKUP(E478,'Liste formations'!$A$3:$B$19,2,FALSE)</f>
        <v>25</v>
      </c>
      <c r="G478">
        <v>21</v>
      </c>
      <c r="H478">
        <f>Tableau2[[#This Row],[Nombre de questions]]-Tableau2[[#This Row],[Réponses justes ]]</f>
        <v>4</v>
      </c>
      <c r="I478" t="s">
        <v>1859</v>
      </c>
      <c r="M478" s="29"/>
    </row>
    <row r="479" spans="1:13" x14ac:dyDescent="0.25">
      <c r="A479" s="6" t="s">
        <v>1904</v>
      </c>
      <c r="B479" t="str">
        <f>VLOOKUP(A479,'Liste salariés'!$C$2:$Q$607,14,FALSE)</f>
        <v>ETAM</v>
      </c>
      <c r="C479" t="str">
        <f>VLOOKUP(A479,'Liste salariés'!$C$2:$Q$607,4,FALSE)</f>
        <v>P04-QUALITY PLANT</v>
      </c>
      <c r="D479" t="str">
        <f>VLOOKUP(A479,'Liste salariés'!$C$2:$Q$607,3,FALSE)</f>
        <v>ELM</v>
      </c>
      <c r="E479" t="s">
        <v>2240</v>
      </c>
      <c r="F479">
        <f>VLOOKUP(E479,'Liste formations'!$A$3:$B$19,2,FALSE)</f>
        <v>5</v>
      </c>
      <c r="G479">
        <v>4</v>
      </c>
      <c r="H479">
        <f>Tableau2[[#This Row],[Nombre de questions]]-Tableau2[[#This Row],[Réponses justes ]]</f>
        <v>1</v>
      </c>
      <c r="I479" t="s">
        <v>1859</v>
      </c>
      <c r="M479" s="29"/>
    </row>
    <row r="480" spans="1:13" x14ac:dyDescent="0.25">
      <c r="A480" s="6" t="s">
        <v>1904</v>
      </c>
      <c r="B480" t="str">
        <f>VLOOKUP(A480,'Liste salariés'!$C$2:$Q$607,14,FALSE)</f>
        <v>ETAM</v>
      </c>
      <c r="C480" t="str">
        <f>VLOOKUP(A480,'Liste salariés'!$C$2:$Q$607,4,FALSE)</f>
        <v>P04-QUALITY PLANT</v>
      </c>
      <c r="D480" t="str">
        <f>VLOOKUP(A480,'Liste salariés'!$C$2:$Q$607,3,FALSE)</f>
        <v>ELM</v>
      </c>
      <c r="E480" t="s">
        <v>9</v>
      </c>
      <c r="F480">
        <f>VLOOKUP(E480,'Liste formations'!$A$3:$B$19,2,FALSE)</f>
        <v>10</v>
      </c>
      <c r="G480">
        <v>8</v>
      </c>
      <c r="H480">
        <f>Tableau2[[#This Row],[Nombre de questions]]-Tableau2[[#This Row],[Réponses justes ]]</f>
        <v>2</v>
      </c>
      <c r="I480" t="s">
        <v>1859</v>
      </c>
      <c r="J480" s="3">
        <v>41325</v>
      </c>
      <c r="M480" s="29"/>
    </row>
    <row r="481" spans="1:13" x14ac:dyDescent="0.25">
      <c r="A481" s="6" t="s">
        <v>1904</v>
      </c>
      <c r="B481" t="str">
        <f>VLOOKUP(A481,'Liste salariés'!$C$2:$Q$607,14,FALSE)</f>
        <v>ETAM</v>
      </c>
      <c r="C481" t="str">
        <f>VLOOKUP(A481,'Liste salariés'!$C$2:$Q$607,4,FALSE)</f>
        <v>P04-QUALITY PLANT</v>
      </c>
      <c r="D481" t="str">
        <f>VLOOKUP(A481,'Liste salariés'!$C$2:$Q$607,3,FALSE)</f>
        <v>ELM</v>
      </c>
      <c r="E481" t="s">
        <v>11</v>
      </c>
      <c r="F481">
        <f>VLOOKUP(E481,'Liste formations'!$A$3:$B$19,2,FALSE)</f>
        <v>25</v>
      </c>
      <c r="G481">
        <v>22</v>
      </c>
      <c r="H481">
        <f>Tableau2[[#This Row],[Nombre de questions]]-Tableau2[[#This Row],[Réponses justes ]]</f>
        <v>3</v>
      </c>
      <c r="I481" t="s">
        <v>1859</v>
      </c>
      <c r="M481" s="29"/>
    </row>
    <row r="482" spans="1:13" x14ac:dyDescent="0.25">
      <c r="A482" s="6" t="s">
        <v>2127</v>
      </c>
      <c r="B482" t="str">
        <f>VLOOKUP(A482,'Liste salariés'!$C$2:$Q$607,14,FALSE)</f>
        <v>MOD</v>
      </c>
      <c r="C482" t="str">
        <f>VLOOKUP(A482,'Liste salariés'!$C$2:$Q$607,4,FALSE)</f>
        <v>P01-PRODUCTION</v>
      </c>
      <c r="D482" t="str">
        <f>VLOOKUP(A482,'Liste salariés'!$C$2:$Q$607,3,FALSE)</f>
        <v>ELM</v>
      </c>
      <c r="E482" t="s">
        <v>11</v>
      </c>
      <c r="F482">
        <f>VLOOKUP(E482,'Liste formations'!$A$3:$B$19,2,FALSE)</f>
        <v>25</v>
      </c>
      <c r="G482">
        <v>25</v>
      </c>
      <c r="H482">
        <f>Tableau2[[#This Row],[Nombre de questions]]-Tableau2[[#This Row],[Réponses justes ]]</f>
        <v>0</v>
      </c>
      <c r="I482" t="s">
        <v>1859</v>
      </c>
      <c r="J482" s="3">
        <v>41319</v>
      </c>
      <c r="M482" s="29"/>
    </row>
    <row r="483" spans="1:13" x14ac:dyDescent="0.25">
      <c r="A483" s="6" t="s">
        <v>2128</v>
      </c>
      <c r="B483" t="str">
        <f>VLOOKUP(A483,'Liste salariés'!$C$2:$Q$607,14,FALSE)</f>
        <v>MOD</v>
      </c>
      <c r="C483" t="str">
        <f>VLOOKUP(A483,'Liste salariés'!$C$2:$Q$607,4,FALSE)</f>
        <v>P01-PRODUCTION</v>
      </c>
      <c r="D483" t="str">
        <f>VLOOKUP(A483,'Liste salariés'!$C$2:$Q$607,3,FALSE)</f>
        <v>ELM</v>
      </c>
      <c r="E483" t="s">
        <v>2239</v>
      </c>
      <c r="F483">
        <f>VLOOKUP(E483,'Liste formations'!$A$3:$B$19,2,FALSE)</f>
        <v>10</v>
      </c>
      <c r="G483">
        <v>8</v>
      </c>
      <c r="H483">
        <f>Tableau2[[#This Row],[Nombre de questions]]-Tableau2[[#This Row],[Réponses justes ]]</f>
        <v>2</v>
      </c>
      <c r="I483" t="s">
        <v>1859</v>
      </c>
      <c r="J483" s="3">
        <v>41303</v>
      </c>
      <c r="M483" s="29"/>
    </row>
    <row r="484" spans="1:13" x14ac:dyDescent="0.25">
      <c r="A484" s="6" t="s">
        <v>2128</v>
      </c>
      <c r="B484" t="str">
        <f>VLOOKUP(A484,'Liste salariés'!$C$2:$Q$607,14,FALSE)</f>
        <v>MOD</v>
      </c>
      <c r="C484" t="str">
        <f>VLOOKUP(A484,'Liste salariés'!$C$2:$Q$607,4,FALSE)</f>
        <v>P01-PRODUCTION</v>
      </c>
      <c r="D484" t="str">
        <f>VLOOKUP(A484,'Liste salariés'!$C$2:$Q$607,3,FALSE)</f>
        <v>ELM</v>
      </c>
      <c r="E484" t="s">
        <v>11</v>
      </c>
      <c r="F484">
        <f>VLOOKUP(E484,'Liste formations'!$A$3:$B$19,2,FALSE)</f>
        <v>25</v>
      </c>
      <c r="G484">
        <v>24</v>
      </c>
      <c r="H484">
        <f>Tableau2[[#This Row],[Nombre de questions]]-Tableau2[[#This Row],[Réponses justes ]]</f>
        <v>1</v>
      </c>
      <c r="I484" t="s">
        <v>1859</v>
      </c>
      <c r="J484" s="3">
        <v>40926</v>
      </c>
      <c r="M484" s="29"/>
    </row>
    <row r="485" spans="1:13" x14ac:dyDescent="0.25">
      <c r="A485" s="6" t="s">
        <v>1905</v>
      </c>
      <c r="B485" t="str">
        <f>VLOOKUP(A485,'Liste salariés'!$C$2:$Q$607,14,FALSE)</f>
        <v>ETAM</v>
      </c>
      <c r="C485" t="str">
        <f>VLOOKUP(A485,'Liste salariés'!$C$2:$Q$607,4,FALSE)</f>
        <v>P02-TECHNICAL SCES</v>
      </c>
      <c r="D485" t="str">
        <f>VLOOKUP(A485,'Liste salariés'!$C$2:$Q$607,3,FALSE)</f>
        <v>ELM</v>
      </c>
      <c r="E485" t="s">
        <v>2240</v>
      </c>
      <c r="F485">
        <f>VLOOKUP(E485,'Liste formations'!$A$3:$B$19,2,FALSE)</f>
        <v>5</v>
      </c>
      <c r="G485">
        <v>4</v>
      </c>
      <c r="H485">
        <f>Tableau2[[#This Row],[Nombre de questions]]-Tableau2[[#This Row],[Réponses justes ]]</f>
        <v>1</v>
      </c>
      <c r="I485" t="s">
        <v>1859</v>
      </c>
      <c r="M485" s="29"/>
    </row>
    <row r="486" spans="1:13" x14ac:dyDescent="0.25">
      <c r="A486" s="6" t="s">
        <v>1905</v>
      </c>
      <c r="B486" t="str">
        <f>VLOOKUP(A486,'Liste salariés'!$C$2:$Q$607,14,FALSE)</f>
        <v>ETAM</v>
      </c>
      <c r="C486" t="str">
        <f>VLOOKUP(A486,'Liste salariés'!$C$2:$Q$607,4,FALSE)</f>
        <v>P02-TECHNICAL SCES</v>
      </c>
      <c r="D486" t="str">
        <f>VLOOKUP(A486,'Liste salariés'!$C$2:$Q$607,3,FALSE)</f>
        <v>ELM</v>
      </c>
      <c r="E486" t="s">
        <v>2246</v>
      </c>
      <c r="F486">
        <f>VLOOKUP(E486,'Liste formations'!$A$3:$B$19,2,FALSE)</f>
        <v>10</v>
      </c>
      <c r="G486">
        <v>10</v>
      </c>
      <c r="H486">
        <f>Tableau2[[#This Row],[Nombre de questions]]-Tableau2[[#This Row],[Réponses justes ]]</f>
        <v>0</v>
      </c>
      <c r="I486" t="s">
        <v>1859</v>
      </c>
      <c r="J486" s="3">
        <v>41019</v>
      </c>
      <c r="M486" s="29"/>
    </row>
    <row r="487" spans="1:13" x14ac:dyDescent="0.25">
      <c r="A487" s="6" t="s">
        <v>1905</v>
      </c>
      <c r="B487" t="str">
        <f>VLOOKUP(A487,'Liste salariés'!$C$2:$Q$607,14,FALSE)</f>
        <v>ETAM</v>
      </c>
      <c r="C487" t="str">
        <f>VLOOKUP(A487,'Liste salariés'!$C$2:$Q$607,4,FALSE)</f>
        <v>P02-TECHNICAL SCES</v>
      </c>
      <c r="D487" t="str">
        <f>VLOOKUP(A487,'Liste salariés'!$C$2:$Q$607,3,FALSE)</f>
        <v>ELM</v>
      </c>
      <c r="E487" t="s">
        <v>9</v>
      </c>
      <c r="F487">
        <f>VLOOKUP(E487,'Liste formations'!$A$3:$B$19,2,FALSE)</f>
        <v>10</v>
      </c>
      <c r="G487">
        <v>9</v>
      </c>
      <c r="H487">
        <f>Tableau2[[#This Row],[Nombre de questions]]-Tableau2[[#This Row],[Réponses justes ]]</f>
        <v>1</v>
      </c>
      <c r="I487" t="s">
        <v>1859</v>
      </c>
      <c r="J487" s="3">
        <v>41351</v>
      </c>
      <c r="M487" s="29"/>
    </row>
    <row r="488" spans="1:13" x14ac:dyDescent="0.25">
      <c r="A488" s="6" t="s">
        <v>1905</v>
      </c>
      <c r="B488" t="str">
        <f>VLOOKUP(A488,'Liste salariés'!$C$2:$Q$607,14,FALSE)</f>
        <v>ETAM</v>
      </c>
      <c r="C488" t="str">
        <f>VLOOKUP(A488,'Liste salariés'!$C$2:$Q$607,4,FALSE)</f>
        <v>P02-TECHNICAL SCES</v>
      </c>
      <c r="D488" t="str">
        <f>VLOOKUP(A488,'Liste salariés'!$C$2:$Q$607,3,FALSE)</f>
        <v>ELM</v>
      </c>
      <c r="E488" t="s">
        <v>11</v>
      </c>
      <c r="F488">
        <f>VLOOKUP(E488,'Liste formations'!$A$3:$B$19,2,FALSE)</f>
        <v>25</v>
      </c>
      <c r="G488">
        <v>20</v>
      </c>
      <c r="H488">
        <f>Tableau2[[#This Row],[Nombre de questions]]-Tableau2[[#This Row],[Réponses justes ]]</f>
        <v>5</v>
      </c>
      <c r="I488" t="s">
        <v>1859</v>
      </c>
      <c r="M488" s="29"/>
    </row>
    <row r="489" spans="1:13" x14ac:dyDescent="0.25">
      <c r="A489" s="6" t="s">
        <v>2129</v>
      </c>
      <c r="B489" t="str">
        <f>VLOOKUP(A489,'Liste salariés'!$C$2:$Q$607,14,FALSE)</f>
        <v>MOD</v>
      </c>
      <c r="C489" t="str">
        <f>VLOOKUP(A489,'Liste salariés'!$C$2:$Q$607,4,FALSE)</f>
        <v>P01-PRODUCTION</v>
      </c>
      <c r="D489" t="str">
        <f>VLOOKUP(A489,'Liste salariés'!$C$2:$Q$607,3,FALSE)</f>
        <v>ELM</v>
      </c>
      <c r="E489" t="s">
        <v>2246</v>
      </c>
      <c r="F489">
        <f>VLOOKUP(E489,'Liste formations'!$A$3:$B$19,2,FALSE)</f>
        <v>10</v>
      </c>
      <c r="G489">
        <v>10</v>
      </c>
      <c r="H489">
        <f>Tableau2[[#This Row],[Nombre de questions]]-Tableau2[[#This Row],[Réponses justes ]]</f>
        <v>0</v>
      </c>
      <c r="I489" t="s">
        <v>1859</v>
      </c>
      <c r="J489" s="3">
        <v>41017</v>
      </c>
      <c r="M489" s="29"/>
    </row>
    <row r="490" spans="1:13" x14ac:dyDescent="0.25">
      <c r="A490" s="6" t="s">
        <v>2129</v>
      </c>
      <c r="B490" t="str">
        <f>VLOOKUP(A490,'Liste salariés'!$C$2:$Q$607,14,FALSE)</f>
        <v>MOD</v>
      </c>
      <c r="C490" t="str">
        <f>VLOOKUP(A490,'Liste salariés'!$C$2:$Q$607,4,FALSE)</f>
        <v>P01-PRODUCTION</v>
      </c>
      <c r="D490" t="str">
        <f>VLOOKUP(A490,'Liste salariés'!$C$2:$Q$607,3,FALSE)</f>
        <v>ELM</v>
      </c>
      <c r="E490" t="s">
        <v>2239</v>
      </c>
      <c r="F490">
        <f>VLOOKUP(E490,'Liste formations'!$A$3:$B$19,2,FALSE)</f>
        <v>10</v>
      </c>
      <c r="G490">
        <v>8</v>
      </c>
      <c r="H490">
        <f>Tableau2[[#This Row],[Nombre de questions]]-Tableau2[[#This Row],[Réponses justes ]]</f>
        <v>2</v>
      </c>
      <c r="I490" t="s">
        <v>1859</v>
      </c>
      <c r="J490" s="3">
        <v>41171</v>
      </c>
      <c r="M490" s="29"/>
    </row>
    <row r="491" spans="1:13" x14ac:dyDescent="0.25">
      <c r="A491" s="6" t="s">
        <v>2129</v>
      </c>
      <c r="B491" t="str">
        <f>VLOOKUP(A491,'Liste salariés'!$C$2:$Q$607,14,FALSE)</f>
        <v>MOD</v>
      </c>
      <c r="C491" t="str">
        <f>VLOOKUP(A491,'Liste salariés'!$C$2:$Q$607,4,FALSE)</f>
        <v>P01-PRODUCTION</v>
      </c>
      <c r="D491" t="str">
        <f>VLOOKUP(A491,'Liste salariés'!$C$2:$Q$607,3,FALSE)</f>
        <v>ELM</v>
      </c>
      <c r="E491" t="s">
        <v>11</v>
      </c>
      <c r="F491">
        <f>VLOOKUP(E491,'Liste formations'!$A$3:$B$19,2,FALSE)</f>
        <v>25</v>
      </c>
      <c r="G491">
        <v>25</v>
      </c>
      <c r="H491">
        <f>Tableau2[[#This Row],[Nombre de questions]]-Tableau2[[#This Row],[Réponses justes ]]</f>
        <v>0</v>
      </c>
      <c r="I491" t="s">
        <v>1859</v>
      </c>
      <c r="J491" s="3">
        <v>41076</v>
      </c>
      <c r="M491" s="29"/>
    </row>
    <row r="492" spans="1:13" x14ac:dyDescent="0.25">
      <c r="A492" s="6" t="s">
        <v>1944</v>
      </c>
      <c r="B492" t="str">
        <f>VLOOKUP(A492,'Liste salariés'!$C$2:$Q$607,14,FALSE)</f>
        <v>ETAM</v>
      </c>
      <c r="C492" t="str">
        <f>VLOOKUP(A492,'Liste salariés'!$C$2:$Q$607,4,FALSE)</f>
        <v>P02-TECHNICAL SCES</v>
      </c>
      <c r="D492" t="str">
        <f>VLOOKUP(A492,'Liste salariés'!$C$2:$Q$607,3,FALSE)</f>
        <v>ELM</v>
      </c>
      <c r="E492" t="s">
        <v>2240</v>
      </c>
      <c r="F492">
        <f>VLOOKUP(E492,'Liste formations'!$A$3:$B$19,2,FALSE)</f>
        <v>5</v>
      </c>
      <c r="G492">
        <v>5</v>
      </c>
      <c r="H492">
        <f>Tableau2[[#This Row],[Nombre de questions]]-Tableau2[[#This Row],[Réponses justes ]]</f>
        <v>0</v>
      </c>
      <c r="I492" t="s">
        <v>1859</v>
      </c>
      <c r="J492" s="3">
        <v>41093</v>
      </c>
      <c r="M492" s="29"/>
    </row>
    <row r="493" spans="1:13" x14ac:dyDescent="0.25">
      <c r="A493" s="6" t="s">
        <v>1944</v>
      </c>
      <c r="B493" t="str">
        <f>VLOOKUP(A493,'Liste salariés'!$C$2:$Q$607,14,FALSE)</f>
        <v>ETAM</v>
      </c>
      <c r="C493" t="str">
        <f>VLOOKUP(A493,'Liste salariés'!$C$2:$Q$607,4,FALSE)</f>
        <v>P02-TECHNICAL SCES</v>
      </c>
      <c r="D493" t="str">
        <f>VLOOKUP(A493,'Liste salariés'!$C$2:$Q$607,3,FALSE)</f>
        <v>ELM</v>
      </c>
      <c r="E493" t="s">
        <v>2246</v>
      </c>
      <c r="F493">
        <f>VLOOKUP(E493,'Liste formations'!$A$3:$B$19,2,FALSE)</f>
        <v>10</v>
      </c>
      <c r="G493">
        <v>9</v>
      </c>
      <c r="H493">
        <f>Tableau2[[#This Row],[Nombre de questions]]-Tableau2[[#This Row],[Réponses justes ]]</f>
        <v>1</v>
      </c>
      <c r="I493" t="s">
        <v>1859</v>
      </c>
      <c r="J493" s="3">
        <v>41024</v>
      </c>
      <c r="M493" s="29"/>
    </row>
    <row r="494" spans="1:13" x14ac:dyDescent="0.25">
      <c r="A494" s="6" t="s">
        <v>1944</v>
      </c>
      <c r="B494" t="str">
        <f>VLOOKUP(A494,'Liste salariés'!$C$2:$Q$607,14,FALSE)</f>
        <v>ETAM</v>
      </c>
      <c r="C494" t="str">
        <f>VLOOKUP(A494,'Liste salariés'!$C$2:$Q$607,4,FALSE)</f>
        <v>P02-TECHNICAL SCES</v>
      </c>
      <c r="D494" t="str">
        <f>VLOOKUP(A494,'Liste salariés'!$C$2:$Q$607,3,FALSE)</f>
        <v>ELM</v>
      </c>
      <c r="E494" t="s">
        <v>11</v>
      </c>
      <c r="F494">
        <f>VLOOKUP(E494,'Liste formations'!$A$3:$B$19,2,FALSE)</f>
        <v>25</v>
      </c>
      <c r="G494">
        <v>25</v>
      </c>
      <c r="H494">
        <f>Tableau2[[#This Row],[Nombre de questions]]-Tableau2[[#This Row],[Réponses justes ]]</f>
        <v>0</v>
      </c>
      <c r="I494" t="s">
        <v>1859</v>
      </c>
      <c r="M494" s="29"/>
    </row>
    <row r="495" spans="1:13" x14ac:dyDescent="0.25">
      <c r="A495" s="6" t="s">
        <v>2130</v>
      </c>
      <c r="B495" t="str">
        <f>VLOOKUP(A495,'Liste salariés'!$C$2:$Q$607,14,FALSE)</f>
        <v>MOD</v>
      </c>
      <c r="C495" t="str">
        <f>VLOOKUP(A495,'Liste salariés'!$C$2:$Q$607,4,FALSE)</f>
        <v>P01-PRODUCTION</v>
      </c>
      <c r="D495" t="str">
        <f>VLOOKUP(A495,'Liste salariés'!$C$2:$Q$607,3,FALSE)</f>
        <v>ELM</v>
      </c>
      <c r="E495" t="s">
        <v>11</v>
      </c>
      <c r="F495">
        <f>VLOOKUP(E495,'Liste formations'!$A$3:$B$19,2,FALSE)</f>
        <v>25</v>
      </c>
      <c r="G495">
        <v>19</v>
      </c>
      <c r="H495">
        <f>Tableau2[[#This Row],[Nombre de questions]]-Tableau2[[#This Row],[Réponses justes ]]</f>
        <v>6</v>
      </c>
      <c r="I495" t="s">
        <v>1859</v>
      </c>
      <c r="J495" s="3">
        <v>41186</v>
      </c>
      <c r="M495" s="29"/>
    </row>
    <row r="496" spans="1:13" x14ac:dyDescent="0.25">
      <c r="A496" s="6" t="s">
        <v>2176</v>
      </c>
      <c r="B496" t="str">
        <f>VLOOKUP(A496,'Liste salariés'!$C$2:$Q$607,14,FALSE)</f>
        <v>MOD</v>
      </c>
      <c r="C496" t="str">
        <f>VLOOKUP(A496,'Liste salariés'!$C$2:$Q$607,4,FALSE)</f>
        <v>P01-PRODUCTION</v>
      </c>
      <c r="D496" t="str">
        <f>VLOOKUP(A496,'Liste salariés'!$C$2:$Q$607,3,FALSE)</f>
        <v>ELM</v>
      </c>
      <c r="E496" t="s">
        <v>11</v>
      </c>
      <c r="F496">
        <f>VLOOKUP(E496,'Liste formations'!$A$3:$B$19,2,FALSE)</f>
        <v>25</v>
      </c>
      <c r="G496">
        <v>22</v>
      </c>
      <c r="H496">
        <f>Tableau2[[#This Row],[Nombre de questions]]-Tableau2[[#This Row],[Réponses justes ]]</f>
        <v>3</v>
      </c>
      <c r="I496" t="s">
        <v>1859</v>
      </c>
      <c r="J496" s="3">
        <v>41361</v>
      </c>
      <c r="M496" s="29"/>
    </row>
    <row r="497" spans="1:13" x14ac:dyDescent="0.25">
      <c r="A497" s="6" t="s">
        <v>1945</v>
      </c>
      <c r="B497" t="str">
        <f>VLOOKUP(A497,'Liste salariés'!$C$2:$Q$607,14,FALSE)</f>
        <v>ETAM</v>
      </c>
      <c r="C497" t="str">
        <f>VLOOKUP(A497,'Liste salariés'!$C$2:$Q$607,4,FALSE)</f>
        <v>P03-MATERIAL MNGT</v>
      </c>
      <c r="D497" t="str">
        <f>VLOOKUP(A497,'Liste salariés'!$C$2:$Q$607,3,FALSE)</f>
        <v>ELM</v>
      </c>
      <c r="E497" t="s">
        <v>2246</v>
      </c>
      <c r="F497">
        <f>VLOOKUP(E497,'Liste formations'!$A$3:$B$19,2,FALSE)</f>
        <v>10</v>
      </c>
      <c r="G497">
        <v>10</v>
      </c>
      <c r="H497">
        <f>Tableau2[[#This Row],[Nombre de questions]]-Tableau2[[#This Row],[Réponses justes ]]</f>
        <v>0</v>
      </c>
      <c r="I497" t="s">
        <v>1859</v>
      </c>
      <c r="J497" s="3">
        <v>41018</v>
      </c>
      <c r="M497" s="29"/>
    </row>
    <row r="498" spans="1:13" x14ac:dyDescent="0.25">
      <c r="A498" s="6" t="s">
        <v>1945</v>
      </c>
      <c r="B498" t="str">
        <f>VLOOKUP(A498,'Liste salariés'!$C$2:$Q$607,14,FALSE)</f>
        <v>ETAM</v>
      </c>
      <c r="C498" t="str">
        <f>VLOOKUP(A498,'Liste salariés'!$C$2:$Q$607,4,FALSE)</f>
        <v>P03-MATERIAL MNGT</v>
      </c>
      <c r="D498" t="str">
        <f>VLOOKUP(A498,'Liste salariés'!$C$2:$Q$607,3,FALSE)</f>
        <v>ELM</v>
      </c>
      <c r="E498" t="s">
        <v>11</v>
      </c>
      <c r="F498">
        <f>VLOOKUP(E498,'Liste formations'!$A$3:$B$19,2,FALSE)</f>
        <v>25</v>
      </c>
      <c r="G498">
        <v>23</v>
      </c>
      <c r="H498">
        <f>Tableau2[[#This Row],[Nombre de questions]]-Tableau2[[#This Row],[Réponses justes ]]</f>
        <v>2</v>
      </c>
      <c r="I498" t="s">
        <v>1859</v>
      </c>
      <c r="M498" s="29"/>
    </row>
    <row r="499" spans="1:13" x14ac:dyDescent="0.25">
      <c r="A499" s="6" t="s">
        <v>2131</v>
      </c>
      <c r="B499" t="str">
        <f>VLOOKUP(A499,'Liste salariés'!$C$2:$Q$607,14,FALSE)</f>
        <v>MOD</v>
      </c>
      <c r="C499" t="str">
        <f>VLOOKUP(A499,'Liste salariés'!$C$2:$Q$607,4,FALSE)</f>
        <v>P01-PRODUCTION</v>
      </c>
      <c r="D499" t="str">
        <f>VLOOKUP(A499,'Liste salariés'!$C$2:$Q$607,3,FALSE)</f>
        <v>ELM</v>
      </c>
      <c r="E499" t="s">
        <v>2246</v>
      </c>
      <c r="F499">
        <f>VLOOKUP(E499,'Liste formations'!$A$3:$B$19,2,FALSE)</f>
        <v>10</v>
      </c>
      <c r="G499">
        <v>10</v>
      </c>
      <c r="H499">
        <f>Tableau2[[#This Row],[Nombre de questions]]-Tableau2[[#This Row],[Réponses justes ]]</f>
        <v>0</v>
      </c>
      <c r="I499" t="s">
        <v>1859</v>
      </c>
      <c r="J499" s="3">
        <v>41018</v>
      </c>
      <c r="M499" s="29"/>
    </row>
    <row r="500" spans="1:13" x14ac:dyDescent="0.25">
      <c r="A500" s="6" t="s">
        <v>2131</v>
      </c>
      <c r="B500" t="str">
        <f>VLOOKUP(A500,'Liste salariés'!$C$2:$Q$607,14,FALSE)</f>
        <v>MOD</v>
      </c>
      <c r="C500" t="str">
        <f>VLOOKUP(A500,'Liste salariés'!$C$2:$Q$607,4,FALSE)</f>
        <v>P01-PRODUCTION</v>
      </c>
      <c r="D500" t="str">
        <f>VLOOKUP(A500,'Liste salariés'!$C$2:$Q$607,3,FALSE)</f>
        <v>ELM</v>
      </c>
      <c r="E500" t="s">
        <v>2239</v>
      </c>
      <c r="F500">
        <f>VLOOKUP(E500,'Liste formations'!$A$3:$B$19,2,FALSE)</f>
        <v>10</v>
      </c>
      <c r="G500">
        <v>9</v>
      </c>
      <c r="H500">
        <f>Tableau2[[#This Row],[Nombre de questions]]-Tableau2[[#This Row],[Réponses justes ]]</f>
        <v>1</v>
      </c>
      <c r="I500" t="s">
        <v>1859</v>
      </c>
      <c r="J500" s="3">
        <v>41095</v>
      </c>
      <c r="M500" s="29"/>
    </row>
    <row r="501" spans="1:13" x14ac:dyDescent="0.25">
      <c r="A501" s="6" t="s">
        <v>2131</v>
      </c>
      <c r="B501" t="str">
        <f>VLOOKUP(A501,'Liste salariés'!$C$2:$Q$607,14,FALSE)</f>
        <v>MOD</v>
      </c>
      <c r="C501" t="str">
        <f>VLOOKUP(A501,'Liste salariés'!$C$2:$Q$607,4,FALSE)</f>
        <v>P01-PRODUCTION</v>
      </c>
      <c r="D501" t="str">
        <f>VLOOKUP(A501,'Liste salariés'!$C$2:$Q$607,3,FALSE)</f>
        <v>ELM</v>
      </c>
      <c r="E501" t="s">
        <v>11</v>
      </c>
      <c r="F501">
        <f>VLOOKUP(E501,'Liste formations'!$A$3:$B$19,2,FALSE)</f>
        <v>25</v>
      </c>
      <c r="G501">
        <v>21</v>
      </c>
      <c r="H501">
        <f>Tableau2[[#This Row],[Nombre de questions]]-Tableau2[[#This Row],[Réponses justes ]]</f>
        <v>4</v>
      </c>
      <c r="I501" t="s">
        <v>1859</v>
      </c>
      <c r="J501" s="3">
        <v>41211</v>
      </c>
      <c r="M501" s="29"/>
    </row>
    <row r="502" spans="1:13" x14ac:dyDescent="0.25">
      <c r="A502" s="6" t="s">
        <v>1906</v>
      </c>
      <c r="B502" t="str">
        <f>VLOOKUP(A502,'Liste salariés'!$C$2:$Q$607,14,FALSE)</f>
        <v>ETAM</v>
      </c>
      <c r="C502" t="str">
        <f>VLOOKUP(A502,'Liste salariés'!$C$2:$Q$607,4,FALSE)</f>
        <v>S04-ICT</v>
      </c>
      <c r="D502" t="str">
        <f>VLOOKUP(A502,'Liste salariés'!$C$2:$Q$607,3,FALSE)</f>
        <v>ELM</v>
      </c>
      <c r="E502" t="s">
        <v>2240</v>
      </c>
      <c r="F502">
        <f>VLOOKUP(E502,'Liste formations'!$A$3:$B$19,2,FALSE)</f>
        <v>5</v>
      </c>
      <c r="G502">
        <v>4</v>
      </c>
      <c r="H502">
        <f>Tableau2[[#This Row],[Nombre de questions]]-Tableau2[[#This Row],[Réponses justes ]]</f>
        <v>1</v>
      </c>
      <c r="I502" t="s">
        <v>1859</v>
      </c>
      <c r="J502" s="3">
        <v>41172</v>
      </c>
      <c r="M502" s="29"/>
    </row>
    <row r="503" spans="1:13" x14ac:dyDescent="0.25">
      <c r="A503" s="6" t="s">
        <v>1906</v>
      </c>
      <c r="B503" t="str">
        <f>VLOOKUP(A503,'Liste salariés'!$C$2:$Q$607,14,FALSE)</f>
        <v>ETAM</v>
      </c>
      <c r="C503" t="str">
        <f>VLOOKUP(A503,'Liste salariés'!$C$2:$Q$607,4,FALSE)</f>
        <v>S04-ICT</v>
      </c>
      <c r="D503" t="str">
        <f>VLOOKUP(A503,'Liste salariés'!$C$2:$Q$607,3,FALSE)</f>
        <v>ELM</v>
      </c>
      <c r="E503" t="s">
        <v>11</v>
      </c>
      <c r="F503">
        <f>VLOOKUP(E503,'Liste formations'!$A$3:$B$19,2,FALSE)</f>
        <v>25</v>
      </c>
      <c r="G503">
        <v>23</v>
      </c>
      <c r="H503">
        <f>Tableau2[[#This Row],[Nombre de questions]]-Tableau2[[#This Row],[Réponses justes ]]</f>
        <v>2</v>
      </c>
      <c r="I503" t="s">
        <v>1859</v>
      </c>
      <c r="M503" s="29"/>
    </row>
    <row r="504" spans="1:13" x14ac:dyDescent="0.25">
      <c r="A504" s="6" t="s">
        <v>2133</v>
      </c>
      <c r="B504" t="str">
        <f>VLOOKUP(A504,'Liste salariés'!$C$2:$Q$607,14,FALSE)</f>
        <v>MOD</v>
      </c>
      <c r="C504" t="str">
        <f>VLOOKUP(A504,'Liste salariés'!$C$2:$Q$607,4,FALSE)</f>
        <v>P01-PRODUCTION</v>
      </c>
      <c r="D504" t="str">
        <f>VLOOKUP(A504,'Liste salariés'!$C$2:$Q$607,3,FALSE)</f>
        <v>ELM</v>
      </c>
      <c r="E504" t="s">
        <v>2239</v>
      </c>
      <c r="F504">
        <f>VLOOKUP(E504,'Liste formations'!$A$3:$B$19,2,FALSE)</f>
        <v>10</v>
      </c>
      <c r="G504">
        <v>9</v>
      </c>
      <c r="H504">
        <f>Tableau2[[#This Row],[Nombre de questions]]-Tableau2[[#This Row],[Réponses justes ]]</f>
        <v>1</v>
      </c>
      <c r="I504" t="s">
        <v>1859</v>
      </c>
      <c r="J504" s="3">
        <v>41170</v>
      </c>
      <c r="M504" s="29"/>
    </row>
    <row r="505" spans="1:13" x14ac:dyDescent="0.25">
      <c r="A505" s="6" t="s">
        <v>2133</v>
      </c>
      <c r="B505" t="str">
        <f>VLOOKUP(A505,'Liste salariés'!$C$2:$Q$607,14,FALSE)</f>
        <v>MOD</v>
      </c>
      <c r="C505" t="str">
        <f>VLOOKUP(A505,'Liste salariés'!$C$2:$Q$607,4,FALSE)</f>
        <v>P01-PRODUCTION</v>
      </c>
      <c r="D505" t="str">
        <f>VLOOKUP(A505,'Liste salariés'!$C$2:$Q$607,3,FALSE)</f>
        <v>ELM</v>
      </c>
      <c r="E505" t="s">
        <v>11</v>
      </c>
      <c r="F505">
        <f>VLOOKUP(E505,'Liste formations'!$A$3:$B$19,2,FALSE)</f>
        <v>25</v>
      </c>
      <c r="G505">
        <v>18</v>
      </c>
      <c r="H505">
        <f>Tableau2[[#This Row],[Nombre de questions]]-Tableau2[[#This Row],[Réponses justes ]]</f>
        <v>7</v>
      </c>
      <c r="I505" t="s">
        <v>1859</v>
      </c>
      <c r="J505" s="3">
        <v>41158</v>
      </c>
      <c r="M505" s="29"/>
    </row>
    <row r="506" spans="1:13" x14ac:dyDescent="0.25">
      <c r="A506" s="6" t="s">
        <v>2132</v>
      </c>
      <c r="B506" t="str">
        <f>VLOOKUP(A506,'Liste salariés'!$C$2:$Q$607,14,FALSE)</f>
        <v>MOD</v>
      </c>
      <c r="C506" t="str">
        <f>VLOOKUP(A506,'Liste salariés'!$C$2:$Q$607,4,FALSE)</f>
        <v>P01-PRODUCTION</v>
      </c>
      <c r="D506" t="str">
        <f>VLOOKUP(A506,'Liste salariés'!$C$2:$Q$607,3,FALSE)</f>
        <v>ELM</v>
      </c>
      <c r="E506" t="s">
        <v>11</v>
      </c>
      <c r="F506">
        <f>VLOOKUP(E506,'Liste formations'!$A$3:$B$19,2,FALSE)</f>
        <v>25</v>
      </c>
      <c r="G506">
        <v>20</v>
      </c>
      <c r="H506">
        <f>Tableau2[[#This Row],[Nombre de questions]]-Tableau2[[#This Row],[Réponses justes ]]</f>
        <v>5</v>
      </c>
      <c r="I506" t="s">
        <v>1859</v>
      </c>
      <c r="J506" s="3">
        <v>41283</v>
      </c>
      <c r="M506" s="29"/>
    </row>
    <row r="507" spans="1:13" x14ac:dyDescent="0.25">
      <c r="A507" s="6" t="s">
        <v>1889</v>
      </c>
      <c r="B507" t="str">
        <f>VLOOKUP(A507,'Liste salariés'!$C$2:$Q$607,14,FALSE)</f>
        <v>MOD</v>
      </c>
      <c r="C507" t="str">
        <f>VLOOKUP(A507,'Liste salariés'!$C$2:$Q$607,4,FALSE)</f>
        <v>P01-PRODUCTION</v>
      </c>
      <c r="D507" t="str">
        <f>VLOOKUP(A507,'Liste salariés'!$C$2:$Q$607,3,FALSE)</f>
        <v>ELM</v>
      </c>
      <c r="E507" t="s">
        <v>2239</v>
      </c>
      <c r="F507">
        <f>VLOOKUP(E507,'Liste formations'!$A$3:$B$19,2,FALSE)</f>
        <v>10</v>
      </c>
      <c r="G507">
        <v>10</v>
      </c>
      <c r="H507">
        <f>Tableau2[[#This Row],[Nombre de questions]]-Tableau2[[#This Row],[Réponses justes ]]</f>
        <v>0</v>
      </c>
      <c r="I507" t="s">
        <v>1859</v>
      </c>
      <c r="J507" s="3">
        <v>41353</v>
      </c>
      <c r="M507" s="29"/>
    </row>
    <row r="508" spans="1:13" x14ac:dyDescent="0.25">
      <c r="A508" s="6" t="s">
        <v>1889</v>
      </c>
      <c r="B508" t="str">
        <f>VLOOKUP(A508,'Liste salariés'!$C$2:$Q$607,14,FALSE)</f>
        <v>MOD</v>
      </c>
      <c r="C508" t="str">
        <f>VLOOKUP(A508,'Liste salariés'!$C$2:$Q$607,4,FALSE)</f>
        <v>P01-PRODUCTION</v>
      </c>
      <c r="D508" t="str">
        <f>VLOOKUP(A508,'Liste salariés'!$C$2:$Q$607,3,FALSE)</f>
        <v>ELM</v>
      </c>
      <c r="E508" t="s">
        <v>11</v>
      </c>
      <c r="F508">
        <f>VLOOKUP(E508,'Liste formations'!$A$3:$B$19,2,FALSE)</f>
        <v>25</v>
      </c>
      <c r="G508">
        <v>24</v>
      </c>
      <c r="H508">
        <f>Tableau2[[#This Row],[Nombre de questions]]-Tableau2[[#This Row],[Réponses justes ]]</f>
        <v>1</v>
      </c>
      <c r="I508" t="s">
        <v>1859</v>
      </c>
      <c r="J508" s="3">
        <v>41352</v>
      </c>
      <c r="M508" s="29"/>
    </row>
    <row r="509" spans="1:13" x14ac:dyDescent="0.25">
      <c r="A509" s="6" t="s">
        <v>1889</v>
      </c>
      <c r="B509" t="str">
        <f>VLOOKUP(A509,'Liste salariés'!$C$2:$Q$607,14,FALSE)</f>
        <v>MOD</v>
      </c>
      <c r="C509" t="str">
        <f>VLOOKUP(A509,'Liste salariés'!$C$2:$Q$607,4,FALSE)</f>
        <v>P01-PRODUCTION</v>
      </c>
      <c r="D509" t="str">
        <f>VLOOKUP(A509,'Liste salariés'!$C$2:$Q$607,3,FALSE)</f>
        <v>ELM</v>
      </c>
      <c r="E509" t="s">
        <v>10</v>
      </c>
      <c r="F509">
        <f>VLOOKUP(E509,'Liste formations'!$A$3:$B$19,2,FALSE)</f>
        <v>6</v>
      </c>
      <c r="G509">
        <v>6</v>
      </c>
      <c r="H509">
        <f>Tableau2[[#This Row],[Nombre de questions]]-Tableau2[[#This Row],[Réponses justes ]]</f>
        <v>0</v>
      </c>
      <c r="I509" t="s">
        <v>1859</v>
      </c>
      <c r="J509" s="3">
        <v>41332</v>
      </c>
      <c r="M509" s="29"/>
    </row>
    <row r="510" spans="1:13" x14ac:dyDescent="0.25">
      <c r="A510" s="6" t="s">
        <v>1890</v>
      </c>
      <c r="B510" t="str">
        <f>VLOOKUP(A510,'Liste salariés'!$C$2:$Q$607,14,FALSE)</f>
        <v>MOD</v>
      </c>
      <c r="C510" t="str">
        <f>VLOOKUP(A510,'Liste salariés'!$C$2:$Q$607,4,FALSE)</f>
        <v>P01-PRODUCTION</v>
      </c>
      <c r="D510" t="str">
        <f>VLOOKUP(A510,'Liste salariés'!$C$2:$Q$607,3,FALSE)</f>
        <v>ELM</v>
      </c>
      <c r="E510" t="s">
        <v>2239</v>
      </c>
      <c r="F510">
        <f>VLOOKUP(E510,'Liste formations'!$A$3:$B$19,2,FALSE)</f>
        <v>10</v>
      </c>
      <c r="G510">
        <v>10</v>
      </c>
      <c r="H510">
        <f>Tableau2[[#This Row],[Nombre de questions]]-Tableau2[[#This Row],[Réponses justes ]]</f>
        <v>0</v>
      </c>
      <c r="I510" t="s">
        <v>1859</v>
      </c>
      <c r="M510" s="29"/>
    </row>
    <row r="511" spans="1:13" x14ac:dyDescent="0.25">
      <c r="A511" s="6" t="s">
        <v>2134</v>
      </c>
      <c r="B511" t="str">
        <f>VLOOKUP(A511,'Liste salariés'!$C$2:$Q$607,14,FALSE)</f>
        <v>MOD</v>
      </c>
      <c r="C511" t="str">
        <f>VLOOKUP(A511,'Liste salariés'!$C$2:$Q$607,4,FALSE)</f>
        <v>P01-PRODUCTION</v>
      </c>
      <c r="D511" t="str">
        <f>VLOOKUP(A511,'Liste salariés'!$C$2:$Q$607,3,FALSE)</f>
        <v>ELM</v>
      </c>
      <c r="E511" t="s">
        <v>2239</v>
      </c>
      <c r="F511">
        <f>VLOOKUP(E511,'Liste formations'!$A$3:$B$19,2,FALSE)</f>
        <v>10</v>
      </c>
      <c r="G511">
        <v>10</v>
      </c>
      <c r="H511">
        <f>Tableau2[[#This Row],[Nombre de questions]]-Tableau2[[#This Row],[Réponses justes ]]</f>
        <v>0</v>
      </c>
      <c r="I511" t="s">
        <v>1859</v>
      </c>
      <c r="J511" s="3">
        <v>41352</v>
      </c>
      <c r="M511" s="29"/>
    </row>
    <row r="512" spans="1:13" x14ac:dyDescent="0.25">
      <c r="A512" s="6" t="s">
        <v>2134</v>
      </c>
      <c r="B512" t="str">
        <f>VLOOKUP(A512,'Liste salariés'!$C$2:$Q$607,14,FALSE)</f>
        <v>MOD</v>
      </c>
      <c r="C512" t="str">
        <f>VLOOKUP(A512,'Liste salariés'!$C$2:$Q$607,4,FALSE)</f>
        <v>P01-PRODUCTION</v>
      </c>
      <c r="D512" t="str">
        <f>VLOOKUP(A512,'Liste salariés'!$C$2:$Q$607,3,FALSE)</f>
        <v>ELM</v>
      </c>
      <c r="E512" t="s">
        <v>11</v>
      </c>
      <c r="F512">
        <f>VLOOKUP(E512,'Liste formations'!$A$3:$B$19,2,FALSE)</f>
        <v>25</v>
      </c>
      <c r="G512">
        <v>19</v>
      </c>
      <c r="H512">
        <f>Tableau2[[#This Row],[Nombre de questions]]-Tableau2[[#This Row],[Réponses justes ]]</f>
        <v>6</v>
      </c>
      <c r="I512" t="s">
        <v>1859</v>
      </c>
      <c r="J512" s="3">
        <v>41352</v>
      </c>
      <c r="M512" s="29"/>
    </row>
    <row r="513" spans="1:13" x14ac:dyDescent="0.25">
      <c r="A513" s="6" t="s">
        <v>1946</v>
      </c>
      <c r="B513" t="str">
        <f>VLOOKUP(A513,'Liste salariés'!$C$2:$Q$607,14,FALSE)</f>
        <v>ETAM</v>
      </c>
      <c r="C513" t="str">
        <f>VLOOKUP(A513,'Liste salariés'!$C$2:$Q$607,4,FALSE)</f>
        <v>P02-TECHNICAL SCES</v>
      </c>
      <c r="D513" t="str">
        <f>VLOOKUP(A513,'Liste salariés'!$C$2:$Q$607,3,FALSE)</f>
        <v>ELM</v>
      </c>
      <c r="E513" t="s">
        <v>2240</v>
      </c>
      <c r="F513">
        <f>VLOOKUP(E513,'Liste formations'!$A$3:$B$19,2,FALSE)</f>
        <v>5</v>
      </c>
      <c r="G513">
        <v>4</v>
      </c>
      <c r="H513">
        <f>Tableau2[[#This Row],[Nombre de questions]]-Tableau2[[#This Row],[Réponses justes ]]</f>
        <v>1</v>
      </c>
      <c r="I513" t="s">
        <v>1859</v>
      </c>
      <c r="J513" s="3">
        <v>41093</v>
      </c>
      <c r="M513" s="29"/>
    </row>
    <row r="514" spans="1:13" x14ac:dyDescent="0.25">
      <c r="A514" s="6" t="s">
        <v>1946</v>
      </c>
      <c r="B514" t="str">
        <f>VLOOKUP(A514,'Liste salariés'!$C$2:$Q$607,14,FALSE)</f>
        <v>ETAM</v>
      </c>
      <c r="C514" t="str">
        <f>VLOOKUP(A514,'Liste salariés'!$C$2:$Q$607,4,FALSE)</f>
        <v>P02-TECHNICAL SCES</v>
      </c>
      <c r="D514" t="str">
        <f>VLOOKUP(A514,'Liste salariés'!$C$2:$Q$607,3,FALSE)</f>
        <v>ELM</v>
      </c>
      <c r="E514" t="s">
        <v>2246</v>
      </c>
      <c r="F514">
        <f>VLOOKUP(E514,'Liste formations'!$A$3:$B$19,2,FALSE)</f>
        <v>10</v>
      </c>
      <c r="G514">
        <v>10</v>
      </c>
      <c r="H514">
        <f>Tableau2[[#This Row],[Nombre de questions]]-Tableau2[[#This Row],[Réponses justes ]]</f>
        <v>0</v>
      </c>
      <c r="I514" t="s">
        <v>1859</v>
      </c>
      <c r="J514" s="3">
        <v>41024</v>
      </c>
      <c r="M514" s="29"/>
    </row>
    <row r="515" spans="1:13" x14ac:dyDescent="0.25">
      <c r="A515" s="6" t="s">
        <v>1946</v>
      </c>
      <c r="B515" t="str">
        <f>VLOOKUP(A515,'Liste salariés'!$C$2:$Q$607,14,FALSE)</f>
        <v>ETAM</v>
      </c>
      <c r="C515" t="str">
        <f>VLOOKUP(A515,'Liste salariés'!$C$2:$Q$607,4,FALSE)</f>
        <v>P02-TECHNICAL SCES</v>
      </c>
      <c r="D515" t="str">
        <f>VLOOKUP(A515,'Liste salariés'!$C$2:$Q$607,3,FALSE)</f>
        <v>ELM</v>
      </c>
      <c r="E515" t="s">
        <v>11</v>
      </c>
      <c r="F515">
        <f>VLOOKUP(E515,'Liste formations'!$A$3:$B$19,2,FALSE)</f>
        <v>25</v>
      </c>
      <c r="G515">
        <v>25</v>
      </c>
      <c r="H515">
        <f>Tableau2[[#This Row],[Nombre de questions]]-Tableau2[[#This Row],[Réponses justes ]]</f>
        <v>0</v>
      </c>
      <c r="I515" t="s">
        <v>1859</v>
      </c>
      <c r="M515" s="29"/>
    </row>
    <row r="516" spans="1:13" x14ac:dyDescent="0.25">
      <c r="A516" s="6" t="s">
        <v>1982</v>
      </c>
      <c r="B516" t="str">
        <f>VLOOKUP(A516,'Liste salariés'!$C$2:$Q$607,14,FALSE)</f>
        <v>CADRES</v>
      </c>
      <c r="C516" t="str">
        <f>VLOOKUP(A516,'Liste salariés'!$C$2:$Q$607,4,FALSE)</f>
        <v>S14-TELEMATICS PL</v>
      </c>
      <c r="D516" t="str">
        <f>VLOOKUP(A516,'Liste salariés'!$C$2:$Q$607,3,FALSE)</f>
        <v>I&amp;T</v>
      </c>
      <c r="E516" t="s">
        <v>9</v>
      </c>
      <c r="F516">
        <f>VLOOKUP(E516,'Liste formations'!$A$3:$B$19,2,FALSE)</f>
        <v>10</v>
      </c>
      <c r="G516">
        <v>6</v>
      </c>
      <c r="H516">
        <f>Tableau2[[#This Row],[Nombre de questions]]-Tableau2[[#This Row],[Réponses justes ]]</f>
        <v>4</v>
      </c>
      <c r="I516" t="s">
        <v>1860</v>
      </c>
      <c r="J516" s="3">
        <v>41325</v>
      </c>
      <c r="M516" s="29"/>
    </row>
    <row r="517" spans="1:13" x14ac:dyDescent="0.25">
      <c r="A517" s="6" t="s">
        <v>1891</v>
      </c>
      <c r="B517" t="str">
        <f>VLOOKUP(A517,'Liste salariés'!$C$2:$Q$607,14,FALSE)</f>
        <v>MOD</v>
      </c>
      <c r="C517" t="str">
        <f>VLOOKUP(A517,'Liste salariés'!$C$2:$Q$607,4,FALSE)</f>
        <v>P01-PRODUCTION</v>
      </c>
      <c r="D517" t="str">
        <f>VLOOKUP(A517,'Liste salariés'!$C$2:$Q$607,3,FALSE)</f>
        <v>ELM</v>
      </c>
      <c r="E517" t="s">
        <v>2239</v>
      </c>
      <c r="F517">
        <f>VLOOKUP(E517,'Liste formations'!$A$3:$B$19,2,FALSE)</f>
        <v>10</v>
      </c>
      <c r="G517">
        <v>10</v>
      </c>
      <c r="H517">
        <f>Tableau2[[#This Row],[Nombre de questions]]-Tableau2[[#This Row],[Réponses justes ]]</f>
        <v>0</v>
      </c>
      <c r="I517" t="s">
        <v>1859</v>
      </c>
      <c r="J517" s="3">
        <v>41352</v>
      </c>
      <c r="M517" s="29"/>
    </row>
    <row r="518" spans="1:13" x14ac:dyDescent="0.25">
      <c r="A518" s="6" t="s">
        <v>1891</v>
      </c>
      <c r="B518" t="str">
        <f>VLOOKUP(A518,'Liste salariés'!$C$2:$Q$607,14,FALSE)</f>
        <v>MOD</v>
      </c>
      <c r="C518" t="str">
        <f>VLOOKUP(A518,'Liste salariés'!$C$2:$Q$607,4,FALSE)</f>
        <v>P01-PRODUCTION</v>
      </c>
      <c r="D518" t="str">
        <f>VLOOKUP(A518,'Liste salariés'!$C$2:$Q$607,3,FALSE)</f>
        <v>ELM</v>
      </c>
      <c r="E518" t="s">
        <v>11</v>
      </c>
      <c r="F518">
        <f>VLOOKUP(E518,'Liste formations'!$A$3:$B$19,2,FALSE)</f>
        <v>25</v>
      </c>
      <c r="G518">
        <v>22</v>
      </c>
      <c r="H518">
        <f>Tableau2[[#This Row],[Nombre de questions]]-Tableau2[[#This Row],[Réponses justes ]]</f>
        <v>3</v>
      </c>
      <c r="I518" t="s">
        <v>1859</v>
      </c>
      <c r="J518" s="3">
        <v>41352</v>
      </c>
      <c r="M518" s="29"/>
    </row>
    <row r="519" spans="1:13" x14ac:dyDescent="0.25">
      <c r="A519" s="6" t="s">
        <v>1891</v>
      </c>
      <c r="B519" t="str">
        <f>VLOOKUP(A519,'Liste salariés'!$C$2:$Q$607,14,FALSE)</f>
        <v>MOD</v>
      </c>
      <c r="C519" t="str">
        <f>VLOOKUP(A519,'Liste salariés'!$C$2:$Q$607,4,FALSE)</f>
        <v>P01-PRODUCTION</v>
      </c>
      <c r="D519" t="str">
        <f>VLOOKUP(A519,'Liste salariés'!$C$2:$Q$607,3,FALSE)</f>
        <v>ELM</v>
      </c>
      <c r="E519" t="s">
        <v>10</v>
      </c>
      <c r="F519">
        <f>VLOOKUP(E519,'Liste formations'!$A$3:$B$19,2,FALSE)</f>
        <v>6</v>
      </c>
      <c r="G519">
        <v>6</v>
      </c>
      <c r="H519">
        <f>Tableau2[[#This Row],[Nombre de questions]]-Tableau2[[#This Row],[Réponses justes ]]</f>
        <v>0</v>
      </c>
      <c r="I519" t="s">
        <v>1859</v>
      </c>
      <c r="J519" s="3">
        <v>41332</v>
      </c>
      <c r="M519" s="29"/>
    </row>
    <row r="520" spans="1:13" x14ac:dyDescent="0.25">
      <c r="A520" s="6" t="s">
        <v>1983</v>
      </c>
      <c r="B520" t="str">
        <f>VLOOKUP(A520,'Liste salariés'!$C$2:$Q$607,14,FALSE)</f>
        <v>CADRES</v>
      </c>
      <c r="C520" t="str">
        <f>VLOOKUP(A520,'Liste salariés'!$C$2:$Q$607,4,FALSE)</f>
        <v>S15-TESTING R&amp;D</v>
      </c>
      <c r="D520" t="str">
        <f>VLOOKUP(A520,'Liste salariés'!$C$2:$Q$607,3,FALSE)</f>
        <v>I&amp;T</v>
      </c>
      <c r="E520" t="s">
        <v>9</v>
      </c>
      <c r="F520">
        <f>VLOOKUP(E520,'Liste formations'!$A$3:$B$19,2,FALSE)</f>
        <v>10</v>
      </c>
      <c r="G520">
        <v>9</v>
      </c>
      <c r="H520">
        <f>Tableau2[[#This Row],[Nombre de questions]]-Tableau2[[#This Row],[Réponses justes ]]</f>
        <v>1</v>
      </c>
      <c r="I520" t="s">
        <v>1859</v>
      </c>
      <c r="J520" s="3">
        <v>41348</v>
      </c>
      <c r="M520" s="29"/>
    </row>
    <row r="521" spans="1:13" x14ac:dyDescent="0.25">
      <c r="A521" s="6" t="s">
        <v>2135</v>
      </c>
      <c r="B521" t="str">
        <f>VLOOKUP(A521,'Liste salariés'!$C$2:$Q$607,14,FALSE)</f>
        <v>MOD</v>
      </c>
      <c r="C521" t="str">
        <f>VLOOKUP(A521,'Liste salariés'!$C$2:$Q$607,4,FALSE)</f>
        <v>P01-PRODUCTION</v>
      </c>
      <c r="D521" t="str">
        <f>VLOOKUP(A521,'Liste salariés'!$C$2:$Q$607,3,FALSE)</f>
        <v>ELM</v>
      </c>
      <c r="E521" t="s">
        <v>2239</v>
      </c>
      <c r="F521">
        <f>VLOOKUP(E521,'Liste formations'!$A$3:$B$19,2,FALSE)</f>
        <v>10</v>
      </c>
      <c r="G521">
        <v>8</v>
      </c>
      <c r="H521">
        <f>Tableau2[[#This Row],[Nombre de questions]]-Tableau2[[#This Row],[Réponses justes ]]</f>
        <v>2</v>
      </c>
      <c r="I521" t="s">
        <v>1859</v>
      </c>
      <c r="J521" s="3">
        <v>41170</v>
      </c>
      <c r="M521" s="29"/>
    </row>
    <row r="522" spans="1:13" x14ac:dyDescent="0.25">
      <c r="A522" s="6" t="s">
        <v>2135</v>
      </c>
      <c r="B522" t="str">
        <f>VLOOKUP(A522,'Liste salariés'!$C$2:$Q$607,14,FALSE)</f>
        <v>MOD</v>
      </c>
      <c r="C522" t="str">
        <f>VLOOKUP(A522,'Liste salariés'!$C$2:$Q$607,4,FALSE)</f>
        <v>P01-PRODUCTION</v>
      </c>
      <c r="D522" t="str">
        <f>VLOOKUP(A522,'Liste salariés'!$C$2:$Q$607,3,FALSE)</f>
        <v>ELM</v>
      </c>
      <c r="E522" t="s">
        <v>11</v>
      </c>
      <c r="F522">
        <f>VLOOKUP(E522,'Liste formations'!$A$3:$B$19,2,FALSE)</f>
        <v>25</v>
      </c>
      <c r="G522">
        <v>23</v>
      </c>
      <c r="H522">
        <f>Tableau2[[#This Row],[Nombre de questions]]-Tableau2[[#This Row],[Réponses justes ]]</f>
        <v>2</v>
      </c>
      <c r="I522" t="s">
        <v>1859</v>
      </c>
      <c r="M522" s="29"/>
    </row>
    <row r="523" spans="1:13" x14ac:dyDescent="0.25">
      <c r="A523" s="6" t="s">
        <v>1892</v>
      </c>
      <c r="B523" t="str">
        <f>VLOOKUP(A523,'Liste salariés'!$C$2:$Q$607,14,FALSE)</f>
        <v>MOD</v>
      </c>
      <c r="C523" t="str">
        <f>VLOOKUP(A523,'Liste salariés'!$C$2:$Q$607,4,FALSE)</f>
        <v>P01-PRODUCTION</v>
      </c>
      <c r="D523" t="str">
        <f>VLOOKUP(A523,'Liste salariés'!$C$2:$Q$607,3,FALSE)</f>
        <v>ELM</v>
      </c>
      <c r="E523" t="s">
        <v>2239</v>
      </c>
      <c r="F523">
        <f>VLOOKUP(E523,'Liste formations'!$A$3:$B$19,2,FALSE)</f>
        <v>10</v>
      </c>
      <c r="G523">
        <v>10</v>
      </c>
      <c r="H523">
        <f>Tableau2[[#This Row],[Nombre de questions]]-Tableau2[[#This Row],[Réponses justes ]]</f>
        <v>0</v>
      </c>
      <c r="I523" t="s">
        <v>1859</v>
      </c>
      <c r="J523" s="3">
        <v>41352</v>
      </c>
      <c r="M523" s="29"/>
    </row>
    <row r="524" spans="1:13" x14ac:dyDescent="0.25">
      <c r="A524" s="6" t="s">
        <v>1892</v>
      </c>
      <c r="B524" t="str">
        <f>VLOOKUP(A524,'Liste salariés'!$C$2:$Q$607,14,FALSE)</f>
        <v>MOD</v>
      </c>
      <c r="C524" t="str">
        <f>VLOOKUP(A524,'Liste salariés'!$C$2:$Q$607,4,FALSE)</f>
        <v>P01-PRODUCTION</v>
      </c>
      <c r="D524" t="str">
        <f>VLOOKUP(A524,'Liste salariés'!$C$2:$Q$607,3,FALSE)</f>
        <v>ELM</v>
      </c>
      <c r="E524" t="s">
        <v>11</v>
      </c>
      <c r="F524">
        <f>VLOOKUP(E524,'Liste formations'!$A$3:$B$19,2,FALSE)</f>
        <v>25</v>
      </c>
      <c r="G524">
        <v>25</v>
      </c>
      <c r="H524">
        <f>Tableau2[[#This Row],[Nombre de questions]]-Tableau2[[#This Row],[Réponses justes ]]</f>
        <v>0</v>
      </c>
      <c r="I524" t="s">
        <v>1859</v>
      </c>
      <c r="J524" s="3">
        <v>41352</v>
      </c>
      <c r="M524" s="29"/>
    </row>
    <row r="525" spans="1:13" x14ac:dyDescent="0.25">
      <c r="A525" s="6" t="s">
        <v>1892</v>
      </c>
      <c r="B525" t="str">
        <f>VLOOKUP(A525,'Liste salariés'!$C$2:$Q$607,14,FALSE)</f>
        <v>MOD</v>
      </c>
      <c r="C525" t="str">
        <f>VLOOKUP(A525,'Liste salariés'!$C$2:$Q$607,4,FALSE)</f>
        <v>P01-PRODUCTION</v>
      </c>
      <c r="D525" t="str">
        <f>VLOOKUP(A525,'Liste salariés'!$C$2:$Q$607,3,FALSE)</f>
        <v>ELM</v>
      </c>
      <c r="E525" t="s">
        <v>10</v>
      </c>
      <c r="F525">
        <f>VLOOKUP(E525,'Liste formations'!$A$3:$B$19,2,FALSE)</f>
        <v>6</v>
      </c>
      <c r="G525">
        <v>6</v>
      </c>
      <c r="H525">
        <f>Tableau2[[#This Row],[Nombre de questions]]-Tableau2[[#This Row],[Réponses justes ]]</f>
        <v>0</v>
      </c>
      <c r="I525" t="s">
        <v>1859</v>
      </c>
      <c r="J525" s="3">
        <v>41331</v>
      </c>
      <c r="M525" s="29"/>
    </row>
    <row r="526" spans="1:13" x14ac:dyDescent="0.25">
      <c r="A526" s="6" t="s">
        <v>2212</v>
      </c>
      <c r="B526" t="str">
        <f>VLOOKUP(A526,'Liste salariés'!$C$2:$Q$607,14,FALSE)</f>
        <v>MOD</v>
      </c>
      <c r="C526" t="str">
        <f>VLOOKUP(A526,'Liste salariés'!$C$2:$Q$607,4,FALSE)</f>
        <v>P01-PRODUCTION</v>
      </c>
      <c r="D526" t="str">
        <f>VLOOKUP(A526,'Liste salariés'!$C$2:$Q$607,3,FALSE)</f>
        <v>ELM</v>
      </c>
      <c r="E526" t="s">
        <v>11</v>
      </c>
      <c r="F526">
        <f>VLOOKUP(E526,'Liste formations'!$A$3:$B$19,2,FALSE)</f>
        <v>25</v>
      </c>
      <c r="G526">
        <v>21</v>
      </c>
      <c r="H526">
        <f>Tableau2[[#This Row],[Nombre de questions]]-Tableau2[[#This Row],[Réponses justes ]]</f>
        <v>4</v>
      </c>
      <c r="I526" t="s">
        <v>1859</v>
      </c>
      <c r="J526" s="3">
        <v>41095</v>
      </c>
      <c r="M526" s="29"/>
    </row>
    <row r="527" spans="1:13" x14ac:dyDescent="0.25">
      <c r="A527" s="6" t="s">
        <v>2138</v>
      </c>
      <c r="B527" t="str">
        <f>VLOOKUP(A527,'Liste salariés'!$C$2:$Q$607,14,FALSE)</f>
        <v>MOD</v>
      </c>
      <c r="C527" t="str">
        <f>VLOOKUP(A527,'Liste salariés'!$C$2:$Q$607,4,FALSE)</f>
        <v>P01-PRODUCTION</v>
      </c>
      <c r="D527" t="str">
        <f>VLOOKUP(A527,'Liste salariés'!$C$2:$Q$607,3,FALSE)</f>
        <v>ELM</v>
      </c>
      <c r="E527" t="s">
        <v>2239</v>
      </c>
      <c r="F527">
        <f>VLOOKUP(E527,'Liste formations'!$A$3:$B$19,2,FALSE)</f>
        <v>10</v>
      </c>
      <c r="G527">
        <v>8</v>
      </c>
      <c r="H527">
        <f>Tableau2[[#This Row],[Nombre de questions]]-Tableau2[[#This Row],[Réponses justes ]]</f>
        <v>2</v>
      </c>
      <c r="I527" t="s">
        <v>1859</v>
      </c>
      <c r="J527" s="3">
        <v>41303</v>
      </c>
      <c r="M527" s="29"/>
    </row>
    <row r="528" spans="1:13" x14ac:dyDescent="0.25">
      <c r="A528" s="6" t="s">
        <v>2138</v>
      </c>
      <c r="B528" t="str">
        <f>VLOOKUP(A528,'Liste salariés'!$C$2:$Q$607,14,FALSE)</f>
        <v>MOD</v>
      </c>
      <c r="C528" t="str">
        <f>VLOOKUP(A528,'Liste salariés'!$C$2:$Q$607,4,FALSE)</f>
        <v>P01-PRODUCTION</v>
      </c>
      <c r="D528" t="str">
        <f>VLOOKUP(A528,'Liste salariés'!$C$2:$Q$607,3,FALSE)</f>
        <v>ELM</v>
      </c>
      <c r="E528" t="s">
        <v>11</v>
      </c>
      <c r="F528">
        <f>VLOOKUP(E528,'Liste formations'!$A$3:$B$19,2,FALSE)</f>
        <v>25</v>
      </c>
      <c r="G528">
        <v>22</v>
      </c>
      <c r="H528">
        <f>Tableau2[[#This Row],[Nombre de questions]]-Tableau2[[#This Row],[Réponses justes ]]</f>
        <v>3</v>
      </c>
      <c r="I528" t="s">
        <v>1859</v>
      </c>
      <c r="J528" s="3">
        <v>41361</v>
      </c>
      <c r="M528" s="29"/>
    </row>
    <row r="529" spans="1:13" x14ac:dyDescent="0.25">
      <c r="A529" s="6" t="s">
        <v>2025</v>
      </c>
      <c r="B529" t="str">
        <f>VLOOKUP(A529,'Liste salariés'!$C$2:$Q$607,14,FALSE)</f>
        <v>ETAM</v>
      </c>
      <c r="C529" t="str">
        <f>VLOOKUP(A529,'Liste salariés'!$C$2:$Q$607,4,FALSE)</f>
        <v>P03-MATERIAL MNGT</v>
      </c>
      <c r="D529" t="str">
        <f>VLOOKUP(A529,'Liste salariés'!$C$2:$Q$607,3,FALSE)</f>
        <v>ELM</v>
      </c>
      <c r="E529" t="s">
        <v>11</v>
      </c>
      <c r="F529">
        <f>VLOOKUP(E529,'Liste formations'!$A$3:$B$19,2,FALSE)</f>
        <v>25</v>
      </c>
      <c r="G529">
        <v>20</v>
      </c>
      <c r="H529">
        <f>Tableau2[[#This Row],[Nombre de questions]]-Tableau2[[#This Row],[Réponses justes ]]</f>
        <v>5</v>
      </c>
      <c r="I529" t="s">
        <v>1859</v>
      </c>
      <c r="M529" s="29"/>
    </row>
    <row r="530" spans="1:13" x14ac:dyDescent="0.25">
      <c r="A530" s="6" t="s">
        <v>1947</v>
      </c>
      <c r="B530" t="str">
        <f>VLOOKUP(A530,'Liste salariés'!$C$2:$Q$607,14,FALSE)</f>
        <v>ETAM</v>
      </c>
      <c r="C530" t="str">
        <f>VLOOKUP(A530,'Liste salariés'!$C$2:$Q$607,4,FALSE)</f>
        <v>P02-TECHNICAL SCES</v>
      </c>
      <c r="D530" t="str">
        <f>VLOOKUP(A530,'Liste salariés'!$C$2:$Q$607,3,FALSE)</f>
        <v>ELM</v>
      </c>
      <c r="E530" t="s">
        <v>2246</v>
      </c>
      <c r="F530">
        <f>VLOOKUP(E530,'Liste formations'!$A$3:$B$19,2,FALSE)</f>
        <v>10</v>
      </c>
      <c r="G530">
        <v>10</v>
      </c>
      <c r="H530">
        <f>Tableau2[[#This Row],[Nombre de questions]]-Tableau2[[#This Row],[Réponses justes ]]</f>
        <v>0</v>
      </c>
      <c r="I530" t="s">
        <v>1859</v>
      </c>
      <c r="J530" s="3">
        <v>41012</v>
      </c>
      <c r="M530" s="29"/>
    </row>
    <row r="531" spans="1:13" x14ac:dyDescent="0.25">
      <c r="A531" s="6" t="s">
        <v>1947</v>
      </c>
      <c r="B531" t="str">
        <f>VLOOKUP(A531,'Liste salariés'!$C$2:$Q$607,14,FALSE)</f>
        <v>ETAM</v>
      </c>
      <c r="C531" t="str">
        <f>VLOOKUP(A531,'Liste salariés'!$C$2:$Q$607,4,FALSE)</f>
        <v>P02-TECHNICAL SCES</v>
      </c>
      <c r="D531" t="str">
        <f>VLOOKUP(A531,'Liste salariés'!$C$2:$Q$607,3,FALSE)</f>
        <v>ELM</v>
      </c>
      <c r="E531" t="s">
        <v>11</v>
      </c>
      <c r="F531">
        <f>VLOOKUP(E531,'Liste formations'!$A$3:$B$19,2,FALSE)</f>
        <v>25</v>
      </c>
      <c r="G531">
        <v>21</v>
      </c>
      <c r="H531">
        <f>Tableau2[[#This Row],[Nombre de questions]]-Tableau2[[#This Row],[Réponses justes ]]</f>
        <v>4</v>
      </c>
      <c r="I531" t="s">
        <v>1859</v>
      </c>
      <c r="M531" s="29"/>
    </row>
    <row r="532" spans="1:13" x14ac:dyDescent="0.25">
      <c r="A532" s="6" t="s">
        <v>1984</v>
      </c>
      <c r="B532" t="str">
        <f>VLOOKUP(A532,'Liste salariés'!$C$2:$Q$607,14,FALSE)</f>
        <v>DIRIGEANTS</v>
      </c>
      <c r="C532" t="str">
        <f>VLOOKUP(A532,'Liste salariés'!$C$2:$Q$607,4,FALSE)</f>
        <v>S17- PROCESS &amp; TEC</v>
      </c>
      <c r="D532" t="str">
        <f>VLOOKUP(A532,'Liste salariés'!$C$2:$Q$607,3,FALSE)</f>
        <v>I&amp;T</v>
      </c>
      <c r="E532" t="s">
        <v>9</v>
      </c>
      <c r="F532">
        <f>VLOOKUP(E532,'Liste formations'!$A$3:$B$19,2,FALSE)</f>
        <v>10</v>
      </c>
      <c r="G532">
        <v>10</v>
      </c>
      <c r="H532">
        <f>Tableau2[[#This Row],[Nombre de questions]]-Tableau2[[#This Row],[Réponses justes ]]</f>
        <v>0</v>
      </c>
      <c r="I532" t="s">
        <v>1859</v>
      </c>
      <c r="J532" s="3">
        <v>41325</v>
      </c>
      <c r="M532" s="29"/>
    </row>
    <row r="533" spans="1:13" x14ac:dyDescent="0.25">
      <c r="A533" s="6" t="s">
        <v>2136</v>
      </c>
      <c r="B533" t="str">
        <f>VLOOKUP(A533,'Liste salariés'!$C$2:$Q$607,14,FALSE)</f>
        <v>MOD</v>
      </c>
      <c r="C533" t="str">
        <f>VLOOKUP(A533,'Liste salariés'!$C$2:$Q$607,4,FALSE)</f>
        <v>P01-PRODUCTION</v>
      </c>
      <c r="D533" t="str">
        <f>VLOOKUP(A533,'Liste salariés'!$C$2:$Q$607,3,FALSE)</f>
        <v>ELM</v>
      </c>
      <c r="E533" t="s">
        <v>11</v>
      </c>
      <c r="F533">
        <f>VLOOKUP(E533,'Liste formations'!$A$3:$B$19,2,FALSE)</f>
        <v>25</v>
      </c>
      <c r="G533">
        <v>22</v>
      </c>
      <c r="H533">
        <f>Tableau2[[#This Row],[Nombre de questions]]-Tableau2[[#This Row],[Réponses justes ]]</f>
        <v>3</v>
      </c>
      <c r="I533" t="s">
        <v>1859</v>
      </c>
      <c r="J533" s="3">
        <v>41352</v>
      </c>
      <c r="M533" s="29"/>
    </row>
    <row r="534" spans="1:13" x14ac:dyDescent="0.25">
      <c r="A534" s="6" t="s">
        <v>2139</v>
      </c>
      <c r="B534" t="str">
        <f>VLOOKUP(A534,'Liste salariés'!$C$2:$Q$607,14,FALSE)</f>
        <v>MOD</v>
      </c>
      <c r="C534" t="str">
        <f>VLOOKUP(A534,'Liste salariés'!$C$2:$Q$607,4,FALSE)</f>
        <v>P01-PRODUCTION</v>
      </c>
      <c r="D534" t="str">
        <f>VLOOKUP(A534,'Liste salariés'!$C$2:$Q$607,3,FALSE)</f>
        <v>ELM</v>
      </c>
      <c r="E534" t="s">
        <v>11</v>
      </c>
      <c r="F534">
        <f>VLOOKUP(E534,'Liste formations'!$A$3:$B$19,2,FALSE)</f>
        <v>25</v>
      </c>
      <c r="G534">
        <v>17</v>
      </c>
      <c r="H534">
        <f>Tableau2[[#This Row],[Nombre de questions]]-Tableau2[[#This Row],[Réponses justes ]]</f>
        <v>8</v>
      </c>
      <c r="I534" t="s">
        <v>1859</v>
      </c>
      <c r="J534" s="3">
        <v>41229</v>
      </c>
      <c r="M534" s="29"/>
    </row>
    <row r="535" spans="1:13" x14ac:dyDescent="0.25">
      <c r="A535" s="6" t="s">
        <v>1985</v>
      </c>
      <c r="B535" t="str">
        <f>VLOOKUP(A535,'Liste salariés'!$C$2:$Q$607,14,FALSE)</f>
        <v>CADRES</v>
      </c>
      <c r="C535" t="str">
        <f>VLOOKUP(A535,'Liste salariés'!$C$2:$Q$607,4,FALSE)</f>
        <v>S08-QUALITY</v>
      </c>
      <c r="D535" t="str">
        <f>VLOOKUP(A535,'Liste salariés'!$C$2:$Q$607,3,FALSE)</f>
        <v>I&amp;T</v>
      </c>
      <c r="E535" t="s">
        <v>9</v>
      </c>
      <c r="F535">
        <f>VLOOKUP(E535,'Liste formations'!$A$3:$B$19,2,FALSE)</f>
        <v>10</v>
      </c>
      <c r="G535">
        <v>8</v>
      </c>
      <c r="H535">
        <f>Tableau2[[#This Row],[Nombre de questions]]-Tableau2[[#This Row],[Réponses justes ]]</f>
        <v>2</v>
      </c>
      <c r="I535" t="s">
        <v>1859</v>
      </c>
      <c r="J535" s="3">
        <v>41325</v>
      </c>
      <c r="M535" s="30"/>
    </row>
    <row r="536" spans="1:13" x14ac:dyDescent="0.25">
      <c r="A536" s="6" t="s">
        <v>2140</v>
      </c>
      <c r="B536" t="str">
        <f>VLOOKUP(A536,'Liste salariés'!$C$2:$Q$607,14,FALSE)</f>
        <v>MOD</v>
      </c>
      <c r="C536" t="str">
        <f>VLOOKUP(A536,'Liste salariés'!$C$2:$Q$607,4,FALSE)</f>
        <v>P01-PRODUCTION</v>
      </c>
      <c r="D536" t="str">
        <f>VLOOKUP(A536,'Liste salariés'!$C$2:$Q$607,3,FALSE)</f>
        <v>ELM</v>
      </c>
      <c r="E536" t="s">
        <v>11</v>
      </c>
      <c r="F536">
        <f>VLOOKUP(E536,'Liste formations'!$A$3:$B$19,2,FALSE)</f>
        <v>25</v>
      </c>
      <c r="G536">
        <v>21</v>
      </c>
      <c r="H536">
        <f>Tableau2[[#This Row],[Nombre de questions]]-Tableau2[[#This Row],[Réponses justes ]]</f>
        <v>4</v>
      </c>
      <c r="I536" t="s">
        <v>1859</v>
      </c>
      <c r="J536" s="3">
        <v>41283</v>
      </c>
      <c r="M536" s="29"/>
    </row>
    <row r="537" spans="1:13" x14ac:dyDescent="0.25">
      <c r="A537" s="6" t="s">
        <v>2137</v>
      </c>
      <c r="B537" t="str">
        <f>VLOOKUP(A537,'Liste salariés'!$C$2:$Q$607,14,FALSE)</f>
        <v>MOD</v>
      </c>
      <c r="C537" t="str">
        <f>VLOOKUP(A537,'Liste salariés'!$C$2:$Q$607,4,FALSE)</f>
        <v>P01-PRODUCTION</v>
      </c>
      <c r="D537" t="str">
        <f>VLOOKUP(A537,'Liste salariés'!$C$2:$Q$607,3,FALSE)</f>
        <v>ELM</v>
      </c>
      <c r="E537" t="s">
        <v>11</v>
      </c>
      <c r="F537">
        <f>VLOOKUP(E537,'Liste formations'!$A$3:$B$19,2,FALSE)</f>
        <v>25</v>
      </c>
      <c r="G537">
        <v>21</v>
      </c>
      <c r="H537">
        <f>Tableau2[[#This Row],[Nombre de questions]]-Tableau2[[#This Row],[Réponses justes ]]</f>
        <v>4</v>
      </c>
      <c r="I537" t="s">
        <v>1859</v>
      </c>
      <c r="J537" s="3">
        <v>41352</v>
      </c>
      <c r="M537" s="29"/>
    </row>
    <row r="538" spans="1:13" x14ac:dyDescent="0.25">
      <c r="A538" s="6" t="s">
        <v>2026</v>
      </c>
      <c r="B538" t="str">
        <f>VLOOKUP(A538,'Liste salariés'!$C$2:$Q$607,14,FALSE)</f>
        <v>ETAM</v>
      </c>
      <c r="C538" t="str">
        <f>VLOOKUP(A538,'Liste salariés'!$C$2:$Q$607,4,FALSE)</f>
        <v>S04-ICT</v>
      </c>
      <c r="D538" t="str">
        <f>VLOOKUP(A538,'Liste salariés'!$C$2:$Q$607,3,FALSE)</f>
        <v>ELM</v>
      </c>
      <c r="E538" t="s">
        <v>2240</v>
      </c>
      <c r="F538">
        <f>VLOOKUP(E538,'Liste formations'!$A$3:$B$19,2,FALSE)</f>
        <v>5</v>
      </c>
      <c r="G538">
        <v>4</v>
      </c>
      <c r="H538">
        <f>Tableau2[[#This Row],[Nombre de questions]]-Tableau2[[#This Row],[Réponses justes ]]</f>
        <v>1</v>
      </c>
      <c r="I538" t="s">
        <v>1859</v>
      </c>
      <c r="J538" s="3">
        <v>41172</v>
      </c>
      <c r="M538" s="29"/>
    </row>
    <row r="539" spans="1:13" x14ac:dyDescent="0.25">
      <c r="A539" s="6" t="s">
        <v>2026</v>
      </c>
      <c r="B539" t="str">
        <f>VLOOKUP(A539,'Liste salariés'!$C$2:$Q$607,14,FALSE)</f>
        <v>ETAM</v>
      </c>
      <c r="C539" t="str">
        <f>VLOOKUP(A539,'Liste salariés'!$C$2:$Q$607,4,FALSE)</f>
        <v>S04-ICT</v>
      </c>
      <c r="D539" t="str">
        <f>VLOOKUP(A539,'Liste salariés'!$C$2:$Q$607,3,FALSE)</f>
        <v>ELM</v>
      </c>
      <c r="E539" t="s">
        <v>11</v>
      </c>
      <c r="F539">
        <f>VLOOKUP(E539,'Liste formations'!$A$3:$B$19,2,FALSE)</f>
        <v>25</v>
      </c>
      <c r="G539">
        <v>24</v>
      </c>
      <c r="H539">
        <f>Tableau2[[#This Row],[Nombre de questions]]-Tableau2[[#This Row],[Réponses justes ]]</f>
        <v>1</v>
      </c>
      <c r="I539" t="s">
        <v>1859</v>
      </c>
      <c r="M539" s="29"/>
    </row>
    <row r="540" spans="1:13" x14ac:dyDescent="0.25">
      <c r="A540" s="6" t="s">
        <v>1986</v>
      </c>
      <c r="B540" t="str">
        <f>VLOOKUP(A540,'Liste salariés'!$C$2:$Q$607,14,FALSE)</f>
        <v>ETAM</v>
      </c>
      <c r="C540" t="str">
        <f>VLOOKUP(A540,'Liste salariés'!$C$2:$Q$607,4,FALSE)</f>
        <v>P02-TECHNICAL SCES</v>
      </c>
      <c r="D540" t="str">
        <f>VLOOKUP(A540,'Liste salariés'!$C$2:$Q$607,3,FALSE)</f>
        <v>ELM</v>
      </c>
      <c r="E540" t="s">
        <v>12</v>
      </c>
      <c r="F540">
        <f>VLOOKUP(E540,'Liste formations'!$A$3:$B$19,2,FALSE)</f>
        <v>10</v>
      </c>
      <c r="G540">
        <v>9</v>
      </c>
      <c r="H540">
        <f>Tableau2[[#This Row],[Nombre de questions]]-Tableau2[[#This Row],[Réponses justes ]]</f>
        <v>1</v>
      </c>
      <c r="I540" t="s">
        <v>1859</v>
      </c>
      <c r="J540" s="3">
        <v>41002</v>
      </c>
      <c r="M540" s="29"/>
    </row>
    <row r="541" spans="1:13" x14ac:dyDescent="0.25">
      <c r="A541" s="6" t="s">
        <v>1986</v>
      </c>
      <c r="B541" t="str">
        <f>VLOOKUP(A541,'Liste salariés'!$C$2:$Q$607,14,FALSE)</f>
        <v>ETAM</v>
      </c>
      <c r="C541" t="str">
        <f>VLOOKUP(A541,'Liste salariés'!$C$2:$Q$607,4,FALSE)</f>
        <v>P02-TECHNICAL SCES</v>
      </c>
      <c r="D541" t="str">
        <f>VLOOKUP(A541,'Liste salariés'!$C$2:$Q$607,3,FALSE)</f>
        <v>ELM</v>
      </c>
      <c r="E541" t="s">
        <v>13</v>
      </c>
      <c r="F541">
        <f>VLOOKUP(E541,'Liste formations'!$A$3:$B$19,2,FALSE)</f>
        <v>10</v>
      </c>
      <c r="G541">
        <v>10</v>
      </c>
      <c r="H541">
        <f>Tableau2[[#This Row],[Nombre de questions]]-Tableau2[[#This Row],[Réponses justes ]]</f>
        <v>0</v>
      </c>
      <c r="I541" t="s">
        <v>1859</v>
      </c>
      <c r="J541" s="3">
        <v>40980</v>
      </c>
      <c r="M541" s="29"/>
    </row>
    <row r="542" spans="1:13" x14ac:dyDescent="0.25">
      <c r="A542" s="6" t="s">
        <v>1986</v>
      </c>
      <c r="B542" t="str">
        <f>VLOOKUP(A542,'Liste salariés'!$C$2:$Q$607,14,FALSE)</f>
        <v>ETAM</v>
      </c>
      <c r="C542" t="str">
        <f>VLOOKUP(A542,'Liste salariés'!$C$2:$Q$607,4,FALSE)</f>
        <v>P02-TECHNICAL SCES</v>
      </c>
      <c r="D542" t="str">
        <f>VLOOKUP(A542,'Liste salariés'!$C$2:$Q$607,3,FALSE)</f>
        <v>ELM</v>
      </c>
      <c r="E542" t="s">
        <v>14</v>
      </c>
      <c r="F542">
        <f>VLOOKUP(E542,'Liste formations'!$A$3:$B$19,2,FALSE)</f>
        <v>11</v>
      </c>
      <c r="G542">
        <v>10</v>
      </c>
      <c r="H542">
        <f>Tableau2[[#This Row],[Nombre de questions]]-Tableau2[[#This Row],[Réponses justes ]]</f>
        <v>1</v>
      </c>
      <c r="I542" t="s">
        <v>1859</v>
      </c>
      <c r="J542" s="3">
        <v>40973</v>
      </c>
      <c r="M542" s="29"/>
    </row>
    <row r="543" spans="1:13" x14ac:dyDescent="0.25">
      <c r="A543" s="6" t="s">
        <v>1986</v>
      </c>
      <c r="B543" t="str">
        <f>VLOOKUP(A543,'Liste salariés'!$C$2:$Q$607,14,FALSE)</f>
        <v>ETAM</v>
      </c>
      <c r="C543" t="str">
        <f>VLOOKUP(A543,'Liste salariés'!$C$2:$Q$607,4,FALSE)</f>
        <v>P02-TECHNICAL SCES</v>
      </c>
      <c r="D543" t="str">
        <f>VLOOKUP(A543,'Liste salariés'!$C$2:$Q$607,3,FALSE)</f>
        <v>ELM</v>
      </c>
      <c r="E543" t="s">
        <v>9</v>
      </c>
      <c r="F543">
        <f>VLOOKUP(E543,'Liste formations'!$A$3:$B$19,2,FALSE)</f>
        <v>10</v>
      </c>
      <c r="G543">
        <v>8</v>
      </c>
      <c r="H543">
        <f>Tableau2[[#This Row],[Nombre de questions]]-Tableau2[[#This Row],[Réponses justes ]]</f>
        <v>2</v>
      </c>
      <c r="I543" t="s">
        <v>1859</v>
      </c>
      <c r="J543" s="3">
        <v>41347</v>
      </c>
      <c r="M543" s="29"/>
    </row>
    <row r="544" spans="1:13" x14ac:dyDescent="0.25">
      <c r="A544" s="6" t="s">
        <v>2141</v>
      </c>
      <c r="B544" t="str">
        <f>VLOOKUP(A544,'Liste salariés'!$C$2:$Q$607,14,FALSE)</f>
        <v>MOD</v>
      </c>
      <c r="C544" t="str">
        <f>VLOOKUP(A544,'Liste salariés'!$C$2:$Q$607,4,FALSE)</f>
        <v>P01-PRODUCTION</v>
      </c>
      <c r="D544" t="str">
        <f>VLOOKUP(A544,'Liste salariés'!$C$2:$Q$607,3,FALSE)</f>
        <v>ELM</v>
      </c>
      <c r="E544" t="s">
        <v>2239</v>
      </c>
      <c r="F544">
        <f>VLOOKUP(E544,'Liste formations'!$A$3:$B$19,2,FALSE)</f>
        <v>10</v>
      </c>
      <c r="G544">
        <v>6</v>
      </c>
      <c r="H544">
        <f>Tableau2[[#This Row],[Nombre de questions]]-Tableau2[[#This Row],[Réponses justes ]]</f>
        <v>4</v>
      </c>
      <c r="I544" t="s">
        <v>1860</v>
      </c>
      <c r="J544" s="3">
        <v>41171</v>
      </c>
      <c r="M544" s="29"/>
    </row>
    <row r="545" spans="1:13" x14ac:dyDescent="0.25">
      <c r="A545" s="6" t="s">
        <v>2141</v>
      </c>
      <c r="B545" t="str">
        <f>VLOOKUP(A545,'Liste salariés'!$C$2:$Q$607,14,FALSE)</f>
        <v>MOD</v>
      </c>
      <c r="C545" t="str">
        <f>VLOOKUP(A545,'Liste salariés'!$C$2:$Q$607,4,FALSE)</f>
        <v>P01-PRODUCTION</v>
      </c>
      <c r="D545" t="str">
        <f>VLOOKUP(A545,'Liste salariés'!$C$2:$Q$607,3,FALSE)</f>
        <v>ELM</v>
      </c>
      <c r="E545" t="s">
        <v>11</v>
      </c>
      <c r="F545">
        <f>VLOOKUP(E545,'Liste formations'!$A$3:$B$19,2,FALSE)</f>
        <v>25</v>
      </c>
      <c r="G545">
        <v>23</v>
      </c>
      <c r="H545">
        <f>Tableau2[[#This Row],[Nombre de questions]]-Tableau2[[#This Row],[Réponses justes ]]</f>
        <v>2</v>
      </c>
      <c r="I545" t="s">
        <v>1859</v>
      </c>
      <c r="J545" s="3">
        <v>41157</v>
      </c>
      <c r="M545" s="29"/>
    </row>
    <row r="546" spans="1:13" x14ac:dyDescent="0.25">
      <c r="A546" s="6" t="s">
        <v>2142</v>
      </c>
      <c r="B546" t="str">
        <f>VLOOKUP(A546,'Liste salariés'!$C$2:$Q$607,14,FALSE)</f>
        <v>MOD</v>
      </c>
      <c r="C546" t="str">
        <f>VLOOKUP(A546,'Liste salariés'!$C$2:$Q$607,4,FALSE)</f>
        <v>P01-PRODUCTION</v>
      </c>
      <c r="D546" t="str">
        <f>VLOOKUP(A546,'Liste salariés'!$C$2:$Q$607,3,FALSE)</f>
        <v>ELM</v>
      </c>
      <c r="E546" t="s">
        <v>2239</v>
      </c>
      <c r="F546">
        <f>VLOOKUP(E546,'Liste formations'!$A$3:$B$19,2,FALSE)</f>
        <v>10</v>
      </c>
      <c r="G546">
        <v>7</v>
      </c>
      <c r="H546">
        <f>Tableau2[[#This Row],[Nombre de questions]]-Tableau2[[#This Row],[Réponses justes ]]</f>
        <v>3</v>
      </c>
      <c r="I546" t="s">
        <v>1859</v>
      </c>
      <c r="J546" s="3">
        <v>41171</v>
      </c>
      <c r="M546" s="29"/>
    </row>
    <row r="547" spans="1:13" x14ac:dyDescent="0.25">
      <c r="A547" s="6" t="s">
        <v>2142</v>
      </c>
      <c r="B547" t="str">
        <f>VLOOKUP(A547,'Liste salariés'!$C$2:$Q$607,14,FALSE)</f>
        <v>MOD</v>
      </c>
      <c r="C547" t="str">
        <f>VLOOKUP(A547,'Liste salariés'!$C$2:$Q$607,4,FALSE)</f>
        <v>P01-PRODUCTION</v>
      </c>
      <c r="D547" t="str">
        <f>VLOOKUP(A547,'Liste salariés'!$C$2:$Q$607,3,FALSE)</f>
        <v>ELM</v>
      </c>
      <c r="E547" t="s">
        <v>11</v>
      </c>
      <c r="F547">
        <f>VLOOKUP(E547,'Liste formations'!$A$3:$B$19,2,FALSE)</f>
        <v>25</v>
      </c>
      <c r="G547">
        <v>21</v>
      </c>
      <c r="H547">
        <f>Tableau2[[#This Row],[Nombre de questions]]-Tableau2[[#This Row],[Réponses justes ]]</f>
        <v>4</v>
      </c>
      <c r="I547" t="s">
        <v>1859</v>
      </c>
      <c r="J547" s="3">
        <v>41157</v>
      </c>
      <c r="M547" s="29"/>
    </row>
    <row r="548" spans="1:13" x14ac:dyDescent="0.25">
      <c r="A548" s="6" t="s">
        <v>2143</v>
      </c>
      <c r="B548" t="str">
        <f>VLOOKUP(A548,'Liste salariés'!$C$2:$Q$607,14,FALSE)</f>
        <v>MOD</v>
      </c>
      <c r="C548" t="str">
        <f>VLOOKUP(A548,'Liste salariés'!$C$2:$Q$607,4,FALSE)</f>
        <v>P01-PRODUCTION</v>
      </c>
      <c r="D548" t="str">
        <f>VLOOKUP(A548,'Liste salariés'!$C$2:$Q$607,3,FALSE)</f>
        <v>ELM</v>
      </c>
      <c r="E548" t="s">
        <v>2239</v>
      </c>
      <c r="F548">
        <f>VLOOKUP(E548,'Liste formations'!$A$3:$B$19,2,FALSE)</f>
        <v>10</v>
      </c>
      <c r="G548">
        <v>10</v>
      </c>
      <c r="H548">
        <f>Tableau2[[#This Row],[Nombre de questions]]-Tableau2[[#This Row],[Réponses justes ]]</f>
        <v>0</v>
      </c>
      <c r="I548" t="s">
        <v>1859</v>
      </c>
      <c r="J548" s="3">
        <v>41171</v>
      </c>
      <c r="M548" s="29"/>
    </row>
    <row r="549" spans="1:13" x14ac:dyDescent="0.25">
      <c r="A549" s="6" t="s">
        <v>2143</v>
      </c>
      <c r="B549" t="str">
        <f>VLOOKUP(A549,'Liste salariés'!$C$2:$Q$607,14,FALSE)</f>
        <v>MOD</v>
      </c>
      <c r="C549" t="str">
        <f>VLOOKUP(A549,'Liste salariés'!$C$2:$Q$607,4,FALSE)</f>
        <v>P01-PRODUCTION</v>
      </c>
      <c r="D549" t="str">
        <f>VLOOKUP(A549,'Liste salariés'!$C$2:$Q$607,3,FALSE)</f>
        <v>ELM</v>
      </c>
      <c r="E549" t="s">
        <v>11</v>
      </c>
      <c r="F549">
        <f>VLOOKUP(E549,'Liste formations'!$A$3:$B$19,2,FALSE)</f>
        <v>25</v>
      </c>
      <c r="G549">
        <v>25</v>
      </c>
      <c r="H549">
        <f>Tableau2[[#This Row],[Nombre de questions]]-Tableau2[[#This Row],[Réponses justes ]]</f>
        <v>0</v>
      </c>
      <c r="I549" t="s">
        <v>1859</v>
      </c>
      <c r="J549" s="3">
        <v>41157</v>
      </c>
      <c r="M549" s="29"/>
    </row>
    <row r="550" spans="1:13" x14ac:dyDescent="0.25">
      <c r="A550" s="6" t="s">
        <v>1893</v>
      </c>
      <c r="B550" t="str">
        <f>VLOOKUP(A550,'Liste salariés'!$C$2:$Q$607,14,FALSE)</f>
        <v>MOD</v>
      </c>
      <c r="C550" t="str">
        <f>VLOOKUP(A550,'Liste salariés'!$C$2:$Q$607,4,FALSE)</f>
        <v>P01-PRODUCTION</v>
      </c>
      <c r="D550" t="str">
        <f>VLOOKUP(A550,'Liste salariés'!$C$2:$Q$607,3,FALSE)</f>
        <v>ELM</v>
      </c>
      <c r="E550" t="s">
        <v>2239</v>
      </c>
      <c r="F550">
        <f>VLOOKUP(E550,'Liste formations'!$A$3:$B$19,2,FALSE)</f>
        <v>10</v>
      </c>
      <c r="G550">
        <v>10</v>
      </c>
      <c r="H550">
        <f>Tableau2[[#This Row],[Nombre de questions]]-Tableau2[[#This Row],[Réponses justes ]]</f>
        <v>0</v>
      </c>
      <c r="I550" t="s">
        <v>1859</v>
      </c>
      <c r="J550" s="3">
        <v>41352</v>
      </c>
      <c r="M550" s="29"/>
    </row>
    <row r="551" spans="1:13" x14ac:dyDescent="0.25">
      <c r="A551" s="6" t="s">
        <v>1893</v>
      </c>
      <c r="B551" t="str">
        <f>VLOOKUP(A551,'Liste salariés'!$C$2:$Q$607,14,FALSE)</f>
        <v>MOD</v>
      </c>
      <c r="C551" t="str">
        <f>VLOOKUP(A551,'Liste salariés'!$C$2:$Q$607,4,FALSE)</f>
        <v>P01-PRODUCTION</v>
      </c>
      <c r="D551" t="str">
        <f>VLOOKUP(A551,'Liste salariés'!$C$2:$Q$607,3,FALSE)</f>
        <v>ELM</v>
      </c>
      <c r="E551" t="s">
        <v>11</v>
      </c>
      <c r="F551">
        <f>VLOOKUP(E551,'Liste formations'!$A$3:$B$19,2,FALSE)</f>
        <v>25</v>
      </c>
      <c r="G551">
        <v>23</v>
      </c>
      <c r="H551">
        <f>Tableau2[[#This Row],[Nombre de questions]]-Tableau2[[#This Row],[Réponses justes ]]</f>
        <v>2</v>
      </c>
      <c r="I551" t="s">
        <v>1859</v>
      </c>
      <c r="J551" s="3">
        <v>41352</v>
      </c>
      <c r="M551" s="29"/>
    </row>
    <row r="552" spans="1:13" x14ac:dyDescent="0.25">
      <c r="A552" s="6" t="s">
        <v>1893</v>
      </c>
      <c r="B552" t="str">
        <f>VLOOKUP(A552,'Liste salariés'!$C$2:$Q$607,14,FALSE)</f>
        <v>MOD</v>
      </c>
      <c r="C552" t="str">
        <f>VLOOKUP(A552,'Liste salariés'!$C$2:$Q$607,4,FALSE)</f>
        <v>P01-PRODUCTION</v>
      </c>
      <c r="D552" t="str">
        <f>VLOOKUP(A552,'Liste salariés'!$C$2:$Q$607,3,FALSE)</f>
        <v>ELM</v>
      </c>
      <c r="E552" t="s">
        <v>10</v>
      </c>
      <c r="F552">
        <f>VLOOKUP(E552,'Liste formations'!$A$3:$B$19,2,FALSE)</f>
        <v>6</v>
      </c>
      <c r="G552">
        <v>6</v>
      </c>
      <c r="H552">
        <f>Tableau2[[#This Row],[Nombre de questions]]-Tableau2[[#This Row],[Réponses justes ]]</f>
        <v>0</v>
      </c>
      <c r="I552" t="s">
        <v>1859</v>
      </c>
      <c r="J552" s="3">
        <v>41332</v>
      </c>
      <c r="M552" s="29"/>
    </row>
    <row r="553" spans="1:13" x14ac:dyDescent="0.25">
      <c r="A553" s="6" t="s">
        <v>2144</v>
      </c>
      <c r="B553" t="str">
        <f>VLOOKUP(A553,'Liste salariés'!$C$2:$Q$607,14,FALSE)</f>
        <v>MOD</v>
      </c>
      <c r="C553" t="str">
        <f>VLOOKUP(A553,'Liste salariés'!$C$2:$Q$607,4,FALSE)</f>
        <v>P01-PRODUCTION</v>
      </c>
      <c r="D553" t="str">
        <f>VLOOKUP(A553,'Liste salariés'!$C$2:$Q$607,3,FALSE)</f>
        <v>ELM</v>
      </c>
      <c r="E553" t="s">
        <v>2239</v>
      </c>
      <c r="F553">
        <f>VLOOKUP(E553,'Liste formations'!$A$3:$B$19,2,FALSE)</f>
        <v>10</v>
      </c>
      <c r="G553">
        <v>10</v>
      </c>
      <c r="H553">
        <f>Tableau2[[#This Row],[Nombre de questions]]-Tableau2[[#This Row],[Réponses justes ]]</f>
        <v>0</v>
      </c>
      <c r="I553" t="s">
        <v>1859</v>
      </c>
      <c r="J553" s="3">
        <v>41170</v>
      </c>
      <c r="M553" s="29"/>
    </row>
    <row r="554" spans="1:13" x14ac:dyDescent="0.25">
      <c r="A554" s="6" t="s">
        <v>2144</v>
      </c>
      <c r="B554" t="str">
        <f>VLOOKUP(A554,'Liste salariés'!$C$2:$Q$607,14,FALSE)</f>
        <v>MOD</v>
      </c>
      <c r="C554" t="str">
        <f>VLOOKUP(A554,'Liste salariés'!$C$2:$Q$607,4,FALSE)</f>
        <v>P01-PRODUCTION</v>
      </c>
      <c r="D554" t="str">
        <f>VLOOKUP(A554,'Liste salariés'!$C$2:$Q$607,3,FALSE)</f>
        <v>ELM</v>
      </c>
      <c r="E554" t="s">
        <v>11</v>
      </c>
      <c r="F554">
        <f>VLOOKUP(E554,'Liste formations'!$A$3:$B$19,2,FALSE)</f>
        <v>25</v>
      </c>
      <c r="G554">
        <v>25</v>
      </c>
      <c r="H554">
        <f>Tableau2[[#This Row],[Nombre de questions]]-Tableau2[[#This Row],[Réponses justes ]]</f>
        <v>0</v>
      </c>
      <c r="I554" t="s">
        <v>1859</v>
      </c>
      <c r="J554" s="3">
        <v>40939</v>
      </c>
      <c r="M554" s="29"/>
    </row>
    <row r="555" spans="1:13" x14ac:dyDescent="0.25">
      <c r="A555" s="6" t="s">
        <v>1907</v>
      </c>
      <c r="B555" t="str">
        <f>VLOOKUP(A555,'Liste salariés'!$C$2:$Q$607,14,FALSE)</f>
        <v>ETAM</v>
      </c>
      <c r="C555" t="str">
        <f>VLOOKUP(A555,'Liste salariés'!$C$2:$Q$607,4,FALSE)</f>
        <v>P03-MATERIAL MNGT</v>
      </c>
      <c r="D555" t="str">
        <f>VLOOKUP(A555,'Liste salariés'!$C$2:$Q$607,3,FALSE)</f>
        <v>ELM</v>
      </c>
      <c r="E555" t="s">
        <v>2240</v>
      </c>
      <c r="F555">
        <f>VLOOKUP(E555,'Liste formations'!$A$3:$B$19,2,FALSE)</f>
        <v>5</v>
      </c>
      <c r="G555">
        <v>5</v>
      </c>
      <c r="H555">
        <f>Tableau2[[#This Row],[Nombre de questions]]-Tableau2[[#This Row],[Réponses justes ]]</f>
        <v>0</v>
      </c>
      <c r="I555" t="s">
        <v>1859</v>
      </c>
      <c r="M555" s="29"/>
    </row>
    <row r="556" spans="1:13" x14ac:dyDescent="0.25">
      <c r="A556" s="6" t="s">
        <v>1907</v>
      </c>
      <c r="B556" t="str">
        <f>VLOOKUP(A556,'Liste salariés'!$C$2:$Q$607,14,FALSE)</f>
        <v>ETAM</v>
      </c>
      <c r="C556" t="str">
        <f>VLOOKUP(A556,'Liste salariés'!$C$2:$Q$607,4,FALSE)</f>
        <v>P03-MATERIAL MNGT</v>
      </c>
      <c r="D556" t="str">
        <f>VLOOKUP(A556,'Liste salariés'!$C$2:$Q$607,3,FALSE)</f>
        <v>ELM</v>
      </c>
      <c r="E556" t="s">
        <v>9</v>
      </c>
      <c r="F556">
        <f>VLOOKUP(E556,'Liste formations'!$A$3:$B$19,2,FALSE)</f>
        <v>10</v>
      </c>
      <c r="G556">
        <v>7</v>
      </c>
      <c r="H556">
        <f>Tableau2[[#This Row],[Nombre de questions]]-Tableau2[[#This Row],[Réponses justes ]]</f>
        <v>3</v>
      </c>
      <c r="I556" t="s">
        <v>1859</v>
      </c>
      <c r="J556" s="3">
        <v>41359</v>
      </c>
      <c r="M556" s="29"/>
    </row>
    <row r="557" spans="1:13" x14ac:dyDescent="0.25">
      <c r="A557" s="6" t="s">
        <v>1907</v>
      </c>
      <c r="B557" t="str">
        <f>VLOOKUP(A557,'Liste salariés'!$C$2:$Q$607,14,FALSE)</f>
        <v>ETAM</v>
      </c>
      <c r="C557" t="str">
        <f>VLOOKUP(A557,'Liste salariés'!$C$2:$Q$607,4,FALSE)</f>
        <v>P03-MATERIAL MNGT</v>
      </c>
      <c r="D557" t="str">
        <f>VLOOKUP(A557,'Liste salariés'!$C$2:$Q$607,3,FALSE)</f>
        <v>ELM</v>
      </c>
      <c r="E557" t="s">
        <v>11</v>
      </c>
      <c r="F557">
        <f>VLOOKUP(E557,'Liste formations'!$A$3:$B$19,2,FALSE)</f>
        <v>25</v>
      </c>
      <c r="G557">
        <v>19</v>
      </c>
      <c r="H557">
        <f>Tableau2[[#This Row],[Nombre de questions]]-Tableau2[[#This Row],[Réponses justes ]]</f>
        <v>6</v>
      </c>
      <c r="I557" t="s">
        <v>1859</v>
      </c>
      <c r="M557" s="29"/>
    </row>
    <row r="558" spans="1:13" x14ac:dyDescent="0.25">
      <c r="A558" s="6" t="s">
        <v>1948</v>
      </c>
      <c r="B558" t="str">
        <f>VLOOKUP(A558,'Liste salariés'!$C$2:$Q$607,14,FALSE)</f>
        <v>CADRES</v>
      </c>
      <c r="C558" t="str">
        <f>VLOOKUP(A558,'Liste salariés'!$C$2:$Q$607,4,FALSE)</f>
        <v>P01-PRODUCTION</v>
      </c>
      <c r="D558" t="str">
        <f>VLOOKUP(A558,'Liste salariés'!$C$2:$Q$607,3,FALSE)</f>
        <v>ELM</v>
      </c>
      <c r="E558" t="s">
        <v>2246</v>
      </c>
      <c r="F558">
        <f>VLOOKUP(E558,'Liste formations'!$A$3:$B$19,2,FALSE)</f>
        <v>10</v>
      </c>
      <c r="G558">
        <v>10</v>
      </c>
      <c r="H558">
        <f>Tableau2[[#This Row],[Nombre de questions]]-Tableau2[[#This Row],[Réponses justes ]]</f>
        <v>0</v>
      </c>
      <c r="I558" t="s">
        <v>1859</v>
      </c>
      <c r="J558" s="3">
        <v>41065</v>
      </c>
      <c r="M558" s="29"/>
    </row>
    <row r="559" spans="1:13" x14ac:dyDescent="0.25">
      <c r="A559" s="6" t="s">
        <v>1948</v>
      </c>
      <c r="B559" t="str">
        <f>VLOOKUP(A559,'Liste salariés'!$C$2:$Q$607,14,FALSE)</f>
        <v>CADRES</v>
      </c>
      <c r="C559" t="str">
        <f>VLOOKUP(A559,'Liste salariés'!$C$2:$Q$607,4,FALSE)</f>
        <v>P01-PRODUCTION</v>
      </c>
      <c r="D559" t="str">
        <f>VLOOKUP(A559,'Liste salariés'!$C$2:$Q$607,3,FALSE)</f>
        <v>ELM</v>
      </c>
      <c r="E559" t="s">
        <v>9</v>
      </c>
      <c r="F559">
        <f>VLOOKUP(E559,'Liste formations'!$A$3:$B$19,2,FALSE)</f>
        <v>10</v>
      </c>
      <c r="G559">
        <v>9</v>
      </c>
      <c r="H559">
        <f>Tableau2[[#This Row],[Nombre de questions]]-Tableau2[[#This Row],[Réponses justes ]]</f>
        <v>1</v>
      </c>
      <c r="I559" t="s">
        <v>1859</v>
      </c>
      <c r="J559" s="3">
        <v>41325</v>
      </c>
      <c r="M559" s="29"/>
    </row>
    <row r="560" spans="1:13" x14ac:dyDescent="0.25">
      <c r="A560" s="6" t="s">
        <v>1948</v>
      </c>
      <c r="B560" t="str">
        <f>VLOOKUP(A560,'Liste salariés'!$C$2:$Q$607,14,FALSE)</f>
        <v>CADRES</v>
      </c>
      <c r="C560" t="str">
        <f>VLOOKUP(A560,'Liste salariés'!$C$2:$Q$607,4,FALSE)</f>
        <v>P01-PRODUCTION</v>
      </c>
      <c r="D560" t="str">
        <f>VLOOKUP(A560,'Liste salariés'!$C$2:$Q$607,3,FALSE)</f>
        <v>ELM</v>
      </c>
      <c r="E560" t="s">
        <v>11</v>
      </c>
      <c r="F560">
        <f>VLOOKUP(E560,'Liste formations'!$A$3:$B$19,2,FALSE)</f>
        <v>25</v>
      </c>
      <c r="I560" t="s">
        <v>1859</v>
      </c>
      <c r="M560" s="29"/>
    </row>
    <row r="561" spans="1:13" x14ac:dyDescent="0.25">
      <c r="A561" s="6" t="s">
        <v>2027</v>
      </c>
      <c r="B561" t="str">
        <f>VLOOKUP(A561,'Liste salariés'!$C$2:$Q$607,14,FALSE)</f>
        <v>CADRES</v>
      </c>
      <c r="C561" t="str">
        <f>VLOOKUP(A561,'Liste salariés'!$C$2:$Q$607,4,FALSE)</f>
        <v>S04-ICT</v>
      </c>
      <c r="D561" t="str">
        <f>VLOOKUP(A561,'Liste salariés'!$C$2:$Q$607,3,FALSE)</f>
        <v>ELM</v>
      </c>
      <c r="E561" t="s">
        <v>11</v>
      </c>
      <c r="F561">
        <f>VLOOKUP(E561,'Liste formations'!$A$3:$B$19,2,FALSE)</f>
        <v>25</v>
      </c>
      <c r="G561">
        <v>19</v>
      </c>
      <c r="H561">
        <f>Tableau2[[#This Row],[Nombre de questions]]-Tableau2[[#This Row],[Réponses justes ]]</f>
        <v>6</v>
      </c>
      <c r="I561" t="s">
        <v>1859</v>
      </c>
      <c r="M561" s="29"/>
    </row>
    <row r="562" spans="1:13" x14ac:dyDescent="0.25">
      <c r="A562" s="6" t="s">
        <v>2028</v>
      </c>
      <c r="B562" t="str">
        <f>VLOOKUP(A562,'Liste salariés'!$C$2:$Q$607,14,FALSE)</f>
        <v>CADRES</v>
      </c>
      <c r="C562" t="str">
        <f>VLOOKUP(A562,'Liste salariés'!$C$2:$Q$607,4,FALSE)</f>
        <v>P02-TECHNICAL SCES</v>
      </c>
      <c r="D562" t="str">
        <f>VLOOKUP(A562,'Liste salariés'!$C$2:$Q$607,3,FALSE)</f>
        <v>ELM</v>
      </c>
      <c r="E562" t="s">
        <v>11</v>
      </c>
      <c r="F562">
        <f>VLOOKUP(E562,'Liste formations'!$A$3:$B$19,2,FALSE)</f>
        <v>25</v>
      </c>
      <c r="G562">
        <v>22</v>
      </c>
      <c r="H562">
        <f>Tableau2[[#This Row],[Nombre de questions]]-Tableau2[[#This Row],[Réponses justes ]]</f>
        <v>3</v>
      </c>
      <c r="I562" t="s">
        <v>1859</v>
      </c>
      <c r="M562" s="29"/>
    </row>
    <row r="563" spans="1:13" x14ac:dyDescent="0.25">
      <c r="A563" s="6" t="s">
        <v>2145</v>
      </c>
      <c r="B563" t="str">
        <f>VLOOKUP(A563,'Liste salariés'!$C$2:$Q$607,14,FALSE)</f>
        <v>MOD</v>
      </c>
      <c r="C563" t="str">
        <f>VLOOKUP(A563,'Liste salariés'!$C$2:$Q$607,4,FALSE)</f>
        <v>P01-PRODUCTION</v>
      </c>
      <c r="D563" t="str">
        <f>VLOOKUP(A563,'Liste salariés'!$C$2:$Q$607,3,FALSE)</f>
        <v>ELM</v>
      </c>
      <c r="E563" t="s">
        <v>2239</v>
      </c>
      <c r="F563">
        <f>VLOOKUP(E563,'Liste formations'!$A$3:$B$19,2,FALSE)</f>
        <v>10</v>
      </c>
      <c r="G563">
        <v>9</v>
      </c>
      <c r="H563">
        <f>Tableau2[[#This Row],[Nombre de questions]]-Tableau2[[#This Row],[Réponses justes ]]</f>
        <v>1</v>
      </c>
      <c r="I563" t="s">
        <v>1859</v>
      </c>
      <c r="J563" s="3">
        <v>41303</v>
      </c>
      <c r="M563" s="29"/>
    </row>
    <row r="564" spans="1:13" x14ac:dyDescent="0.25">
      <c r="A564" s="6" t="s">
        <v>2145</v>
      </c>
      <c r="B564" t="str">
        <f>VLOOKUP(A564,'Liste salariés'!$C$2:$Q$607,14,FALSE)</f>
        <v>MOD</v>
      </c>
      <c r="C564" t="str">
        <f>VLOOKUP(A564,'Liste salariés'!$C$2:$Q$607,4,FALSE)</f>
        <v>P01-PRODUCTION</v>
      </c>
      <c r="D564" t="str">
        <f>VLOOKUP(A564,'Liste salariés'!$C$2:$Q$607,3,FALSE)</f>
        <v>ELM</v>
      </c>
      <c r="E564" t="s">
        <v>11</v>
      </c>
      <c r="F564">
        <f>VLOOKUP(E564,'Liste formations'!$A$3:$B$19,2,FALSE)</f>
        <v>25</v>
      </c>
      <c r="G564">
        <v>24</v>
      </c>
      <c r="H564">
        <f>Tableau2[[#This Row],[Nombre de questions]]-Tableau2[[#This Row],[Réponses justes ]]</f>
        <v>1</v>
      </c>
      <c r="I564" t="s">
        <v>1859</v>
      </c>
      <c r="J564" s="3">
        <v>40941</v>
      </c>
      <c r="M564" s="29"/>
    </row>
    <row r="565" spans="1:13" x14ac:dyDescent="0.25">
      <c r="A565" s="6" t="s">
        <v>1987</v>
      </c>
      <c r="B565" t="str">
        <f>VLOOKUP(A565,'Liste salariés'!$C$2:$Q$607,14,FALSE)</f>
        <v>CADRES</v>
      </c>
      <c r="C565" t="str">
        <f>VLOOKUP(A565,'Liste salariés'!$C$2:$Q$607,4,FALSE)</f>
        <v>P03-MATERIAL MNGT</v>
      </c>
      <c r="D565" t="str">
        <f>VLOOKUP(A565,'Liste salariés'!$C$2:$Q$607,3,FALSE)</f>
        <v>ELM</v>
      </c>
      <c r="E565" t="s">
        <v>9</v>
      </c>
      <c r="F565">
        <f>VLOOKUP(E565,'Liste formations'!$A$3:$B$19,2,FALSE)</f>
        <v>10</v>
      </c>
      <c r="G565">
        <v>7</v>
      </c>
      <c r="H565">
        <f>Tableau2[[#This Row],[Nombre de questions]]-Tableau2[[#This Row],[Réponses justes ]]</f>
        <v>3</v>
      </c>
      <c r="I565" t="s">
        <v>1859</v>
      </c>
      <c r="J565" s="3">
        <v>41359</v>
      </c>
      <c r="M565" s="29"/>
    </row>
    <row r="566" spans="1:13" x14ac:dyDescent="0.25">
      <c r="A566" s="6" t="s">
        <v>1987</v>
      </c>
      <c r="B566" t="str">
        <f>VLOOKUP(A566,'Liste salariés'!$C$2:$Q$607,14,FALSE)</f>
        <v>CADRES</v>
      </c>
      <c r="C566" t="str">
        <f>VLOOKUP(A566,'Liste salariés'!$C$2:$Q$607,4,FALSE)</f>
        <v>P03-MATERIAL MNGT</v>
      </c>
      <c r="D566" t="str">
        <f>VLOOKUP(A566,'Liste salariés'!$C$2:$Q$607,3,FALSE)</f>
        <v>ELM</v>
      </c>
      <c r="E566" t="s">
        <v>11</v>
      </c>
      <c r="F566">
        <f>VLOOKUP(E566,'Liste formations'!$A$3:$B$19,2,FALSE)</f>
        <v>25</v>
      </c>
      <c r="G566">
        <v>22</v>
      </c>
      <c r="H566">
        <f>Tableau2[[#This Row],[Nombre de questions]]-Tableau2[[#This Row],[Réponses justes ]]</f>
        <v>3</v>
      </c>
      <c r="I566" t="s">
        <v>1859</v>
      </c>
      <c r="M566" s="29"/>
    </row>
    <row r="567" spans="1:13" x14ac:dyDescent="0.25">
      <c r="A567" s="6" t="s">
        <v>2146</v>
      </c>
      <c r="B567" t="str">
        <f>VLOOKUP(A567,'Liste salariés'!$C$2:$Q$607,14,FALSE)</f>
        <v>MOD</v>
      </c>
      <c r="C567" t="str">
        <f>VLOOKUP(A567,'Liste salariés'!$C$2:$Q$607,4,FALSE)</f>
        <v>P01-PRODUCTION</v>
      </c>
      <c r="D567" t="str">
        <f>VLOOKUP(A567,'Liste salariés'!$C$2:$Q$607,3,FALSE)</f>
        <v>ELM</v>
      </c>
      <c r="E567" t="s">
        <v>2239</v>
      </c>
      <c r="F567">
        <f>VLOOKUP(E567,'Liste formations'!$A$3:$B$19,2,FALSE)</f>
        <v>10</v>
      </c>
      <c r="G567">
        <v>9</v>
      </c>
      <c r="H567">
        <f>Tableau2[[#This Row],[Nombre de questions]]-Tableau2[[#This Row],[Réponses justes ]]</f>
        <v>1</v>
      </c>
      <c r="I567" t="s">
        <v>1859</v>
      </c>
      <c r="J567" s="3">
        <v>41094</v>
      </c>
      <c r="M567" s="29"/>
    </row>
    <row r="568" spans="1:13" x14ac:dyDescent="0.25">
      <c r="A568" s="6" t="s">
        <v>2146</v>
      </c>
      <c r="B568" t="str">
        <f>VLOOKUP(A568,'Liste salariés'!$C$2:$Q$607,14,FALSE)</f>
        <v>MOD</v>
      </c>
      <c r="C568" t="str">
        <f>VLOOKUP(A568,'Liste salariés'!$C$2:$Q$607,4,FALSE)</f>
        <v>P01-PRODUCTION</v>
      </c>
      <c r="D568" t="str">
        <f>VLOOKUP(A568,'Liste salariés'!$C$2:$Q$607,3,FALSE)</f>
        <v>ELM</v>
      </c>
      <c r="E568" t="s">
        <v>11</v>
      </c>
      <c r="F568">
        <f>VLOOKUP(E568,'Liste formations'!$A$3:$B$19,2,FALSE)</f>
        <v>25</v>
      </c>
      <c r="G568">
        <v>25</v>
      </c>
      <c r="H568">
        <f>Tableau2[[#This Row],[Nombre de questions]]-Tableau2[[#This Row],[Réponses justes ]]</f>
        <v>0</v>
      </c>
      <c r="I568" t="s">
        <v>1859</v>
      </c>
      <c r="J568" s="3">
        <v>41093</v>
      </c>
      <c r="M568" s="29"/>
    </row>
    <row r="569" spans="1:13" x14ac:dyDescent="0.25">
      <c r="A569" s="6" t="s">
        <v>2146</v>
      </c>
      <c r="B569" t="str">
        <f>VLOOKUP(A569,'Liste salariés'!$C$2:$Q$607,14,FALSE)</f>
        <v>MOD</v>
      </c>
      <c r="C569" t="str">
        <f>VLOOKUP(A569,'Liste salariés'!$C$2:$Q$607,4,FALSE)</f>
        <v>P01-PRODUCTION</v>
      </c>
      <c r="D569" t="str">
        <f>VLOOKUP(A569,'Liste salariés'!$C$2:$Q$607,3,FALSE)</f>
        <v>ELM</v>
      </c>
      <c r="E569" t="s">
        <v>10</v>
      </c>
      <c r="F569">
        <f>VLOOKUP(E569,'Liste formations'!$A$3:$B$19,2,FALSE)</f>
        <v>6</v>
      </c>
      <c r="G569">
        <v>6</v>
      </c>
      <c r="H569">
        <f>Tableau2[[#This Row],[Nombre de questions]]-Tableau2[[#This Row],[Réponses justes ]]</f>
        <v>0</v>
      </c>
      <c r="I569" t="s">
        <v>1859</v>
      </c>
      <c r="J569" s="3">
        <v>41331</v>
      </c>
      <c r="M569" s="29"/>
    </row>
    <row r="570" spans="1:13" x14ac:dyDescent="0.25">
      <c r="A570" s="6" t="s">
        <v>1988</v>
      </c>
      <c r="B570" t="str">
        <f>VLOOKUP(A570,'Liste salariés'!$C$2:$Q$607,14,FALSE)</f>
        <v>ETAM</v>
      </c>
      <c r="C570" t="str">
        <f>VLOOKUP(A570,'Liste salariés'!$C$2:$Q$607,4,FALSE)</f>
        <v>P04-QUALITY PLANT</v>
      </c>
      <c r="D570" t="str">
        <f>VLOOKUP(A570,'Liste salariés'!$C$2:$Q$607,3,FALSE)</f>
        <v>ELM</v>
      </c>
      <c r="E570" t="s">
        <v>9</v>
      </c>
      <c r="F570">
        <f>VLOOKUP(E570,'Liste formations'!$A$3:$B$19,2,FALSE)</f>
        <v>10</v>
      </c>
      <c r="G570">
        <v>7</v>
      </c>
      <c r="H570">
        <f>Tableau2[[#This Row],[Nombre de questions]]-Tableau2[[#This Row],[Réponses justes ]]</f>
        <v>3</v>
      </c>
      <c r="I570" t="s">
        <v>1859</v>
      </c>
      <c r="J570" s="3">
        <v>41325</v>
      </c>
      <c r="M570" s="29"/>
    </row>
    <row r="571" spans="1:13" x14ac:dyDescent="0.25">
      <c r="A571" s="6" t="s">
        <v>1988</v>
      </c>
      <c r="B571" t="str">
        <f>VLOOKUP(A571,'Liste salariés'!$C$2:$Q$607,14,FALSE)</f>
        <v>ETAM</v>
      </c>
      <c r="C571" t="str">
        <f>VLOOKUP(A571,'Liste salariés'!$C$2:$Q$607,4,FALSE)</f>
        <v>P04-QUALITY PLANT</v>
      </c>
      <c r="D571" t="str">
        <f>VLOOKUP(A571,'Liste salariés'!$C$2:$Q$607,3,FALSE)</f>
        <v>ELM</v>
      </c>
      <c r="E571" t="s">
        <v>11</v>
      </c>
      <c r="F571">
        <f>VLOOKUP(E571,'Liste formations'!$A$3:$B$19,2,FALSE)</f>
        <v>25</v>
      </c>
      <c r="G571">
        <v>23</v>
      </c>
      <c r="H571">
        <f>Tableau2[[#This Row],[Nombre de questions]]-Tableau2[[#This Row],[Réponses justes ]]</f>
        <v>2</v>
      </c>
      <c r="I571" t="s">
        <v>1859</v>
      </c>
      <c r="M571" s="29"/>
    </row>
    <row r="572" spans="1:13" x14ac:dyDescent="0.25">
      <c r="A572" s="6" t="s">
        <v>1874</v>
      </c>
      <c r="B572" t="str">
        <f>VLOOKUP(A572,'Liste salariés'!$C$2:$Q$607,14,FALSE)</f>
        <v>CADRES</v>
      </c>
      <c r="C572" t="str">
        <f>VLOOKUP(A572,'Liste salariés'!$C$2:$Q$607,4,FALSE)</f>
        <v>P01-PRODUCTION</v>
      </c>
      <c r="D572" t="str">
        <f>VLOOKUP(A572,'Liste salariés'!$C$2:$Q$607,3,FALSE)</f>
        <v>ELM</v>
      </c>
      <c r="E572" t="s">
        <v>2238</v>
      </c>
      <c r="F572">
        <f>VLOOKUP(E572,'Liste formations'!$A$3:$B$19,2,FALSE)</f>
        <v>14</v>
      </c>
      <c r="G572">
        <v>14</v>
      </c>
      <c r="H572">
        <f>Tableau2[[#This Row],[Nombre de questions]]-Tableau2[[#This Row],[Réponses justes ]]</f>
        <v>0</v>
      </c>
      <c r="I572" t="s">
        <v>1859</v>
      </c>
      <c r="M572" s="29"/>
    </row>
    <row r="573" spans="1:13" x14ac:dyDescent="0.25">
      <c r="A573" s="6" t="s">
        <v>1874</v>
      </c>
      <c r="B573" t="str">
        <f>VLOOKUP(A573,'Liste salariés'!$C$2:$Q$607,14,FALSE)</f>
        <v>CADRES</v>
      </c>
      <c r="C573" t="str">
        <f>VLOOKUP(A573,'Liste salariés'!$C$2:$Q$607,4,FALSE)</f>
        <v>P01-PRODUCTION</v>
      </c>
      <c r="D573" t="str">
        <f>VLOOKUP(A573,'Liste salariés'!$C$2:$Q$607,3,FALSE)</f>
        <v>ELM</v>
      </c>
      <c r="E573" t="s">
        <v>2240</v>
      </c>
      <c r="F573">
        <f>VLOOKUP(E573,'Liste formations'!$A$3:$B$19,2,FALSE)</f>
        <v>5</v>
      </c>
      <c r="G573">
        <v>5</v>
      </c>
      <c r="H573">
        <f>Tableau2[[#This Row],[Nombre de questions]]-Tableau2[[#This Row],[Réponses justes ]]</f>
        <v>0</v>
      </c>
      <c r="I573" t="s">
        <v>1859</v>
      </c>
      <c r="J573" s="3">
        <v>41290</v>
      </c>
      <c r="M573" s="29"/>
    </row>
    <row r="574" spans="1:13" x14ac:dyDescent="0.25">
      <c r="A574" s="6" t="s">
        <v>1874</v>
      </c>
      <c r="B574" t="str">
        <f>VLOOKUP(A574,'Liste salariés'!$C$2:$Q$607,14,FALSE)</f>
        <v>CADRES</v>
      </c>
      <c r="C574" t="str">
        <f>VLOOKUP(A574,'Liste salariés'!$C$2:$Q$607,4,FALSE)</f>
        <v>P01-PRODUCTION</v>
      </c>
      <c r="D574" t="str">
        <f>VLOOKUP(A574,'Liste salariés'!$C$2:$Q$607,3,FALSE)</f>
        <v>ELM</v>
      </c>
      <c r="E574" t="s">
        <v>2246</v>
      </c>
      <c r="F574">
        <f>VLOOKUP(E574,'Liste formations'!$A$3:$B$19,2,FALSE)</f>
        <v>10</v>
      </c>
      <c r="G574">
        <v>10</v>
      </c>
      <c r="H574">
        <f>Tableau2[[#This Row],[Nombre de questions]]-Tableau2[[#This Row],[Réponses justes ]]</f>
        <v>0</v>
      </c>
      <c r="I574" t="s">
        <v>1859</v>
      </c>
      <c r="J574" s="3">
        <v>41023</v>
      </c>
      <c r="M574" s="29"/>
    </row>
    <row r="575" spans="1:13" x14ac:dyDescent="0.25">
      <c r="A575" s="6" t="s">
        <v>1874</v>
      </c>
      <c r="B575" t="str">
        <f>VLOOKUP(A575,'Liste salariés'!$C$2:$Q$607,14,FALSE)</f>
        <v>CADRES</v>
      </c>
      <c r="C575" t="str">
        <f>VLOOKUP(A575,'Liste salariés'!$C$2:$Q$607,4,FALSE)</f>
        <v>P01-PRODUCTION</v>
      </c>
      <c r="D575" t="str">
        <f>VLOOKUP(A575,'Liste salariés'!$C$2:$Q$607,3,FALSE)</f>
        <v>ELM</v>
      </c>
      <c r="E575" t="s">
        <v>11</v>
      </c>
      <c r="F575">
        <f>VLOOKUP(E575,'Liste formations'!$A$3:$B$19,2,FALSE)</f>
        <v>25</v>
      </c>
      <c r="G575">
        <v>25</v>
      </c>
      <c r="H575">
        <f>Tableau2[[#This Row],[Nombre de questions]]-Tableau2[[#This Row],[Réponses justes ]]</f>
        <v>0</v>
      </c>
      <c r="I575" t="s">
        <v>1859</v>
      </c>
      <c r="J575" s="3">
        <v>40940</v>
      </c>
      <c r="M575" s="29"/>
    </row>
    <row r="576" spans="1:13" x14ac:dyDescent="0.25">
      <c r="A576" s="6" t="s">
        <v>1874</v>
      </c>
      <c r="B576" t="str">
        <f>VLOOKUP(A576,'Liste salariés'!$C$2:$Q$607,14,FALSE)</f>
        <v>CADRES</v>
      </c>
      <c r="C576" t="str">
        <f>VLOOKUP(A576,'Liste salariés'!$C$2:$Q$607,4,FALSE)</f>
        <v>P01-PRODUCTION</v>
      </c>
      <c r="D576" t="str">
        <f>VLOOKUP(A576,'Liste salariés'!$C$2:$Q$607,3,FALSE)</f>
        <v>ELM</v>
      </c>
      <c r="E576" t="s">
        <v>10</v>
      </c>
      <c r="F576">
        <f>VLOOKUP(E576,'Liste formations'!$A$3:$B$19,2,FALSE)</f>
        <v>6</v>
      </c>
      <c r="G576">
        <v>6</v>
      </c>
      <c r="H576">
        <f>Tableau2[[#This Row],[Nombre de questions]]-Tableau2[[#This Row],[Réponses justes ]]</f>
        <v>0</v>
      </c>
      <c r="I576" t="s">
        <v>1859</v>
      </c>
      <c r="J576" s="3">
        <v>41302</v>
      </c>
      <c r="M576" s="29"/>
    </row>
    <row r="577" spans="1:13" x14ac:dyDescent="0.25">
      <c r="A577" s="6" t="s">
        <v>2147</v>
      </c>
      <c r="B577" t="str">
        <f>VLOOKUP(A577,'Liste salariés'!$C$2:$Q$607,14,FALSE)</f>
        <v>MOD</v>
      </c>
      <c r="C577" t="str">
        <f>VLOOKUP(A577,'Liste salariés'!$C$2:$Q$607,4,FALSE)</f>
        <v>P01-PRODUCTION</v>
      </c>
      <c r="D577" t="str">
        <f>VLOOKUP(A577,'Liste salariés'!$C$2:$Q$607,3,FALSE)</f>
        <v>ELM</v>
      </c>
      <c r="E577" t="s">
        <v>2239</v>
      </c>
      <c r="F577">
        <f>VLOOKUP(E577,'Liste formations'!$A$3:$B$19,2,FALSE)</f>
        <v>10</v>
      </c>
      <c r="G577">
        <v>10</v>
      </c>
      <c r="H577">
        <f>Tableau2[[#This Row],[Nombre de questions]]-Tableau2[[#This Row],[Réponses justes ]]</f>
        <v>0</v>
      </c>
      <c r="I577" t="s">
        <v>1859</v>
      </c>
      <c r="J577" s="3">
        <v>41094</v>
      </c>
      <c r="M577" s="29"/>
    </row>
    <row r="578" spans="1:13" x14ac:dyDescent="0.25">
      <c r="A578" s="6" t="s">
        <v>2147</v>
      </c>
      <c r="B578" t="str">
        <f>VLOOKUP(A578,'Liste salariés'!$C$2:$Q$607,14,FALSE)</f>
        <v>MOD</v>
      </c>
      <c r="C578" t="str">
        <f>VLOOKUP(A578,'Liste salariés'!$C$2:$Q$607,4,FALSE)</f>
        <v>P01-PRODUCTION</v>
      </c>
      <c r="D578" t="str">
        <f>VLOOKUP(A578,'Liste salariés'!$C$2:$Q$607,3,FALSE)</f>
        <v>ELM</v>
      </c>
      <c r="E578" t="s">
        <v>2246</v>
      </c>
      <c r="F578">
        <f>VLOOKUP(E578,'Liste formations'!$A$3:$B$19,2,FALSE)</f>
        <v>10</v>
      </c>
      <c r="G578">
        <v>7</v>
      </c>
      <c r="H578">
        <f>Tableau2[[#This Row],[Nombre de questions]]-Tableau2[[#This Row],[Réponses justes ]]</f>
        <v>3</v>
      </c>
      <c r="I578" t="s">
        <v>1859</v>
      </c>
      <c r="J578" s="3">
        <v>41012</v>
      </c>
      <c r="M578" s="29"/>
    </row>
    <row r="579" spans="1:13" x14ac:dyDescent="0.25">
      <c r="A579" s="6" t="s">
        <v>2147</v>
      </c>
      <c r="B579" t="str">
        <f>VLOOKUP(A579,'Liste salariés'!$C$2:$Q$607,14,FALSE)</f>
        <v>MOD</v>
      </c>
      <c r="C579" t="str">
        <f>VLOOKUP(A579,'Liste salariés'!$C$2:$Q$607,4,FALSE)</f>
        <v>P01-PRODUCTION</v>
      </c>
      <c r="D579" t="str">
        <f>VLOOKUP(A579,'Liste salariés'!$C$2:$Q$607,3,FALSE)</f>
        <v>ELM</v>
      </c>
      <c r="E579" t="s">
        <v>11</v>
      </c>
      <c r="F579">
        <f>VLOOKUP(E579,'Liste formations'!$A$3:$B$19,2,FALSE)</f>
        <v>25</v>
      </c>
      <c r="G579">
        <v>25</v>
      </c>
      <c r="H579">
        <f>Tableau2[[#This Row],[Nombre de questions]]-Tableau2[[#This Row],[Réponses justes ]]</f>
        <v>0</v>
      </c>
      <c r="I579" t="s">
        <v>1859</v>
      </c>
      <c r="J579" s="3">
        <v>41093</v>
      </c>
      <c r="M579" s="29"/>
    </row>
    <row r="580" spans="1:13" x14ac:dyDescent="0.25">
      <c r="A580" s="6" t="s">
        <v>2147</v>
      </c>
      <c r="B580" t="str">
        <f>VLOOKUP(A580,'Liste salariés'!$C$2:$Q$607,14,FALSE)</f>
        <v>MOD</v>
      </c>
      <c r="C580" t="str">
        <f>VLOOKUP(A580,'Liste salariés'!$C$2:$Q$607,4,FALSE)</f>
        <v>P01-PRODUCTION</v>
      </c>
      <c r="D580" t="str">
        <f>VLOOKUP(A580,'Liste salariés'!$C$2:$Q$607,3,FALSE)</f>
        <v>ELM</v>
      </c>
      <c r="E580" t="s">
        <v>2248</v>
      </c>
      <c r="F580" s="22">
        <f>VLOOKUP(E580,'Liste formations'!$A$3:$B$19,2,FALSE)</f>
        <v>17</v>
      </c>
      <c r="G580">
        <v>16</v>
      </c>
      <c r="H580">
        <f>Tableau2[[#This Row],[Nombre de questions]]-Tableau2[[#This Row],[Réponses justes ]]</f>
        <v>1</v>
      </c>
      <c r="I580" t="s">
        <v>1859</v>
      </c>
      <c r="J580" s="3">
        <v>41376</v>
      </c>
      <c r="M580" s="29"/>
    </row>
    <row r="581" spans="1:13" x14ac:dyDescent="0.25">
      <c r="A581" s="6" t="s">
        <v>1875</v>
      </c>
      <c r="B581" t="str">
        <f>VLOOKUP(A581,'Liste salariés'!$C$2:$Q$607,14,FALSE)</f>
        <v>CADRES</v>
      </c>
      <c r="C581" t="str">
        <f>VLOOKUP(A581,'Liste salariés'!$C$2:$Q$607,4,FALSE)</f>
        <v>P04-QUALITY PLANT</v>
      </c>
      <c r="D581" t="str">
        <f>VLOOKUP(A581,'Liste salariés'!$C$2:$Q$607,3,FALSE)</f>
        <v>ELM</v>
      </c>
      <c r="E581" t="s">
        <v>2238</v>
      </c>
      <c r="F581">
        <f>VLOOKUP(E581,'Liste formations'!$A$3:$B$19,2,FALSE)</f>
        <v>14</v>
      </c>
      <c r="G581">
        <v>11</v>
      </c>
      <c r="H581">
        <f>Tableau2[[#This Row],[Nombre de questions]]-Tableau2[[#This Row],[Réponses justes ]]</f>
        <v>3</v>
      </c>
      <c r="I581" t="s">
        <v>1859</v>
      </c>
      <c r="M581" s="29"/>
    </row>
    <row r="582" spans="1:13" x14ac:dyDescent="0.25">
      <c r="A582" s="6" t="s">
        <v>1875</v>
      </c>
      <c r="B582" t="str">
        <f>VLOOKUP(A582,'Liste salariés'!$C$2:$Q$607,14,FALSE)</f>
        <v>CADRES</v>
      </c>
      <c r="C582" t="str">
        <f>VLOOKUP(A582,'Liste salariés'!$C$2:$Q$607,4,FALSE)</f>
        <v>P04-QUALITY PLANT</v>
      </c>
      <c r="D582" t="str">
        <f>VLOOKUP(A582,'Liste salariés'!$C$2:$Q$607,3,FALSE)</f>
        <v>ELM</v>
      </c>
      <c r="E582" t="s">
        <v>2241</v>
      </c>
      <c r="F582">
        <f>VLOOKUP(E582,'Liste formations'!$A$3:$B$19,2,FALSE)</f>
        <v>10</v>
      </c>
      <c r="G582">
        <v>9</v>
      </c>
      <c r="H582">
        <f>Tableau2[[#This Row],[Nombre de questions]]-Tableau2[[#This Row],[Réponses justes ]]</f>
        <v>1</v>
      </c>
      <c r="I582" t="s">
        <v>1859</v>
      </c>
      <c r="J582" s="3">
        <v>41309</v>
      </c>
      <c r="M582" s="29"/>
    </row>
    <row r="583" spans="1:13" x14ac:dyDescent="0.25">
      <c r="A583" s="6" t="s">
        <v>1875</v>
      </c>
      <c r="B583" t="str">
        <f>VLOOKUP(A583,'Liste salariés'!$C$2:$Q$607,14,FALSE)</f>
        <v>CADRES</v>
      </c>
      <c r="C583" t="str">
        <f>VLOOKUP(A583,'Liste salariés'!$C$2:$Q$607,4,FALSE)</f>
        <v>P04-QUALITY PLANT</v>
      </c>
      <c r="D583" t="str">
        <f>VLOOKUP(A583,'Liste salariés'!$C$2:$Q$607,3,FALSE)</f>
        <v>ELM</v>
      </c>
      <c r="E583" t="s">
        <v>11</v>
      </c>
      <c r="F583">
        <f>VLOOKUP(E583,'Liste formations'!$A$3:$B$19,2,FALSE)</f>
        <v>25</v>
      </c>
      <c r="I583" t="s">
        <v>1859</v>
      </c>
      <c r="M583" s="29"/>
    </row>
    <row r="584" spans="1:13" x14ac:dyDescent="0.25">
      <c r="A584" s="6" t="s">
        <v>1875</v>
      </c>
      <c r="B584" t="str">
        <f>VLOOKUP(A584,'Liste salariés'!$C$2:$Q$607,14,FALSE)</f>
        <v>CADRES</v>
      </c>
      <c r="C584" t="str">
        <f>VLOOKUP(A584,'Liste salariés'!$C$2:$Q$607,4,FALSE)</f>
        <v>P04-QUALITY PLANT</v>
      </c>
      <c r="D584" t="str">
        <f>VLOOKUP(A584,'Liste salariés'!$C$2:$Q$607,3,FALSE)</f>
        <v>ELM</v>
      </c>
      <c r="E584" t="s">
        <v>10</v>
      </c>
      <c r="F584">
        <f>VLOOKUP(E584,'Liste formations'!$A$3:$B$19,2,FALSE)</f>
        <v>6</v>
      </c>
      <c r="G584">
        <v>6</v>
      </c>
      <c r="H584">
        <f>Tableau2[[#This Row],[Nombre de questions]]-Tableau2[[#This Row],[Réponses justes ]]</f>
        <v>0</v>
      </c>
      <c r="I584" t="s">
        <v>1859</v>
      </c>
      <c r="J584" s="3">
        <v>41302</v>
      </c>
      <c r="M584" s="29"/>
    </row>
    <row r="585" spans="1:13" x14ac:dyDescent="0.25">
      <c r="A585" s="6" t="s">
        <v>2029</v>
      </c>
      <c r="B585" t="str">
        <f>VLOOKUP(A585,'Liste salariés'!$C$2:$Q$607,14,FALSE)</f>
        <v>CADRES</v>
      </c>
      <c r="C585" t="str">
        <f>VLOOKUP(A585,'Liste salariés'!$C$2:$Q$607,4,FALSE)</f>
        <v>P02-TECHNICAL SCES</v>
      </c>
      <c r="D585" t="str">
        <f>VLOOKUP(A585,'Liste salariés'!$C$2:$Q$607,3,FALSE)</f>
        <v>ELM</v>
      </c>
      <c r="E585" t="s">
        <v>2240</v>
      </c>
      <c r="F585">
        <f>VLOOKUP(E585,'Liste formations'!$A$3:$B$19,2,FALSE)</f>
        <v>5</v>
      </c>
      <c r="G585">
        <v>5</v>
      </c>
      <c r="H585">
        <f>Tableau2[[#This Row],[Nombre de questions]]-Tableau2[[#This Row],[Réponses justes ]]</f>
        <v>0</v>
      </c>
      <c r="I585" t="s">
        <v>1859</v>
      </c>
      <c r="J585" s="3">
        <v>41093</v>
      </c>
      <c r="M585" s="29"/>
    </row>
    <row r="586" spans="1:13" x14ac:dyDescent="0.25">
      <c r="A586" s="6" t="s">
        <v>2029</v>
      </c>
      <c r="B586" t="str">
        <f>VLOOKUP(A586,'Liste salariés'!$C$2:$Q$607,14,FALSE)</f>
        <v>CADRES</v>
      </c>
      <c r="C586" t="str">
        <f>VLOOKUP(A586,'Liste salariés'!$C$2:$Q$607,4,FALSE)</f>
        <v>P02-TECHNICAL SCES</v>
      </c>
      <c r="D586" t="str">
        <f>VLOOKUP(A586,'Liste salariés'!$C$2:$Q$607,3,FALSE)</f>
        <v>ELM</v>
      </c>
      <c r="E586" t="s">
        <v>11</v>
      </c>
      <c r="F586">
        <f>VLOOKUP(E586,'Liste formations'!$A$3:$B$19,2,FALSE)</f>
        <v>25</v>
      </c>
      <c r="G586">
        <v>24</v>
      </c>
      <c r="H586">
        <f>Tableau2[[#This Row],[Nombre de questions]]-Tableau2[[#This Row],[Réponses justes ]]</f>
        <v>1</v>
      </c>
      <c r="I586" t="s">
        <v>1859</v>
      </c>
      <c r="M586" s="29"/>
    </row>
    <row r="587" spans="1:13" x14ac:dyDescent="0.25">
      <c r="A587" s="6" t="s">
        <v>2148</v>
      </c>
      <c r="B587" t="str">
        <f>VLOOKUP(A587,'Liste salariés'!$C$2:$Q$607,14,FALSE)</f>
        <v>MOD</v>
      </c>
      <c r="C587" t="str">
        <f>VLOOKUP(A587,'Liste salariés'!$C$2:$Q$607,4,FALSE)</f>
        <v>P01-PRODUCTION</v>
      </c>
      <c r="D587" t="str">
        <f>VLOOKUP(A587,'Liste salariés'!$C$2:$Q$607,3,FALSE)</f>
        <v>ELM</v>
      </c>
      <c r="E587" t="s">
        <v>2239</v>
      </c>
      <c r="F587">
        <f>VLOOKUP(E587,'Liste formations'!$A$3:$B$19,2,FALSE)</f>
        <v>10</v>
      </c>
      <c r="G587">
        <v>8</v>
      </c>
      <c r="H587">
        <f>Tableau2[[#This Row],[Nombre de questions]]-Tableau2[[#This Row],[Réponses justes ]]</f>
        <v>2</v>
      </c>
      <c r="I587" t="s">
        <v>1859</v>
      </c>
      <c r="J587" s="3">
        <v>41295</v>
      </c>
      <c r="M587" s="29"/>
    </row>
    <row r="588" spans="1:13" x14ac:dyDescent="0.25">
      <c r="A588" s="6" t="s">
        <v>2148</v>
      </c>
      <c r="B588" t="str">
        <f>VLOOKUP(A588,'Liste salariés'!$C$2:$Q$607,14,FALSE)</f>
        <v>MOD</v>
      </c>
      <c r="C588" t="str">
        <f>VLOOKUP(A588,'Liste salariés'!$C$2:$Q$607,4,FALSE)</f>
        <v>P01-PRODUCTION</v>
      </c>
      <c r="D588" t="str">
        <f>VLOOKUP(A588,'Liste salariés'!$C$2:$Q$607,3,FALSE)</f>
        <v>ELM</v>
      </c>
      <c r="E588" t="s">
        <v>11</v>
      </c>
      <c r="F588">
        <f>VLOOKUP(E588,'Liste formations'!$A$3:$B$19,2,FALSE)</f>
        <v>25</v>
      </c>
      <c r="G588">
        <v>23</v>
      </c>
      <c r="H588">
        <f>Tableau2[[#This Row],[Nombre de questions]]-Tableau2[[#This Row],[Réponses justes ]]</f>
        <v>2</v>
      </c>
      <c r="I588" t="s">
        <v>1859</v>
      </c>
      <c r="J588" s="3">
        <v>41368</v>
      </c>
      <c r="M588" s="29"/>
    </row>
    <row r="589" spans="1:13" x14ac:dyDescent="0.25">
      <c r="A589" s="6" t="s">
        <v>2149</v>
      </c>
      <c r="B589" t="str">
        <f>VLOOKUP(A589,'Liste salariés'!$C$2:$Q$607,14,FALSE)</f>
        <v>MOD</v>
      </c>
      <c r="C589" t="str">
        <f>VLOOKUP(A589,'Liste salariés'!$C$2:$Q$607,4,FALSE)</f>
        <v>P01-PRODUCTION</v>
      </c>
      <c r="D589" t="str">
        <f>VLOOKUP(A589,'Liste salariés'!$C$2:$Q$607,3,FALSE)</f>
        <v>ELM</v>
      </c>
      <c r="E589" t="s">
        <v>11</v>
      </c>
      <c r="F589">
        <f>VLOOKUP(E589,'Liste formations'!$A$3:$B$19,2,FALSE)</f>
        <v>25</v>
      </c>
      <c r="G589">
        <v>21</v>
      </c>
      <c r="H589">
        <f>Tableau2[[#This Row],[Nombre de questions]]-Tableau2[[#This Row],[Réponses justes ]]</f>
        <v>4</v>
      </c>
      <c r="I589" t="s">
        <v>1859</v>
      </c>
      <c r="J589" s="3">
        <v>41157</v>
      </c>
      <c r="M589" s="29"/>
    </row>
    <row r="590" spans="1:13" x14ac:dyDescent="0.25">
      <c r="A590" s="6" t="s">
        <v>2030</v>
      </c>
      <c r="B590" t="str">
        <f>VLOOKUP(A590,'Liste salariés'!$C$2:$Q$607,14,FALSE)</f>
        <v>CADRES</v>
      </c>
      <c r="C590" t="str">
        <f>VLOOKUP(A590,'Liste salariés'!$C$2:$Q$607,4,FALSE)</f>
        <v>P02-TECHNICAL SCES</v>
      </c>
      <c r="D590" t="str">
        <f>VLOOKUP(A590,'Liste salariés'!$C$2:$Q$607,3,FALSE)</f>
        <v>ELM</v>
      </c>
      <c r="E590" t="s">
        <v>11</v>
      </c>
      <c r="F590">
        <f>VLOOKUP(E590,'Liste formations'!$A$3:$B$19,2,FALSE)</f>
        <v>25</v>
      </c>
      <c r="G590">
        <v>21</v>
      </c>
      <c r="H590">
        <f>Tableau2[[#This Row],[Nombre de questions]]-Tableau2[[#This Row],[Réponses justes ]]</f>
        <v>4</v>
      </c>
      <c r="I590" t="s">
        <v>1859</v>
      </c>
      <c r="M590" s="29"/>
    </row>
    <row r="591" spans="1:13" x14ac:dyDescent="0.25">
      <c r="A591" s="6" t="s">
        <v>1949</v>
      </c>
      <c r="B591" t="str">
        <f>VLOOKUP(A591,'Liste salariés'!$C$2:$Q$607,14,FALSE)</f>
        <v>ETAM</v>
      </c>
      <c r="C591" t="str">
        <f>VLOOKUP(A591,'Liste salariés'!$C$2:$Q$607,4,FALSE)</f>
        <v>P02-TECHNICAL SCES</v>
      </c>
      <c r="D591" t="str">
        <f>VLOOKUP(A591,'Liste salariés'!$C$2:$Q$607,3,FALSE)</f>
        <v>ELM</v>
      </c>
      <c r="E591" t="s">
        <v>2240</v>
      </c>
      <c r="F591">
        <f>VLOOKUP(E591,'Liste formations'!$A$3:$B$19,2,FALSE)</f>
        <v>5</v>
      </c>
      <c r="G591">
        <v>5</v>
      </c>
      <c r="H591">
        <f>Tableau2[[#This Row],[Nombre de questions]]-Tableau2[[#This Row],[Réponses justes ]]</f>
        <v>0</v>
      </c>
      <c r="I591" t="s">
        <v>1859</v>
      </c>
      <c r="J591" s="3">
        <v>41093</v>
      </c>
      <c r="M591" s="29"/>
    </row>
    <row r="592" spans="1:13" x14ac:dyDescent="0.25">
      <c r="A592" s="6" t="s">
        <v>1949</v>
      </c>
      <c r="B592" t="str">
        <f>VLOOKUP(A592,'Liste salariés'!$C$2:$Q$607,14,FALSE)</f>
        <v>ETAM</v>
      </c>
      <c r="C592" t="str">
        <f>VLOOKUP(A592,'Liste salariés'!$C$2:$Q$607,4,FALSE)</f>
        <v>P02-TECHNICAL SCES</v>
      </c>
      <c r="D592" t="str">
        <f>VLOOKUP(A592,'Liste salariés'!$C$2:$Q$607,3,FALSE)</f>
        <v>ELM</v>
      </c>
      <c r="E592" t="s">
        <v>2246</v>
      </c>
      <c r="F592">
        <f>VLOOKUP(E592,'Liste formations'!$A$3:$B$19,2,FALSE)</f>
        <v>10</v>
      </c>
      <c r="G592">
        <v>10</v>
      </c>
      <c r="H592">
        <f>Tableau2[[#This Row],[Nombre de questions]]-Tableau2[[#This Row],[Réponses justes ]]</f>
        <v>0</v>
      </c>
      <c r="I592" t="s">
        <v>1859</v>
      </c>
      <c r="J592" s="3">
        <v>41024</v>
      </c>
      <c r="M592" s="29"/>
    </row>
    <row r="593" spans="1:13" x14ac:dyDescent="0.25">
      <c r="A593" s="6" t="s">
        <v>1949</v>
      </c>
      <c r="B593" t="str">
        <f>VLOOKUP(A593,'Liste salariés'!$C$2:$Q$607,14,FALSE)</f>
        <v>ETAM</v>
      </c>
      <c r="C593" t="str">
        <f>VLOOKUP(A593,'Liste salariés'!$C$2:$Q$607,4,FALSE)</f>
        <v>P02-TECHNICAL SCES</v>
      </c>
      <c r="D593" t="str">
        <f>VLOOKUP(A593,'Liste salariés'!$C$2:$Q$607,3,FALSE)</f>
        <v>ELM</v>
      </c>
      <c r="E593" t="s">
        <v>9</v>
      </c>
      <c r="F593">
        <f>VLOOKUP(E593,'Liste formations'!$A$3:$B$19,2,FALSE)</f>
        <v>10</v>
      </c>
      <c r="G593">
        <v>9</v>
      </c>
      <c r="H593">
        <f>Tableau2[[#This Row],[Nombre de questions]]-Tableau2[[#This Row],[Réponses justes ]]</f>
        <v>1</v>
      </c>
      <c r="I593" t="s">
        <v>1859</v>
      </c>
      <c r="J593" s="3">
        <v>41351</v>
      </c>
      <c r="M593" s="29"/>
    </row>
    <row r="594" spans="1:13" x14ac:dyDescent="0.25">
      <c r="A594" s="6" t="s">
        <v>1949</v>
      </c>
      <c r="B594" t="str">
        <f>VLOOKUP(A594,'Liste salariés'!$C$2:$Q$607,14,FALSE)</f>
        <v>ETAM</v>
      </c>
      <c r="C594" t="str">
        <f>VLOOKUP(A594,'Liste salariés'!$C$2:$Q$607,4,FALSE)</f>
        <v>P02-TECHNICAL SCES</v>
      </c>
      <c r="D594" t="str">
        <f>VLOOKUP(A594,'Liste salariés'!$C$2:$Q$607,3,FALSE)</f>
        <v>ELM</v>
      </c>
      <c r="E594" t="s">
        <v>11</v>
      </c>
      <c r="F594">
        <f>VLOOKUP(E594,'Liste formations'!$A$3:$B$19,2,FALSE)</f>
        <v>25</v>
      </c>
      <c r="G594">
        <v>21</v>
      </c>
      <c r="H594">
        <f>Tableau2[[#This Row],[Nombre de questions]]-Tableau2[[#This Row],[Réponses justes ]]</f>
        <v>4</v>
      </c>
      <c r="I594" t="s">
        <v>1859</v>
      </c>
      <c r="M594" s="29"/>
    </row>
    <row r="595" spans="1:13" x14ac:dyDescent="0.25">
      <c r="A595" s="6" t="s">
        <v>2150</v>
      </c>
      <c r="B595" t="str">
        <f>VLOOKUP(A595,'Liste salariés'!$C$2:$Q$607,14,FALSE)</f>
        <v>MOD</v>
      </c>
      <c r="C595" t="str">
        <f>VLOOKUP(A595,'Liste salariés'!$C$2:$Q$607,4,FALSE)</f>
        <v>P01-PRODUCTION</v>
      </c>
      <c r="D595" t="str">
        <f>VLOOKUP(A595,'Liste salariés'!$C$2:$Q$607,3,FALSE)</f>
        <v>ELM</v>
      </c>
      <c r="E595" t="s">
        <v>11</v>
      </c>
      <c r="F595">
        <f>VLOOKUP(E595,'Liste formations'!$A$3:$B$19,2,FALSE)</f>
        <v>25</v>
      </c>
      <c r="G595">
        <v>23</v>
      </c>
      <c r="H595">
        <f>Tableau2[[#This Row],[Nombre de questions]]-Tableau2[[#This Row],[Réponses justes ]]</f>
        <v>2</v>
      </c>
      <c r="I595" t="s">
        <v>1859</v>
      </c>
      <c r="J595" s="3">
        <v>41319</v>
      </c>
      <c r="M595" s="29"/>
    </row>
    <row r="596" spans="1:13" x14ac:dyDescent="0.25">
      <c r="A596" s="6" t="s">
        <v>2150</v>
      </c>
      <c r="B596" t="str">
        <f>VLOOKUP(A596,'Liste salariés'!$C$2:$Q$607,14,FALSE)</f>
        <v>MOD</v>
      </c>
      <c r="C596" t="str">
        <f>VLOOKUP(A596,'Liste salariés'!$C$2:$Q$607,4,FALSE)</f>
        <v>P01-PRODUCTION</v>
      </c>
      <c r="D596" t="str">
        <f>VLOOKUP(A596,'Liste salariés'!$C$2:$Q$607,3,FALSE)</f>
        <v>ELM</v>
      </c>
      <c r="E596" t="s">
        <v>2248</v>
      </c>
      <c r="F596" s="22">
        <f>VLOOKUP(E596,'Liste formations'!$A$3:$B$19,2,FALSE)</f>
        <v>17</v>
      </c>
      <c r="G596">
        <v>16</v>
      </c>
      <c r="H596">
        <f>Tableau2[[#This Row],[Nombre de questions]]-Tableau2[[#This Row],[Réponses justes ]]</f>
        <v>1</v>
      </c>
      <c r="I596" t="s">
        <v>1859</v>
      </c>
      <c r="J596" s="3">
        <v>41381</v>
      </c>
      <c r="M596" s="29"/>
    </row>
    <row r="597" spans="1:13" x14ac:dyDescent="0.25">
      <c r="A597" s="6" t="s">
        <v>2179</v>
      </c>
      <c r="B597" t="str">
        <f>VLOOKUP(A597,'Liste salariés'!$C$2:$Q$607,14,FALSE)</f>
        <v>MOD</v>
      </c>
      <c r="C597" t="str">
        <f>VLOOKUP(A597,'Liste salariés'!$C$2:$Q$607,4,FALSE)</f>
        <v>P01-PRODUCTION</v>
      </c>
      <c r="D597" t="str">
        <f>VLOOKUP(A597,'Liste salariés'!$C$2:$Q$607,3,FALSE)</f>
        <v>ELM</v>
      </c>
      <c r="E597" t="s">
        <v>2239</v>
      </c>
      <c r="F597">
        <f>VLOOKUP(E597,'Liste formations'!$A$3:$B$19,2,FALSE)</f>
        <v>10</v>
      </c>
      <c r="G597">
        <v>9</v>
      </c>
      <c r="H597">
        <f>Tableau2[[#This Row],[Nombre de questions]]-Tableau2[[#This Row],[Réponses justes ]]</f>
        <v>1</v>
      </c>
      <c r="I597" t="s">
        <v>1859</v>
      </c>
      <c r="J597" s="3">
        <v>41297</v>
      </c>
      <c r="M597" s="29"/>
    </row>
    <row r="598" spans="1:13" x14ac:dyDescent="0.25">
      <c r="A598" s="6" t="s">
        <v>2179</v>
      </c>
      <c r="B598" t="str">
        <f>VLOOKUP(A598,'Liste salariés'!$C$2:$Q$607,14,FALSE)</f>
        <v>MOD</v>
      </c>
      <c r="C598" t="str">
        <f>VLOOKUP(A598,'Liste salariés'!$C$2:$Q$607,4,FALSE)</f>
        <v>P01-PRODUCTION</v>
      </c>
      <c r="D598" t="str">
        <f>VLOOKUP(A598,'Liste salariés'!$C$2:$Q$607,3,FALSE)</f>
        <v>ELM</v>
      </c>
      <c r="E598" t="s">
        <v>11</v>
      </c>
      <c r="F598">
        <f>VLOOKUP(E598,'Liste formations'!$A$3:$B$19,2,FALSE)</f>
        <v>25</v>
      </c>
      <c r="G598">
        <v>20</v>
      </c>
      <c r="H598">
        <f>Tableau2[[#This Row],[Nombre de questions]]-Tableau2[[#This Row],[Réponses justes ]]</f>
        <v>5</v>
      </c>
      <c r="I598" t="s">
        <v>1859</v>
      </c>
      <c r="J598" s="3">
        <v>41361</v>
      </c>
      <c r="M598" s="29"/>
    </row>
    <row r="599" spans="1:13" x14ac:dyDescent="0.25">
      <c r="A599" s="6" t="s">
        <v>2180</v>
      </c>
      <c r="B599" t="str">
        <f>VLOOKUP(A599,'Liste salariés'!$C$2:$Q$607,14,FALSE)</f>
        <v>MOD</v>
      </c>
      <c r="C599" t="str">
        <f>VLOOKUP(A599,'Liste salariés'!$C$2:$Q$607,4,FALSE)</f>
        <v>P01-PRODUCTION</v>
      </c>
      <c r="D599" t="str">
        <f>VLOOKUP(A599,'Liste salariés'!$C$2:$Q$607,3,FALSE)</f>
        <v>ELM</v>
      </c>
      <c r="E599" t="s">
        <v>11</v>
      </c>
      <c r="F599">
        <f>VLOOKUP(E599,'Liste formations'!$A$3:$B$19,2,FALSE)</f>
        <v>25</v>
      </c>
      <c r="G599">
        <v>23</v>
      </c>
      <c r="H599">
        <f>Tableau2[[#This Row],[Nombre de questions]]-Tableau2[[#This Row],[Réponses justes ]]</f>
        <v>2</v>
      </c>
      <c r="I599" t="s">
        <v>1859</v>
      </c>
      <c r="J599" s="3">
        <v>41352</v>
      </c>
      <c r="M599" s="29"/>
    </row>
    <row r="600" spans="1:13" x14ac:dyDescent="0.25">
      <c r="A600" s="6" t="s">
        <v>1908</v>
      </c>
      <c r="B600" t="str">
        <f>VLOOKUP(A600,'Liste salariés'!$C$2:$Q$607,14,FALSE)</f>
        <v>MOI</v>
      </c>
      <c r="C600" t="str">
        <f>VLOOKUP(A600,'Liste salariés'!$C$2:$Q$607,4,FALSE)</f>
        <v>P02-TECHNICAL SCES</v>
      </c>
      <c r="D600" t="str">
        <f>VLOOKUP(A600,'Liste salariés'!$C$2:$Q$607,3,FALSE)</f>
        <v>ELM</v>
      </c>
      <c r="E600" t="s">
        <v>2240</v>
      </c>
      <c r="F600">
        <f>VLOOKUP(E600,'Liste formations'!$A$3:$B$19,2,FALSE)</f>
        <v>5</v>
      </c>
      <c r="G600">
        <v>5</v>
      </c>
      <c r="H600">
        <f>Tableau2[[#This Row],[Nombre de questions]]-Tableau2[[#This Row],[Réponses justes ]]</f>
        <v>0</v>
      </c>
      <c r="I600" t="s">
        <v>1859</v>
      </c>
      <c r="M600" s="29"/>
    </row>
    <row r="601" spans="1:13" x14ac:dyDescent="0.25">
      <c r="A601" s="6" t="s">
        <v>1908</v>
      </c>
      <c r="B601" t="str">
        <f>VLOOKUP(A601,'Liste salariés'!$C$2:$Q$607,14,FALSE)</f>
        <v>MOI</v>
      </c>
      <c r="C601" t="str">
        <f>VLOOKUP(A601,'Liste salariés'!$C$2:$Q$607,4,FALSE)</f>
        <v>P02-TECHNICAL SCES</v>
      </c>
      <c r="D601" t="str">
        <f>VLOOKUP(A601,'Liste salariés'!$C$2:$Q$607,3,FALSE)</f>
        <v>ELM</v>
      </c>
      <c r="E601" t="s">
        <v>9</v>
      </c>
      <c r="F601">
        <f>VLOOKUP(E601,'Liste formations'!$A$3:$B$19,2,FALSE)</f>
        <v>10</v>
      </c>
      <c r="G601">
        <v>6</v>
      </c>
      <c r="H601">
        <f>Tableau2[[#This Row],[Nombre de questions]]-Tableau2[[#This Row],[Réponses justes ]]</f>
        <v>4</v>
      </c>
      <c r="I601" t="s">
        <v>1860</v>
      </c>
      <c r="J601" s="3">
        <v>41351</v>
      </c>
      <c r="M601" s="29"/>
    </row>
    <row r="602" spans="1:13" x14ac:dyDescent="0.25">
      <c r="A602" s="6" t="s">
        <v>1908</v>
      </c>
      <c r="B602" t="str">
        <f>VLOOKUP(A602,'Liste salariés'!$C$2:$Q$607,14,FALSE)</f>
        <v>MOI</v>
      </c>
      <c r="C602" t="str">
        <f>VLOOKUP(A602,'Liste salariés'!$C$2:$Q$607,4,FALSE)</f>
        <v>P02-TECHNICAL SCES</v>
      </c>
      <c r="D602" t="str">
        <f>VLOOKUP(A602,'Liste salariés'!$C$2:$Q$607,3,FALSE)</f>
        <v>ELM</v>
      </c>
      <c r="E602" t="s">
        <v>11</v>
      </c>
      <c r="F602">
        <f>VLOOKUP(E602,'Liste formations'!$A$3:$B$19,2,FALSE)</f>
        <v>25</v>
      </c>
      <c r="G602">
        <v>17</v>
      </c>
      <c r="H602">
        <f>Tableau2[[#This Row],[Nombre de questions]]-Tableau2[[#This Row],[Réponses justes ]]</f>
        <v>8</v>
      </c>
      <c r="I602" t="s">
        <v>1859</v>
      </c>
      <c r="J602" s="3">
        <v>41368</v>
      </c>
      <c r="M602" s="29"/>
    </row>
    <row r="603" spans="1:13" x14ac:dyDescent="0.25">
      <c r="A603" s="6" t="s">
        <v>2151</v>
      </c>
      <c r="B603" t="str">
        <f>VLOOKUP(A603,'Liste salariés'!$C$2:$Q$607,14,FALSE)</f>
        <v>MOD</v>
      </c>
      <c r="C603" t="str">
        <f>VLOOKUP(A603,'Liste salariés'!$C$2:$Q$607,4,FALSE)</f>
        <v>P01-PRODUCTION</v>
      </c>
      <c r="D603" t="str">
        <f>VLOOKUP(A603,'Liste salariés'!$C$2:$Q$607,3,FALSE)</f>
        <v>ELM</v>
      </c>
      <c r="E603" t="s">
        <v>11</v>
      </c>
      <c r="F603">
        <f>VLOOKUP(E603,'Liste formations'!$A$3:$B$19,2,FALSE)</f>
        <v>25</v>
      </c>
      <c r="G603">
        <v>22</v>
      </c>
      <c r="H603">
        <f>Tableau2[[#This Row],[Nombre de questions]]-Tableau2[[#This Row],[Réponses justes ]]</f>
        <v>3</v>
      </c>
      <c r="I603" t="s">
        <v>1859</v>
      </c>
      <c r="J603" s="3">
        <v>41319</v>
      </c>
      <c r="M603" s="29"/>
    </row>
    <row r="604" spans="1:13" x14ac:dyDescent="0.25">
      <c r="A604" s="6" t="s">
        <v>2152</v>
      </c>
      <c r="B604" t="str">
        <f>VLOOKUP(A604,'Liste salariés'!$C$2:$Q$607,14,FALSE)</f>
        <v>MOD</v>
      </c>
      <c r="C604" t="str">
        <f>VLOOKUP(A604,'Liste salariés'!$C$2:$Q$607,4,FALSE)</f>
        <v>P01-PRODUCTION</v>
      </c>
      <c r="D604" t="str">
        <f>VLOOKUP(A604,'Liste salariés'!$C$2:$Q$607,3,FALSE)</f>
        <v>ELM</v>
      </c>
      <c r="E604" t="s">
        <v>2239</v>
      </c>
      <c r="F604">
        <f>VLOOKUP(E604,'Liste formations'!$A$3:$B$19,2,FALSE)</f>
        <v>10</v>
      </c>
      <c r="G604">
        <v>10</v>
      </c>
      <c r="H604">
        <f>Tableau2[[#This Row],[Nombre de questions]]-Tableau2[[#This Row],[Réponses justes ]]</f>
        <v>0</v>
      </c>
      <c r="I604" t="s">
        <v>1859</v>
      </c>
      <c r="J604" s="3">
        <v>41295</v>
      </c>
      <c r="M604" s="29"/>
    </row>
    <row r="605" spans="1:13" x14ac:dyDescent="0.25">
      <c r="A605" s="6" t="s">
        <v>2152</v>
      </c>
      <c r="B605" t="str">
        <f>VLOOKUP(A605,'Liste salariés'!$C$2:$Q$607,14,FALSE)</f>
        <v>MOD</v>
      </c>
      <c r="C605" t="str">
        <f>VLOOKUP(A605,'Liste salariés'!$C$2:$Q$607,4,FALSE)</f>
        <v>P01-PRODUCTION</v>
      </c>
      <c r="D605" t="str">
        <f>VLOOKUP(A605,'Liste salariés'!$C$2:$Q$607,3,FALSE)</f>
        <v>ELM</v>
      </c>
      <c r="E605" t="s">
        <v>11</v>
      </c>
      <c r="F605">
        <f>VLOOKUP(E605,'Liste formations'!$A$3:$B$19,2,FALSE)</f>
        <v>25</v>
      </c>
      <c r="G605">
        <v>22</v>
      </c>
      <c r="H605">
        <f>Tableau2[[#This Row],[Nombre de questions]]-Tableau2[[#This Row],[Réponses justes ]]</f>
        <v>3</v>
      </c>
      <c r="I605" t="s">
        <v>1859</v>
      </c>
      <c r="J605" s="3">
        <v>41319</v>
      </c>
      <c r="M605" s="29"/>
    </row>
    <row r="606" spans="1:13" x14ac:dyDescent="0.25">
      <c r="A606" s="6" t="s">
        <v>2153</v>
      </c>
      <c r="B606" t="str">
        <f>VLOOKUP(A606,'Liste salariés'!$C$2:$Q$607,14,FALSE)</f>
        <v>MOD</v>
      </c>
      <c r="C606" t="str">
        <f>VLOOKUP(A606,'Liste salariés'!$C$2:$Q$607,4,FALSE)</f>
        <v>P01-PRODUCTION</v>
      </c>
      <c r="D606" t="str">
        <f>VLOOKUP(A606,'Liste salariés'!$C$2:$Q$607,3,FALSE)</f>
        <v>ELM</v>
      </c>
      <c r="E606" t="s">
        <v>11</v>
      </c>
      <c r="F606">
        <f>VLOOKUP(E606,'Liste formations'!$A$3:$B$19,2,FALSE)</f>
        <v>25</v>
      </c>
      <c r="G606">
        <v>23</v>
      </c>
      <c r="H606">
        <f>Tableau2[[#This Row],[Nombre de questions]]-Tableau2[[#This Row],[Réponses justes ]]</f>
        <v>2</v>
      </c>
      <c r="I606" t="s">
        <v>1859</v>
      </c>
      <c r="J606" s="3">
        <v>41361</v>
      </c>
      <c r="M606" s="29"/>
    </row>
    <row r="607" spans="1:13" x14ac:dyDescent="0.25">
      <c r="A607" s="6" t="s">
        <v>2153</v>
      </c>
      <c r="B607" t="str">
        <f>VLOOKUP(A607,'Liste salariés'!$C$2:$Q$607,14,FALSE)</f>
        <v>MOD</v>
      </c>
      <c r="C607" t="str">
        <f>VLOOKUP(A607,'Liste salariés'!$C$2:$Q$607,4,FALSE)</f>
        <v>P01-PRODUCTION</v>
      </c>
      <c r="D607" t="str">
        <f>VLOOKUP(A607,'Liste salariés'!$C$2:$Q$607,3,FALSE)</f>
        <v>ELM</v>
      </c>
      <c r="E607" t="s">
        <v>2248</v>
      </c>
      <c r="F607" s="22">
        <f>VLOOKUP(E607,'Liste formations'!$A$3:$B$19,2,FALSE)</f>
        <v>17</v>
      </c>
      <c r="G607">
        <v>16</v>
      </c>
      <c r="H607">
        <f>Tableau2[[#This Row],[Nombre de questions]]-Tableau2[[#This Row],[Réponses justes ]]</f>
        <v>1</v>
      </c>
      <c r="I607" t="s">
        <v>1859</v>
      </c>
      <c r="J607" s="3">
        <v>41381</v>
      </c>
      <c r="M607" s="29"/>
    </row>
    <row r="608" spans="1:13" x14ac:dyDescent="0.25">
      <c r="A608" s="6" t="s">
        <v>1950</v>
      </c>
      <c r="B608" t="str">
        <f>VLOOKUP(A608,'Liste salariés'!$C$2:$Q$607,14,FALSE)</f>
        <v>ETAM</v>
      </c>
      <c r="C608" t="str">
        <f>VLOOKUP(A608,'Liste salariés'!$C$2:$Q$607,4,FALSE)</f>
        <v>P02-TECHNICAL SCES</v>
      </c>
      <c r="D608" t="str">
        <f>VLOOKUP(A608,'Liste salariés'!$C$2:$Q$607,3,FALSE)</f>
        <v>ELM</v>
      </c>
      <c r="E608" t="s">
        <v>2246</v>
      </c>
      <c r="F608">
        <f>VLOOKUP(E608,'Liste formations'!$A$3:$B$19,2,FALSE)</f>
        <v>10</v>
      </c>
      <c r="G608">
        <v>10</v>
      </c>
      <c r="H608">
        <f>Tableau2[[#This Row],[Nombre de questions]]-Tableau2[[#This Row],[Réponses justes ]]</f>
        <v>0</v>
      </c>
      <c r="I608" t="s">
        <v>1859</v>
      </c>
      <c r="J608" s="3">
        <v>41066</v>
      </c>
      <c r="M608" s="29"/>
    </row>
    <row r="609" spans="1:13" x14ac:dyDescent="0.25">
      <c r="A609" s="6" t="s">
        <v>1950</v>
      </c>
      <c r="B609" t="str">
        <f>VLOOKUP(A609,'Liste salariés'!$C$2:$Q$607,14,FALSE)</f>
        <v>ETAM</v>
      </c>
      <c r="C609" t="str">
        <f>VLOOKUP(A609,'Liste salariés'!$C$2:$Q$607,4,FALSE)</f>
        <v>P02-TECHNICAL SCES</v>
      </c>
      <c r="D609" t="str">
        <f>VLOOKUP(A609,'Liste salariés'!$C$2:$Q$607,3,FALSE)</f>
        <v>ELM</v>
      </c>
      <c r="E609" t="s">
        <v>9</v>
      </c>
      <c r="F609">
        <f>VLOOKUP(E609,'Liste formations'!$A$3:$B$19,2,FALSE)</f>
        <v>10</v>
      </c>
      <c r="G609">
        <v>7</v>
      </c>
      <c r="H609">
        <f>Tableau2[[#This Row],[Nombre de questions]]-Tableau2[[#This Row],[Réponses justes ]]</f>
        <v>3</v>
      </c>
      <c r="I609" t="s">
        <v>1859</v>
      </c>
      <c r="J609" s="3">
        <v>41347</v>
      </c>
      <c r="M609" s="29"/>
    </row>
    <row r="610" spans="1:13" x14ac:dyDescent="0.25">
      <c r="A610" s="6" t="s">
        <v>1950</v>
      </c>
      <c r="B610" t="str">
        <f>VLOOKUP(A610,'Liste salariés'!$C$2:$Q$607,14,FALSE)</f>
        <v>ETAM</v>
      </c>
      <c r="C610" t="str">
        <f>VLOOKUP(A610,'Liste salariés'!$C$2:$Q$607,4,FALSE)</f>
        <v>P02-TECHNICAL SCES</v>
      </c>
      <c r="D610" t="str">
        <f>VLOOKUP(A610,'Liste salariés'!$C$2:$Q$607,3,FALSE)</f>
        <v>ELM</v>
      </c>
      <c r="E610" t="s">
        <v>11</v>
      </c>
      <c r="F610">
        <f>VLOOKUP(E610,'Liste formations'!$A$3:$B$19,2,FALSE)</f>
        <v>25</v>
      </c>
      <c r="G610">
        <v>20</v>
      </c>
      <c r="H610">
        <f>Tableau2[[#This Row],[Nombre de questions]]-Tableau2[[#This Row],[Réponses justes ]]</f>
        <v>5</v>
      </c>
      <c r="I610" t="s">
        <v>1859</v>
      </c>
      <c r="M610" s="29"/>
    </row>
    <row r="611" spans="1:13" x14ac:dyDescent="0.25">
      <c r="A611" s="6" t="s">
        <v>1894</v>
      </c>
      <c r="B611" t="str">
        <f>VLOOKUP(A611,'Liste salariés'!$C$2:$Q$607,14,FALSE)</f>
        <v>MOD</v>
      </c>
      <c r="C611" t="str">
        <f>VLOOKUP(A611,'Liste salariés'!$C$2:$Q$607,4,FALSE)</f>
        <v>P01-PRODUCTION</v>
      </c>
      <c r="D611" t="str">
        <f>VLOOKUP(A611,'Liste salariés'!$C$2:$Q$607,3,FALSE)</f>
        <v>ELM</v>
      </c>
      <c r="E611" t="s">
        <v>2239</v>
      </c>
      <c r="F611">
        <f>VLOOKUP(E611,'Liste formations'!$A$3:$B$19,2,FALSE)</f>
        <v>10</v>
      </c>
      <c r="G611">
        <v>10</v>
      </c>
      <c r="H611">
        <f>Tableau2[[#This Row],[Nombre de questions]]-Tableau2[[#This Row],[Réponses justes ]]</f>
        <v>0</v>
      </c>
      <c r="I611" t="s">
        <v>1859</v>
      </c>
      <c r="J611" s="3">
        <v>41352</v>
      </c>
      <c r="M611" s="29"/>
    </row>
    <row r="612" spans="1:13" x14ac:dyDescent="0.25">
      <c r="A612" s="6" t="s">
        <v>1894</v>
      </c>
      <c r="B612" t="str">
        <f>VLOOKUP(A612,'Liste salariés'!$C$2:$Q$607,14,FALSE)</f>
        <v>MOD</v>
      </c>
      <c r="C612" t="str">
        <f>VLOOKUP(A612,'Liste salariés'!$C$2:$Q$607,4,FALSE)</f>
        <v>P01-PRODUCTION</v>
      </c>
      <c r="D612" t="str">
        <f>VLOOKUP(A612,'Liste salariés'!$C$2:$Q$607,3,FALSE)</f>
        <v>ELM</v>
      </c>
      <c r="E612" t="s">
        <v>11</v>
      </c>
      <c r="F612">
        <f>VLOOKUP(E612,'Liste formations'!$A$3:$B$19,2,FALSE)</f>
        <v>25</v>
      </c>
      <c r="G612">
        <v>25</v>
      </c>
      <c r="H612">
        <f>Tableau2[[#This Row],[Nombre de questions]]-Tableau2[[#This Row],[Réponses justes ]]</f>
        <v>0</v>
      </c>
      <c r="I612" t="s">
        <v>1859</v>
      </c>
      <c r="J612" s="3">
        <v>41352</v>
      </c>
      <c r="M612" s="29"/>
    </row>
    <row r="613" spans="1:13" x14ac:dyDescent="0.25">
      <c r="A613" s="6" t="s">
        <v>2211</v>
      </c>
      <c r="B613" t="str">
        <f>VLOOKUP(A613,'Liste salariés'!$C$2:$Q$607,14,FALSE)</f>
        <v>MOD</v>
      </c>
      <c r="C613" t="str">
        <f>VLOOKUP(A613,'Liste salariés'!$C$2:$Q$607,4,FALSE)</f>
        <v>P01-PRODUCTION</v>
      </c>
      <c r="D613" t="str">
        <f>VLOOKUP(A613,'Liste salariés'!$C$2:$Q$607,3,FALSE)</f>
        <v>ELM</v>
      </c>
      <c r="E613" t="s">
        <v>2239</v>
      </c>
      <c r="F613">
        <f>VLOOKUP(E613,'Liste formations'!$A$3:$B$19,2,FALSE)</f>
        <v>10</v>
      </c>
      <c r="G613">
        <v>8</v>
      </c>
      <c r="H613">
        <f>Tableau2[[#This Row],[Nombre de questions]]-Tableau2[[#This Row],[Réponses justes ]]</f>
        <v>2</v>
      </c>
      <c r="I613" t="s">
        <v>1859</v>
      </c>
      <c r="J613" s="3">
        <v>41170</v>
      </c>
      <c r="M613" s="29"/>
    </row>
    <row r="614" spans="1:13" x14ac:dyDescent="0.25">
      <c r="A614" s="6" t="s">
        <v>2211</v>
      </c>
      <c r="B614" t="str">
        <f>VLOOKUP(A614,'Liste salariés'!$C$2:$Q$607,14,FALSE)</f>
        <v>MOD</v>
      </c>
      <c r="C614" t="str">
        <f>VLOOKUP(A614,'Liste salariés'!$C$2:$Q$607,4,FALSE)</f>
        <v>P01-PRODUCTION</v>
      </c>
      <c r="D614" t="str">
        <f>VLOOKUP(A614,'Liste salariés'!$C$2:$Q$607,3,FALSE)</f>
        <v>ELM</v>
      </c>
      <c r="E614" t="s">
        <v>2246</v>
      </c>
      <c r="F614">
        <f>VLOOKUP(E614,'Liste formations'!$A$3:$B$19,2,FALSE)</f>
        <v>10</v>
      </c>
      <c r="G614">
        <v>10</v>
      </c>
      <c r="H614">
        <f>Tableau2[[#This Row],[Nombre de questions]]-Tableau2[[#This Row],[Réponses justes ]]</f>
        <v>0</v>
      </c>
      <c r="I614" t="s">
        <v>1859</v>
      </c>
      <c r="J614" s="3">
        <v>41018</v>
      </c>
      <c r="M614" s="29"/>
    </row>
    <row r="615" spans="1:13" x14ac:dyDescent="0.25">
      <c r="A615" s="6" t="s">
        <v>2211</v>
      </c>
      <c r="B615" t="str">
        <f>VLOOKUP(A615,'Liste salariés'!$C$2:$Q$607,14,FALSE)</f>
        <v>MOD</v>
      </c>
      <c r="C615" t="str">
        <f>VLOOKUP(A615,'Liste salariés'!$C$2:$Q$607,4,FALSE)</f>
        <v>P01-PRODUCTION</v>
      </c>
      <c r="D615" t="str">
        <f>VLOOKUP(A615,'Liste salariés'!$C$2:$Q$607,3,FALSE)</f>
        <v>ELM</v>
      </c>
      <c r="E615" t="s">
        <v>2248</v>
      </c>
      <c r="F615" s="22">
        <f>VLOOKUP(E615,'Liste formations'!$A$3:$B$19,2,FALSE)</f>
        <v>17</v>
      </c>
      <c r="G615">
        <v>17</v>
      </c>
      <c r="H615">
        <f>Tableau2[[#This Row],[Nombre de questions]]-Tableau2[[#This Row],[Réponses justes ]]</f>
        <v>0</v>
      </c>
      <c r="I615" t="s">
        <v>1859</v>
      </c>
      <c r="J615" s="3">
        <v>41380</v>
      </c>
      <c r="M615" s="29"/>
    </row>
    <row r="616" spans="1:13" x14ac:dyDescent="0.25">
      <c r="A616" s="6" t="s">
        <v>2031</v>
      </c>
      <c r="B616" t="str">
        <f>VLOOKUP(A616,'Liste salariés'!$C$2:$Q$607,14,FALSE)</f>
        <v>ETAM</v>
      </c>
      <c r="C616" t="str">
        <f>VLOOKUP(A616,'Liste salariés'!$C$2:$Q$607,4,FALSE)</f>
        <v>P03-MATERIAL MNGT</v>
      </c>
      <c r="D616" t="str">
        <f>VLOOKUP(A616,'Liste salariés'!$C$2:$Q$607,3,FALSE)</f>
        <v>ELM</v>
      </c>
      <c r="E616" t="s">
        <v>11</v>
      </c>
      <c r="F616">
        <f>VLOOKUP(E616,'Liste formations'!$A$3:$B$19,2,FALSE)</f>
        <v>25</v>
      </c>
      <c r="G616">
        <v>22</v>
      </c>
      <c r="H616">
        <f>Tableau2[[#This Row],[Nombre de questions]]-Tableau2[[#This Row],[Réponses justes ]]</f>
        <v>3</v>
      </c>
      <c r="I616" t="s">
        <v>1859</v>
      </c>
      <c r="M616" s="29"/>
    </row>
    <row r="617" spans="1:13" x14ac:dyDescent="0.25">
      <c r="A617" s="6" t="s">
        <v>2154</v>
      </c>
      <c r="B617" t="str">
        <f>VLOOKUP(A617,'Liste salariés'!$C$2:$Q$607,14,FALSE)</f>
        <v>MOD</v>
      </c>
      <c r="C617" t="str">
        <f>VLOOKUP(A617,'Liste salariés'!$C$2:$Q$607,4,FALSE)</f>
        <v>P01-PRODUCTION</v>
      </c>
      <c r="D617" t="str">
        <f>VLOOKUP(A617,'Liste salariés'!$C$2:$Q$607,3,FALSE)</f>
        <v>ELM</v>
      </c>
      <c r="E617" t="s">
        <v>2239</v>
      </c>
      <c r="F617">
        <f>VLOOKUP(E617,'Liste formations'!$A$3:$B$19,2,FALSE)</f>
        <v>10</v>
      </c>
      <c r="G617">
        <v>9</v>
      </c>
      <c r="H617">
        <f>Tableau2[[#This Row],[Nombre de questions]]-Tableau2[[#This Row],[Réponses justes ]]</f>
        <v>1</v>
      </c>
      <c r="I617" t="s">
        <v>1859</v>
      </c>
      <c r="J617" s="3">
        <v>41171</v>
      </c>
      <c r="M617" s="29"/>
    </row>
    <row r="618" spans="1:13" x14ac:dyDescent="0.25">
      <c r="A618" s="6" t="s">
        <v>2154</v>
      </c>
      <c r="B618" t="str">
        <f>VLOOKUP(A618,'Liste salariés'!$C$2:$Q$607,14,FALSE)</f>
        <v>MOD</v>
      </c>
      <c r="C618" t="str">
        <f>VLOOKUP(A618,'Liste salariés'!$C$2:$Q$607,4,FALSE)</f>
        <v>P01-PRODUCTION</v>
      </c>
      <c r="D618" t="str">
        <f>VLOOKUP(A618,'Liste salariés'!$C$2:$Q$607,3,FALSE)</f>
        <v>ELM</v>
      </c>
      <c r="E618" t="s">
        <v>11</v>
      </c>
      <c r="F618">
        <f>VLOOKUP(E618,'Liste formations'!$A$3:$B$19,2,FALSE)</f>
        <v>25</v>
      </c>
      <c r="G618">
        <v>21</v>
      </c>
      <c r="H618">
        <f>Tableau2[[#This Row],[Nombre de questions]]-Tableau2[[#This Row],[Réponses justes ]]</f>
        <v>4</v>
      </c>
      <c r="I618" t="s">
        <v>1859</v>
      </c>
      <c r="J618" s="3">
        <v>41157</v>
      </c>
      <c r="M618" s="29"/>
    </row>
    <row r="619" spans="1:13" x14ac:dyDescent="0.25">
      <c r="A619" s="6" t="s">
        <v>2155</v>
      </c>
      <c r="B619" t="str">
        <f>VLOOKUP(A619,'Liste salariés'!$C$2:$Q$607,14,FALSE)</f>
        <v>MOD</v>
      </c>
      <c r="C619" t="str">
        <f>VLOOKUP(A619,'Liste salariés'!$C$2:$Q$607,4,FALSE)</f>
        <v>P01-PRODUCTION</v>
      </c>
      <c r="D619" t="str">
        <f>VLOOKUP(A619,'Liste salariés'!$C$2:$Q$607,3,FALSE)</f>
        <v>ELM</v>
      </c>
      <c r="E619" t="s">
        <v>11</v>
      </c>
      <c r="F619">
        <f>VLOOKUP(E619,'Liste formations'!$A$3:$B$19,2,FALSE)</f>
        <v>25</v>
      </c>
      <c r="G619">
        <v>23</v>
      </c>
      <c r="H619">
        <f>Tableau2[[#This Row],[Nombre de questions]]-Tableau2[[#This Row],[Réponses justes ]]</f>
        <v>2</v>
      </c>
      <c r="I619" t="s">
        <v>1859</v>
      </c>
      <c r="J619" s="3">
        <v>41319</v>
      </c>
      <c r="M619" s="29"/>
    </row>
    <row r="620" spans="1:13" x14ac:dyDescent="0.25">
      <c r="A620" s="6" t="s">
        <v>1989</v>
      </c>
      <c r="B620" t="str">
        <f>VLOOKUP(A620,'Liste salariés'!$C$2:$Q$607,14,FALSE)</f>
        <v>ETAM</v>
      </c>
      <c r="C620" t="str">
        <f>VLOOKUP(A620,'Liste salariés'!$C$2:$Q$607,4,FALSE)</f>
        <v>P04-QUALITY PLANT</v>
      </c>
      <c r="D620" t="str">
        <f>VLOOKUP(A620,'Liste salariés'!$C$2:$Q$607,3,FALSE)</f>
        <v>ELM</v>
      </c>
      <c r="E620" t="s">
        <v>9</v>
      </c>
      <c r="F620">
        <f>VLOOKUP(E620,'Liste formations'!$A$3:$B$19,2,FALSE)</f>
        <v>10</v>
      </c>
      <c r="G620">
        <v>9</v>
      </c>
      <c r="H620">
        <f>Tableau2[[#This Row],[Nombre de questions]]-Tableau2[[#This Row],[Réponses justes ]]</f>
        <v>1</v>
      </c>
      <c r="I620" t="s">
        <v>1859</v>
      </c>
      <c r="J620" s="3">
        <v>41325</v>
      </c>
      <c r="M620" s="29"/>
    </row>
    <row r="621" spans="1:13" x14ac:dyDescent="0.25">
      <c r="A621" s="6" t="s">
        <v>1989</v>
      </c>
      <c r="B621" t="str">
        <f>VLOOKUP(A621,'Liste salariés'!$C$2:$Q$607,14,FALSE)</f>
        <v>ETAM</v>
      </c>
      <c r="C621" t="str">
        <f>VLOOKUP(A621,'Liste salariés'!$C$2:$Q$607,4,FALSE)</f>
        <v>P04-QUALITY PLANT</v>
      </c>
      <c r="D621" t="str">
        <f>VLOOKUP(A621,'Liste salariés'!$C$2:$Q$607,3,FALSE)</f>
        <v>ELM</v>
      </c>
      <c r="E621" t="s">
        <v>11</v>
      </c>
      <c r="F621">
        <f>VLOOKUP(E621,'Liste formations'!$A$3:$B$19,2,FALSE)</f>
        <v>25</v>
      </c>
      <c r="G621">
        <v>22</v>
      </c>
      <c r="H621">
        <f>Tableau2[[#This Row],[Nombre de questions]]-Tableau2[[#This Row],[Réponses justes ]]</f>
        <v>3</v>
      </c>
      <c r="I621" t="s">
        <v>1859</v>
      </c>
      <c r="M621" s="29"/>
    </row>
    <row r="622" spans="1:13" x14ac:dyDescent="0.25">
      <c r="A622" s="6" t="s">
        <v>2156</v>
      </c>
      <c r="B622" t="str">
        <f>VLOOKUP(A622,'Liste salariés'!$C$2:$Q$607,14,FALSE)</f>
        <v>MOD</v>
      </c>
      <c r="C622" t="str">
        <f>VLOOKUP(A622,'Liste salariés'!$C$2:$Q$607,4,FALSE)</f>
        <v>P01-PRODUCTION</v>
      </c>
      <c r="D622" t="str">
        <f>VLOOKUP(A622,'Liste salariés'!$C$2:$Q$607,3,FALSE)</f>
        <v>ELM</v>
      </c>
      <c r="E622" t="s">
        <v>11</v>
      </c>
      <c r="F622">
        <f>VLOOKUP(E622,'Liste formations'!$A$3:$B$19,2,FALSE)</f>
        <v>25</v>
      </c>
      <c r="G622">
        <v>20</v>
      </c>
      <c r="H622">
        <f>Tableau2[[#This Row],[Nombre de questions]]-Tableau2[[#This Row],[Réponses justes ]]</f>
        <v>5</v>
      </c>
      <c r="I622" t="s">
        <v>1859</v>
      </c>
      <c r="J622" s="3">
        <v>41283</v>
      </c>
      <c r="M622" s="29"/>
    </row>
    <row r="623" spans="1:13" x14ac:dyDescent="0.25">
      <c r="A623" s="6" t="s">
        <v>1990</v>
      </c>
      <c r="B623" t="str">
        <f>VLOOKUP(A623,'Liste salariés'!$C$2:$Q$607,14,FALSE)</f>
        <v>ETAM</v>
      </c>
      <c r="C623" t="str">
        <f>VLOOKUP(A623,'Liste salariés'!$C$2:$Q$607,4,FALSE)</f>
        <v>P02-TECHNICAL SCES</v>
      </c>
      <c r="D623" t="str">
        <f>VLOOKUP(A623,'Liste salariés'!$C$2:$Q$607,3,FALSE)</f>
        <v>ELM</v>
      </c>
      <c r="E623" t="s">
        <v>9</v>
      </c>
      <c r="F623">
        <f>VLOOKUP(E623,'Liste formations'!$A$3:$B$19,2,FALSE)</f>
        <v>10</v>
      </c>
      <c r="G623">
        <v>9</v>
      </c>
      <c r="H623">
        <f>Tableau2[[#This Row],[Nombre de questions]]-Tableau2[[#This Row],[Réponses justes ]]</f>
        <v>1</v>
      </c>
      <c r="I623" t="s">
        <v>1859</v>
      </c>
      <c r="J623" s="3">
        <v>41347</v>
      </c>
      <c r="M623" s="29"/>
    </row>
    <row r="624" spans="1:13" x14ac:dyDescent="0.25">
      <c r="A624" s="6" t="s">
        <v>1990</v>
      </c>
      <c r="B624" t="str">
        <f>VLOOKUP(A624,'Liste salariés'!$C$2:$Q$607,14,FALSE)</f>
        <v>ETAM</v>
      </c>
      <c r="C624" t="str">
        <f>VLOOKUP(A624,'Liste salariés'!$C$2:$Q$607,4,FALSE)</f>
        <v>P02-TECHNICAL SCES</v>
      </c>
      <c r="D624" t="str">
        <f>VLOOKUP(A624,'Liste salariés'!$C$2:$Q$607,3,FALSE)</f>
        <v>ELM</v>
      </c>
      <c r="E624" t="s">
        <v>11</v>
      </c>
      <c r="F624">
        <f>VLOOKUP(E624,'Liste formations'!$A$3:$B$19,2,FALSE)</f>
        <v>25</v>
      </c>
      <c r="G624">
        <v>21</v>
      </c>
      <c r="H624">
        <f>Tableau2[[#This Row],[Nombre de questions]]-Tableau2[[#This Row],[Réponses justes ]]</f>
        <v>4</v>
      </c>
      <c r="I624" t="s">
        <v>1859</v>
      </c>
      <c r="M624" s="29"/>
    </row>
    <row r="625" spans="1:10" x14ac:dyDescent="0.25">
      <c r="A625" s="6" t="s">
        <v>2157</v>
      </c>
      <c r="B625" t="str">
        <f>VLOOKUP(A625,'Liste salariés'!$C$2:$Q$607,14,FALSE)</f>
        <v>MOD</v>
      </c>
      <c r="C625" t="str">
        <f>VLOOKUP(A625,'Liste salariés'!$C$2:$Q$607,4,FALSE)</f>
        <v>P01-PRODUCTION</v>
      </c>
      <c r="D625" t="str">
        <f>VLOOKUP(A625,'Liste salariés'!$C$2:$Q$607,3,FALSE)</f>
        <v>ELM</v>
      </c>
      <c r="E625" t="s">
        <v>2239</v>
      </c>
      <c r="F625">
        <f>VLOOKUP(E625,'Liste formations'!$A$3:$B$19,2,FALSE)</f>
        <v>10</v>
      </c>
      <c r="G625">
        <v>9</v>
      </c>
      <c r="H625">
        <f>Tableau2[[#This Row],[Nombre de questions]]-Tableau2[[#This Row],[Réponses justes ]]</f>
        <v>1</v>
      </c>
      <c r="I625" t="s">
        <v>1859</v>
      </c>
      <c r="J625" s="3">
        <v>41297</v>
      </c>
    </row>
    <row r="626" spans="1:10" x14ac:dyDescent="0.25">
      <c r="A626" s="6" t="s">
        <v>2157</v>
      </c>
      <c r="B626" t="str">
        <f>VLOOKUP(A626,'Liste salariés'!$C$2:$Q$607,14,FALSE)</f>
        <v>MOD</v>
      </c>
      <c r="C626" t="str">
        <f>VLOOKUP(A626,'Liste salariés'!$C$2:$Q$607,4,FALSE)</f>
        <v>P01-PRODUCTION</v>
      </c>
      <c r="D626" t="str">
        <f>VLOOKUP(A626,'Liste salariés'!$C$2:$Q$607,3,FALSE)</f>
        <v>ELM</v>
      </c>
      <c r="E626" t="s">
        <v>11</v>
      </c>
      <c r="F626">
        <f>VLOOKUP(E626,'Liste formations'!$A$3:$B$19,2,FALSE)</f>
        <v>25</v>
      </c>
      <c r="G626">
        <v>20</v>
      </c>
      <c r="H626">
        <f>Tableau2[[#This Row],[Nombre de questions]]-Tableau2[[#This Row],[Réponses justes ]]</f>
        <v>5</v>
      </c>
      <c r="I626" t="s">
        <v>1859</v>
      </c>
      <c r="J626" s="3">
        <v>40968</v>
      </c>
    </row>
    <row r="627" spans="1:10" x14ac:dyDescent="0.25">
      <c r="A627" s="6" t="s">
        <v>2158</v>
      </c>
      <c r="B627" t="str">
        <f>VLOOKUP(A627,'Liste salariés'!$C$2:$Q$607,14,FALSE)</f>
        <v>MOD</v>
      </c>
      <c r="C627" t="str">
        <f>VLOOKUP(A627,'Liste salariés'!$C$2:$Q$607,4,FALSE)</f>
        <v>P01-PRODUCTION</v>
      </c>
      <c r="D627" t="str">
        <f>VLOOKUP(A627,'Liste salariés'!$C$2:$Q$607,3,FALSE)</f>
        <v>ELM</v>
      </c>
      <c r="E627" t="s">
        <v>11</v>
      </c>
      <c r="F627">
        <f>VLOOKUP(E627,'Liste formations'!$A$3:$B$19,2,FALSE)</f>
        <v>25</v>
      </c>
      <c r="G627">
        <v>18</v>
      </c>
      <c r="H627">
        <f>Tableau2[[#This Row],[Nombre de questions]]-Tableau2[[#This Row],[Réponses justes ]]</f>
        <v>7</v>
      </c>
      <c r="I627" t="s">
        <v>1859</v>
      </c>
      <c r="J627" s="3">
        <v>40925</v>
      </c>
    </row>
    <row r="628" spans="1:10" x14ac:dyDescent="0.25">
      <c r="A628" s="6" t="s">
        <v>1895</v>
      </c>
      <c r="B628" t="str">
        <f>VLOOKUP(A628,'Liste salariés'!$C$2:$Q$607,14,FALSE)</f>
        <v>MOD</v>
      </c>
      <c r="C628" t="str">
        <f>VLOOKUP(A628,'Liste salariés'!$C$2:$Q$607,4,FALSE)</f>
        <v>P01-PRODUCTION</v>
      </c>
      <c r="D628" t="str">
        <f>VLOOKUP(A628,'Liste salariés'!$C$2:$Q$607,3,FALSE)</f>
        <v>ELM</v>
      </c>
      <c r="E628" t="s">
        <v>2239</v>
      </c>
      <c r="F628">
        <f>VLOOKUP(E628,'Liste formations'!$A$3:$B$19,2,FALSE)</f>
        <v>10</v>
      </c>
      <c r="G628">
        <v>10</v>
      </c>
      <c r="H628">
        <f>Tableau2[[#This Row],[Nombre de questions]]-Tableau2[[#This Row],[Réponses justes ]]</f>
        <v>0</v>
      </c>
      <c r="I628" t="s">
        <v>1859</v>
      </c>
      <c r="J628" s="3">
        <v>41352</v>
      </c>
    </row>
    <row r="629" spans="1:10" x14ac:dyDescent="0.25">
      <c r="A629" s="6" t="s">
        <v>1895</v>
      </c>
      <c r="B629" t="str">
        <f>VLOOKUP(A629,'Liste salariés'!$C$2:$Q$607,14,FALSE)</f>
        <v>MOD</v>
      </c>
      <c r="C629" t="str">
        <f>VLOOKUP(A629,'Liste salariés'!$C$2:$Q$607,4,FALSE)</f>
        <v>P01-PRODUCTION</v>
      </c>
      <c r="D629" t="str">
        <f>VLOOKUP(A629,'Liste salariés'!$C$2:$Q$607,3,FALSE)</f>
        <v>ELM</v>
      </c>
      <c r="E629" t="s">
        <v>11</v>
      </c>
      <c r="F629">
        <f>VLOOKUP(E629,'Liste formations'!$A$3:$B$19,2,FALSE)</f>
        <v>25</v>
      </c>
      <c r="G629">
        <v>20</v>
      </c>
      <c r="H629">
        <f>Tableau2[[#This Row],[Nombre de questions]]-Tableau2[[#This Row],[Réponses justes ]]</f>
        <v>5</v>
      </c>
      <c r="I629" t="s">
        <v>1859</v>
      </c>
      <c r="J629" s="3">
        <v>41352</v>
      </c>
    </row>
    <row r="630" spans="1:10" x14ac:dyDescent="0.25">
      <c r="A630" s="6" t="s">
        <v>2159</v>
      </c>
      <c r="B630" t="str">
        <f>VLOOKUP(A630,'Liste salariés'!$C$2:$Q$607,14,FALSE)</f>
        <v>MOD</v>
      </c>
      <c r="C630" t="str">
        <f>VLOOKUP(A630,'Liste salariés'!$C$2:$Q$607,4,FALSE)</f>
        <v>P01-PRODUCTION</v>
      </c>
      <c r="D630" t="str">
        <f>VLOOKUP(A630,'Liste salariés'!$C$2:$Q$607,3,FALSE)</f>
        <v>ELM</v>
      </c>
      <c r="E630" t="s">
        <v>2239</v>
      </c>
      <c r="F630">
        <f>VLOOKUP(E630,'Liste formations'!$A$3:$B$19,2,FALSE)</f>
        <v>10</v>
      </c>
      <c r="G630">
        <v>5</v>
      </c>
      <c r="H630">
        <f>Tableau2[[#This Row],[Nombre de questions]]-Tableau2[[#This Row],[Réponses justes ]]</f>
        <v>5</v>
      </c>
      <c r="I630" t="s">
        <v>1860</v>
      </c>
      <c r="J630" s="3">
        <v>41297</v>
      </c>
    </row>
    <row r="631" spans="1:10" x14ac:dyDescent="0.25">
      <c r="A631" s="6" t="s">
        <v>2159</v>
      </c>
      <c r="B631" t="str">
        <f>VLOOKUP(A631,'Liste salariés'!$C$2:$Q$607,14,FALSE)</f>
        <v>MOD</v>
      </c>
      <c r="C631" t="str">
        <f>VLOOKUP(A631,'Liste salariés'!$C$2:$Q$607,4,FALSE)</f>
        <v>P01-PRODUCTION</v>
      </c>
      <c r="D631" t="str">
        <f>VLOOKUP(A631,'Liste salariés'!$C$2:$Q$607,3,FALSE)</f>
        <v>ELM</v>
      </c>
      <c r="E631" t="s">
        <v>11</v>
      </c>
      <c r="F631">
        <f>VLOOKUP(E631,'Liste formations'!$A$3:$B$19,2,FALSE)</f>
        <v>25</v>
      </c>
      <c r="G631">
        <v>21</v>
      </c>
      <c r="H631">
        <f>Tableau2[[#This Row],[Nombre de questions]]-Tableau2[[#This Row],[Réponses justes ]]</f>
        <v>4</v>
      </c>
      <c r="I631" t="s">
        <v>1859</v>
      </c>
      <c r="J631" s="3">
        <v>41211</v>
      </c>
    </row>
    <row r="632" spans="1:10" x14ac:dyDescent="0.25">
      <c r="A632" s="6" t="s">
        <v>2160</v>
      </c>
      <c r="B632" t="str">
        <f>VLOOKUP(A632,'Liste salariés'!$C$2:$Q$607,14,FALSE)</f>
        <v>MOD</v>
      </c>
      <c r="C632" t="str">
        <f>VLOOKUP(A632,'Liste salariés'!$C$2:$Q$607,4,FALSE)</f>
        <v>P01-PRODUCTION</v>
      </c>
      <c r="D632" t="str">
        <f>VLOOKUP(A632,'Liste salariés'!$C$2:$Q$607,3,FALSE)</f>
        <v>ELM</v>
      </c>
      <c r="E632" t="s">
        <v>2239</v>
      </c>
      <c r="F632">
        <f>VLOOKUP(E632,'Liste formations'!$A$3:$B$19,2,FALSE)</f>
        <v>10</v>
      </c>
      <c r="G632">
        <v>8</v>
      </c>
      <c r="H632">
        <f>Tableau2[[#This Row],[Nombre de questions]]-Tableau2[[#This Row],[Réponses justes ]]</f>
        <v>2</v>
      </c>
      <c r="I632" t="s">
        <v>1859</v>
      </c>
      <c r="J632" s="3">
        <v>41303</v>
      </c>
    </row>
    <row r="633" spans="1:10" x14ac:dyDescent="0.25">
      <c r="A633" s="6" t="s">
        <v>2160</v>
      </c>
      <c r="B633" t="str">
        <f>VLOOKUP(A633,'Liste salariés'!$C$2:$Q$607,14,FALSE)</f>
        <v>MOD</v>
      </c>
      <c r="C633" t="str">
        <f>VLOOKUP(A633,'Liste salariés'!$C$2:$Q$607,4,FALSE)</f>
        <v>P01-PRODUCTION</v>
      </c>
      <c r="D633" t="str">
        <f>VLOOKUP(A633,'Liste salariés'!$C$2:$Q$607,3,FALSE)</f>
        <v>ELM</v>
      </c>
      <c r="E633" t="s">
        <v>2246</v>
      </c>
      <c r="F633">
        <f>VLOOKUP(E633,'Liste formations'!$A$3:$B$19,2,FALSE)</f>
        <v>10</v>
      </c>
      <c r="G633">
        <v>8</v>
      </c>
      <c r="H633">
        <f>Tableau2[[#This Row],[Nombre de questions]]-Tableau2[[#This Row],[Réponses justes ]]</f>
        <v>2</v>
      </c>
      <c r="I633" t="s">
        <v>1859</v>
      </c>
      <c r="J633" s="3">
        <v>41018</v>
      </c>
    </row>
    <row r="634" spans="1:10" x14ac:dyDescent="0.25">
      <c r="A634" s="6" t="s">
        <v>2160</v>
      </c>
      <c r="B634" t="str">
        <f>VLOOKUP(A634,'Liste salariés'!$C$2:$Q$607,14,FALSE)</f>
        <v>MOD</v>
      </c>
      <c r="C634" t="str">
        <f>VLOOKUP(A634,'Liste salariés'!$C$2:$Q$607,4,FALSE)</f>
        <v>P01-PRODUCTION</v>
      </c>
      <c r="D634" t="str">
        <f>VLOOKUP(A634,'Liste salariés'!$C$2:$Q$607,3,FALSE)</f>
        <v>ELM</v>
      </c>
      <c r="E634" t="s">
        <v>11</v>
      </c>
      <c r="F634">
        <f>VLOOKUP(E634,'Liste formations'!$A$3:$B$19,2,FALSE)</f>
        <v>25</v>
      </c>
      <c r="G634">
        <v>21</v>
      </c>
      <c r="H634">
        <f>Tableau2[[#This Row],[Nombre de questions]]-Tableau2[[#This Row],[Réponses justes ]]</f>
        <v>4</v>
      </c>
      <c r="I634" t="s">
        <v>1859</v>
      </c>
      <c r="J634" s="3">
        <v>40926</v>
      </c>
    </row>
    <row r="635" spans="1:10" x14ac:dyDescent="0.25">
      <c r="A635" s="6" t="s">
        <v>1991</v>
      </c>
      <c r="B635" t="str">
        <f>VLOOKUP(A635,'Liste salariés'!$C$2:$Q$607,14,FALSE)</f>
        <v>CADRES</v>
      </c>
      <c r="C635" t="str">
        <f>VLOOKUP(A635,'Liste salariés'!$C$2:$Q$607,4,FALSE)</f>
        <v>S08-QUALITY</v>
      </c>
      <c r="D635" t="str">
        <f>VLOOKUP(A635,'Liste salariés'!$C$2:$Q$607,3,FALSE)</f>
        <v>ELC</v>
      </c>
      <c r="E635" t="s">
        <v>9</v>
      </c>
      <c r="F635">
        <f>VLOOKUP(E635,'Liste formations'!$A$3:$B$19,2,FALSE)</f>
        <v>10</v>
      </c>
      <c r="G635">
        <v>8</v>
      </c>
      <c r="H635">
        <f>Tableau2[[#This Row],[Nombre de questions]]-Tableau2[[#This Row],[Réponses justes ]]</f>
        <v>2</v>
      </c>
      <c r="I635" t="s">
        <v>1859</v>
      </c>
      <c r="J635" s="3">
        <v>41325</v>
      </c>
    </row>
    <row r="636" spans="1:10" x14ac:dyDescent="0.25">
      <c r="A636" s="6" t="s">
        <v>1992</v>
      </c>
      <c r="B636" t="str">
        <f>VLOOKUP(A636,'Liste salariés'!$C$2:$Q$607,14,FALSE)</f>
        <v>ETAM</v>
      </c>
      <c r="C636" t="str">
        <f>VLOOKUP(A636,'Liste salariés'!$C$2:$Q$607,4,FALSE)</f>
        <v>P02-TECHNICAL SCES</v>
      </c>
      <c r="D636" t="str">
        <f>VLOOKUP(A636,'Liste salariés'!$C$2:$Q$607,3,FALSE)</f>
        <v>ELM</v>
      </c>
      <c r="E636" t="s">
        <v>9</v>
      </c>
      <c r="F636">
        <f>VLOOKUP(E636,'Liste formations'!$A$3:$B$19,2,FALSE)</f>
        <v>10</v>
      </c>
      <c r="G636">
        <v>6</v>
      </c>
      <c r="H636">
        <f>Tableau2[[#This Row],[Nombre de questions]]-Tableau2[[#This Row],[Réponses justes ]]</f>
        <v>4</v>
      </c>
      <c r="I636" t="s">
        <v>1860</v>
      </c>
      <c r="J636" s="3">
        <v>41347</v>
      </c>
    </row>
    <row r="637" spans="1:10" x14ac:dyDescent="0.25">
      <c r="A637" s="6" t="s">
        <v>1992</v>
      </c>
      <c r="B637" t="str">
        <f>VLOOKUP(A637,'Liste salariés'!$C$2:$Q$607,14,FALSE)</f>
        <v>ETAM</v>
      </c>
      <c r="C637" t="str">
        <f>VLOOKUP(A637,'Liste salariés'!$C$2:$Q$607,4,FALSE)</f>
        <v>P02-TECHNICAL SCES</v>
      </c>
      <c r="D637" t="str">
        <f>VLOOKUP(A637,'Liste salariés'!$C$2:$Q$607,3,FALSE)</f>
        <v>ELM</v>
      </c>
      <c r="E637" t="s">
        <v>2246</v>
      </c>
      <c r="F637">
        <f>VLOOKUP(E637,'Liste formations'!$A$3:$B$19,2,FALSE)</f>
        <v>10</v>
      </c>
      <c r="G637">
        <v>10</v>
      </c>
      <c r="H637">
        <f>Tableau2[[#This Row],[Nombre de questions]]-Tableau2[[#This Row],[Réponses justes ]]</f>
        <v>0</v>
      </c>
      <c r="I637" t="s">
        <v>1859</v>
      </c>
      <c r="J637" s="3">
        <v>41065</v>
      </c>
    </row>
    <row r="638" spans="1:10" x14ac:dyDescent="0.25">
      <c r="A638" s="6" t="s">
        <v>1992</v>
      </c>
      <c r="B638" t="str">
        <f>VLOOKUP(A638,'Liste salariés'!$C$2:$Q$607,14,FALSE)</f>
        <v>ETAM</v>
      </c>
      <c r="C638" t="str">
        <f>VLOOKUP(A638,'Liste salariés'!$C$2:$Q$607,4,FALSE)</f>
        <v>P02-TECHNICAL SCES</v>
      </c>
      <c r="D638" t="str">
        <f>VLOOKUP(A638,'Liste salariés'!$C$2:$Q$607,3,FALSE)</f>
        <v>ELM</v>
      </c>
      <c r="E638" t="s">
        <v>11</v>
      </c>
      <c r="F638">
        <f>VLOOKUP(E638,'Liste formations'!$A$3:$B$19,2,FALSE)</f>
        <v>25</v>
      </c>
      <c r="G638">
        <v>23</v>
      </c>
      <c r="H638">
        <f>Tableau2[[#This Row],[Nombre de questions]]-Tableau2[[#This Row],[Réponses justes ]]</f>
        <v>2</v>
      </c>
      <c r="I638" t="s">
        <v>1859</v>
      </c>
      <c r="J638" s="3">
        <v>40941</v>
      </c>
    </row>
    <row r="639" spans="1:10" x14ac:dyDescent="0.25">
      <c r="A639" s="6" t="s">
        <v>2161</v>
      </c>
      <c r="B639" t="str">
        <f>VLOOKUP(A639,'Liste salariés'!$C$2:$Q$607,14,FALSE)</f>
        <v>MOD</v>
      </c>
      <c r="C639" t="str">
        <f>VLOOKUP(A639,'Liste salariés'!$C$2:$Q$607,4,FALSE)</f>
        <v>P01-PRODUCTION</v>
      </c>
      <c r="D639" t="str">
        <f>VLOOKUP(A639,'Liste salariés'!$C$2:$Q$607,3,FALSE)</f>
        <v>ELM</v>
      </c>
      <c r="E639" t="s">
        <v>2239</v>
      </c>
      <c r="F639">
        <f>VLOOKUP(E639,'Liste formations'!$A$3:$B$19,2,FALSE)</f>
        <v>10</v>
      </c>
      <c r="G639">
        <v>9</v>
      </c>
      <c r="H639">
        <f>Tableau2[[#This Row],[Nombre de questions]]-Tableau2[[#This Row],[Réponses justes ]]</f>
        <v>1</v>
      </c>
      <c r="I639" t="s">
        <v>1859</v>
      </c>
      <c r="J639" s="3">
        <v>41173</v>
      </c>
    </row>
    <row r="640" spans="1:10" x14ac:dyDescent="0.25">
      <c r="A640" s="6" t="s">
        <v>2161</v>
      </c>
      <c r="B640" t="str">
        <f>VLOOKUP(A640,'Liste salariés'!$C$2:$Q$607,14,FALSE)</f>
        <v>MOD</v>
      </c>
      <c r="C640" t="str">
        <f>VLOOKUP(A640,'Liste salariés'!$C$2:$Q$607,4,FALSE)</f>
        <v>P01-PRODUCTION</v>
      </c>
      <c r="D640" t="str">
        <f>VLOOKUP(A640,'Liste salariés'!$C$2:$Q$607,3,FALSE)</f>
        <v>ELM</v>
      </c>
      <c r="E640" t="s">
        <v>11</v>
      </c>
      <c r="F640">
        <f>VLOOKUP(E640,'Liste formations'!$A$3:$B$19,2,FALSE)</f>
        <v>25</v>
      </c>
      <c r="G640">
        <v>14</v>
      </c>
      <c r="H640">
        <f>Tableau2[[#This Row],[Nombre de questions]]-Tableau2[[#This Row],[Réponses justes ]]</f>
        <v>11</v>
      </c>
      <c r="I640" t="s">
        <v>1860</v>
      </c>
      <c r="J640" s="3">
        <v>41159</v>
      </c>
    </row>
    <row r="641" spans="1:10" x14ac:dyDescent="0.25">
      <c r="A641" s="6" t="s">
        <v>2163</v>
      </c>
      <c r="B641" t="str">
        <f>VLOOKUP(A641,'Liste salariés'!$C$2:$Q$607,14,FALSE)</f>
        <v>MOD</v>
      </c>
      <c r="C641" t="str">
        <f>VLOOKUP(A641,'Liste salariés'!$C$2:$Q$607,4,FALSE)</f>
        <v>P01-PRODUCTION</v>
      </c>
      <c r="D641" t="str">
        <f>VLOOKUP(A641,'Liste salariés'!$C$2:$Q$607,3,FALSE)</f>
        <v>ELM</v>
      </c>
      <c r="E641" t="s">
        <v>11</v>
      </c>
      <c r="F641">
        <f>VLOOKUP(E641,'Liste formations'!$A$3:$B$19,2,FALSE)</f>
        <v>25</v>
      </c>
      <c r="G641">
        <v>22</v>
      </c>
      <c r="H641">
        <f>Tableau2[[#This Row],[Nombre de questions]]-Tableau2[[#This Row],[Réponses justes ]]</f>
        <v>3</v>
      </c>
      <c r="I641" t="s">
        <v>1859</v>
      </c>
      <c r="J641" s="3">
        <v>41319</v>
      </c>
    </row>
    <row r="642" spans="1:10" x14ac:dyDescent="0.25">
      <c r="A642" s="6" t="s">
        <v>2162</v>
      </c>
      <c r="B642" t="str">
        <f>VLOOKUP(A642,'Liste salariés'!$C$2:$Q$607,14,FALSE)</f>
        <v>MOD</v>
      </c>
      <c r="C642" t="str">
        <f>VLOOKUP(A642,'Liste salariés'!$C$2:$Q$607,4,FALSE)</f>
        <v>P01-PRODUCTION</v>
      </c>
      <c r="D642" t="str">
        <f>VLOOKUP(A642,'Liste salariés'!$C$2:$Q$607,3,FALSE)</f>
        <v>ELM</v>
      </c>
      <c r="E642" t="s">
        <v>11</v>
      </c>
      <c r="F642">
        <f>VLOOKUP(E642,'Liste formations'!$A$3:$B$19,2,FALSE)</f>
        <v>25</v>
      </c>
      <c r="G642">
        <v>19</v>
      </c>
      <c r="H642">
        <f>Tableau2[[#This Row],[Nombre de questions]]-Tableau2[[#This Row],[Réponses justes ]]</f>
        <v>6</v>
      </c>
      <c r="I642" t="s">
        <v>1859</v>
      </c>
      <c r="J642" s="3">
        <v>41352</v>
      </c>
    </row>
    <row r="643" spans="1:10" x14ac:dyDescent="0.25">
      <c r="A643" s="6" t="s">
        <v>1993</v>
      </c>
      <c r="B643" t="str">
        <f>VLOOKUP(A643,'Liste salariés'!$C$2:$Q$607,14,FALSE)</f>
        <v>ETAM</v>
      </c>
      <c r="C643" t="str">
        <f>VLOOKUP(A643,'Liste salariés'!$C$2:$Q$607,4,FALSE)</f>
        <v>P02-TECHNICAL SCES</v>
      </c>
      <c r="D643" t="str">
        <f>VLOOKUP(A643,'Liste salariés'!$C$2:$Q$607,3,FALSE)</f>
        <v>ELM</v>
      </c>
      <c r="E643" t="s">
        <v>9</v>
      </c>
      <c r="F643">
        <f>VLOOKUP(E643,'Liste formations'!$A$3:$B$19,2,FALSE)</f>
        <v>10</v>
      </c>
      <c r="G643">
        <v>8</v>
      </c>
      <c r="H643">
        <f>Tableau2[[#This Row],[Nombre de questions]]-Tableau2[[#This Row],[Réponses justes ]]</f>
        <v>2</v>
      </c>
      <c r="I643" t="s">
        <v>1859</v>
      </c>
      <c r="J643" s="3">
        <v>41325</v>
      </c>
    </row>
    <row r="644" spans="1:10" x14ac:dyDescent="0.25">
      <c r="A644" s="6" t="s">
        <v>1993</v>
      </c>
      <c r="B644" t="str">
        <f>VLOOKUP(A644,'Liste salariés'!$C$2:$Q$607,14,FALSE)</f>
        <v>ETAM</v>
      </c>
      <c r="C644" t="str">
        <f>VLOOKUP(A644,'Liste salariés'!$C$2:$Q$607,4,FALSE)</f>
        <v>P02-TECHNICAL SCES</v>
      </c>
      <c r="D644" t="str">
        <f>VLOOKUP(A644,'Liste salariés'!$C$2:$Q$607,3,FALSE)</f>
        <v>ELM</v>
      </c>
      <c r="E644" t="s">
        <v>11</v>
      </c>
      <c r="F644">
        <f>VLOOKUP(E644,'Liste formations'!$A$3:$B$19,2,FALSE)</f>
        <v>25</v>
      </c>
      <c r="G644">
        <v>23</v>
      </c>
      <c r="H644">
        <f>Tableau2[[#This Row],[Nombre de questions]]-Tableau2[[#This Row],[Réponses justes ]]</f>
        <v>2</v>
      </c>
      <c r="I644" t="s">
        <v>1859</v>
      </c>
      <c r="J644" s="3">
        <v>40968</v>
      </c>
    </row>
    <row r="645" spans="1:10" x14ac:dyDescent="0.25">
      <c r="A645" s="6" t="s">
        <v>2164</v>
      </c>
      <c r="B645" t="str">
        <f>VLOOKUP(A645,'Liste salariés'!$C$2:$Q$607,14,FALSE)</f>
        <v>ETAM</v>
      </c>
      <c r="C645" t="str">
        <f>VLOOKUP(A645,'Liste salariés'!$C$2:$Q$607,4,FALSE)</f>
        <v>P04-QUALITY PLANT</v>
      </c>
      <c r="D645" t="str">
        <f>VLOOKUP(A645,'Liste salariés'!$C$2:$Q$607,3,FALSE)</f>
        <v>ELM</v>
      </c>
      <c r="E645" t="s">
        <v>2246</v>
      </c>
      <c r="F645">
        <f>VLOOKUP(E645,'Liste formations'!$A$3:$B$19,2,FALSE)</f>
        <v>10</v>
      </c>
      <c r="G645">
        <v>10</v>
      </c>
      <c r="H645">
        <f>Tableau2[[#This Row],[Nombre de questions]]-Tableau2[[#This Row],[Réponses justes ]]</f>
        <v>0</v>
      </c>
      <c r="I645" t="s">
        <v>1859</v>
      </c>
      <c r="J645" s="3">
        <v>41066</v>
      </c>
    </row>
    <row r="646" spans="1:10" x14ac:dyDescent="0.25">
      <c r="A646" s="6" t="s">
        <v>2164</v>
      </c>
      <c r="B646" t="str">
        <f>VLOOKUP(A646,'Liste salariés'!$C$2:$Q$607,14,FALSE)</f>
        <v>ETAM</v>
      </c>
      <c r="C646" t="str">
        <f>VLOOKUP(A646,'Liste salariés'!$C$2:$Q$607,4,FALSE)</f>
        <v>P04-QUALITY PLANT</v>
      </c>
      <c r="D646" t="str">
        <f>VLOOKUP(A646,'Liste salariés'!$C$2:$Q$607,3,FALSE)</f>
        <v>ELM</v>
      </c>
      <c r="E646" t="s">
        <v>2240</v>
      </c>
      <c r="F646">
        <f>VLOOKUP(E646,'Liste formations'!$A$3:$B$19,2,FALSE)</f>
        <v>5</v>
      </c>
      <c r="G646">
        <v>5</v>
      </c>
      <c r="H646">
        <f>Tableau2[[#This Row],[Nombre de questions]]-Tableau2[[#This Row],[Réponses justes ]]</f>
        <v>0</v>
      </c>
      <c r="I646" t="s">
        <v>1859</v>
      </c>
      <c r="J646" s="3">
        <v>41172</v>
      </c>
    </row>
    <row r="647" spans="1:10" x14ac:dyDescent="0.25">
      <c r="A647" s="6" t="s">
        <v>2164</v>
      </c>
      <c r="B647" t="str">
        <f>VLOOKUP(A647,'Liste salariés'!$C$2:$Q$607,14,FALSE)</f>
        <v>ETAM</v>
      </c>
      <c r="C647" t="str">
        <f>VLOOKUP(A647,'Liste salariés'!$C$2:$Q$607,4,FALSE)</f>
        <v>P04-QUALITY PLANT</v>
      </c>
      <c r="D647" t="str">
        <f>VLOOKUP(A647,'Liste salariés'!$C$2:$Q$607,3,FALSE)</f>
        <v>ELM</v>
      </c>
      <c r="E647" t="s">
        <v>11</v>
      </c>
      <c r="F647">
        <f>VLOOKUP(E647,'Liste formations'!$A$3:$B$19,2,FALSE)</f>
        <v>25</v>
      </c>
      <c r="G647">
        <v>23</v>
      </c>
      <c r="H647">
        <f>Tableau2[[#This Row],[Nombre de questions]]-Tableau2[[#This Row],[Réponses justes ]]</f>
        <v>2</v>
      </c>
      <c r="I647" t="s">
        <v>1859</v>
      </c>
      <c r="J647" s="3">
        <v>41166</v>
      </c>
    </row>
    <row r="648" spans="1:10" x14ac:dyDescent="0.25">
      <c r="A648" s="6" t="s">
        <v>1896</v>
      </c>
      <c r="B648" t="str">
        <f>VLOOKUP(A648,'Liste salariés'!$C$2:$Q$607,14,FALSE)</f>
        <v>MOD</v>
      </c>
      <c r="C648" t="str">
        <f>VLOOKUP(A648,'Liste salariés'!$C$2:$Q$607,4,FALSE)</f>
        <v>P01-PRODUCTION</v>
      </c>
      <c r="D648" t="str">
        <f>VLOOKUP(A648,'Liste salariés'!$C$2:$Q$607,3,FALSE)</f>
        <v>ELM</v>
      </c>
      <c r="E648" t="s">
        <v>2239</v>
      </c>
      <c r="F648">
        <f>VLOOKUP(E648,'Liste formations'!$A$3:$B$19,2,FALSE)</f>
        <v>10</v>
      </c>
      <c r="G648">
        <v>10</v>
      </c>
      <c r="H648">
        <f>Tableau2[[#This Row],[Nombre de questions]]-Tableau2[[#This Row],[Réponses justes ]]</f>
        <v>0</v>
      </c>
      <c r="I648" t="s">
        <v>1859</v>
      </c>
      <c r="J648" s="3">
        <v>41352</v>
      </c>
    </row>
    <row r="649" spans="1:10" x14ac:dyDescent="0.25">
      <c r="A649" s="6" t="s">
        <v>1896</v>
      </c>
      <c r="B649" t="str">
        <f>VLOOKUP(A649,'Liste salariés'!$C$2:$Q$607,14,FALSE)</f>
        <v>MOD</v>
      </c>
      <c r="C649" t="str">
        <f>VLOOKUP(A649,'Liste salariés'!$C$2:$Q$607,4,FALSE)</f>
        <v>P01-PRODUCTION</v>
      </c>
      <c r="D649" t="str">
        <f>VLOOKUP(A649,'Liste salariés'!$C$2:$Q$607,3,FALSE)</f>
        <v>ELM</v>
      </c>
      <c r="E649" t="s">
        <v>11</v>
      </c>
      <c r="F649">
        <f>VLOOKUP(E649,'Liste formations'!$A$3:$B$19,2,FALSE)</f>
        <v>25</v>
      </c>
      <c r="G649">
        <v>19</v>
      </c>
      <c r="H649">
        <f>Tableau2[[#This Row],[Nombre de questions]]-Tableau2[[#This Row],[Réponses justes ]]</f>
        <v>6</v>
      </c>
      <c r="I649" t="s">
        <v>1859</v>
      </c>
      <c r="J649" s="3">
        <v>41352</v>
      </c>
    </row>
    <row r="650" spans="1:10" x14ac:dyDescent="0.25">
      <c r="A650" s="6" t="s">
        <v>2165</v>
      </c>
      <c r="B650" t="str">
        <f>VLOOKUP(A650,'Liste salariés'!$C$2:$Q$607,14,FALSE)</f>
        <v>MOD</v>
      </c>
      <c r="C650" t="str">
        <f>VLOOKUP(A650,'Liste salariés'!$C$2:$Q$607,4,FALSE)</f>
        <v>P01-PRODUCTION</v>
      </c>
      <c r="D650" t="str">
        <f>VLOOKUP(A650,'Liste salariés'!$C$2:$Q$607,3,FALSE)</f>
        <v>ELM</v>
      </c>
      <c r="E650" t="s">
        <v>2246</v>
      </c>
      <c r="F650">
        <f>VLOOKUP(E650,'Liste formations'!$A$3:$B$19,2,FALSE)</f>
        <v>10</v>
      </c>
      <c r="G650">
        <v>10</v>
      </c>
      <c r="H650">
        <f>Tableau2[[#This Row],[Nombre de questions]]-Tableau2[[#This Row],[Réponses justes ]]</f>
        <v>0</v>
      </c>
      <c r="I650" t="s">
        <v>1859</v>
      </c>
      <c r="J650" s="3">
        <v>41017</v>
      </c>
    </row>
    <row r="651" spans="1:10" x14ac:dyDescent="0.25">
      <c r="A651" s="6" t="s">
        <v>2165</v>
      </c>
      <c r="B651" t="str">
        <f>VLOOKUP(A651,'Liste salariés'!$C$2:$Q$607,14,FALSE)</f>
        <v>MOD</v>
      </c>
      <c r="C651" t="str">
        <f>VLOOKUP(A651,'Liste salariés'!$C$2:$Q$607,4,FALSE)</f>
        <v>P01-PRODUCTION</v>
      </c>
      <c r="D651" t="str">
        <f>VLOOKUP(A651,'Liste salariés'!$C$2:$Q$607,3,FALSE)</f>
        <v>ELM</v>
      </c>
      <c r="E651" t="s">
        <v>2239</v>
      </c>
      <c r="F651">
        <f>VLOOKUP(E651,'Liste formations'!$A$3:$B$19,2,FALSE)</f>
        <v>10</v>
      </c>
      <c r="G651">
        <v>10</v>
      </c>
      <c r="H651">
        <f>Tableau2[[#This Row],[Nombre de questions]]-Tableau2[[#This Row],[Réponses justes ]]</f>
        <v>0</v>
      </c>
      <c r="I651" t="s">
        <v>1859</v>
      </c>
      <c r="J651" s="3">
        <v>41173</v>
      </c>
    </row>
    <row r="652" spans="1:10" x14ac:dyDescent="0.25">
      <c r="A652" s="6" t="s">
        <v>2165</v>
      </c>
      <c r="B652" t="str">
        <f>VLOOKUP(A652,'Liste salariés'!$C$2:$Q$607,14,FALSE)</f>
        <v>MOD</v>
      </c>
      <c r="C652" t="str">
        <f>VLOOKUP(A652,'Liste salariés'!$C$2:$Q$607,4,FALSE)</f>
        <v>P01-PRODUCTION</v>
      </c>
      <c r="D652" t="str">
        <f>VLOOKUP(A652,'Liste salariés'!$C$2:$Q$607,3,FALSE)</f>
        <v>ELM</v>
      </c>
      <c r="E652" t="s">
        <v>11</v>
      </c>
      <c r="F652">
        <f>VLOOKUP(E652,'Liste formations'!$A$3:$B$19,2,FALSE)</f>
        <v>25</v>
      </c>
      <c r="G652">
        <v>18</v>
      </c>
      <c r="H652">
        <f>Tableau2[[#This Row],[Nombre de questions]]-Tableau2[[#This Row],[Réponses justes ]]</f>
        <v>7</v>
      </c>
      <c r="I652" t="s">
        <v>1859</v>
      </c>
      <c r="J652" s="3">
        <v>41159</v>
      </c>
    </row>
    <row r="653" spans="1:10" x14ac:dyDescent="0.25">
      <c r="A653" s="6" t="s">
        <v>2165</v>
      </c>
      <c r="B653" t="str">
        <f>VLOOKUP(A653,'Liste salariés'!$C$2:$Q$607,14,FALSE)</f>
        <v>MOD</v>
      </c>
      <c r="C653" t="str">
        <f>VLOOKUP(A653,'Liste salariés'!$C$2:$Q$607,4,FALSE)</f>
        <v>P01-PRODUCTION</v>
      </c>
      <c r="D653" t="str">
        <f>VLOOKUP(A653,'Liste salariés'!$C$2:$Q$607,3,FALSE)</f>
        <v>ELM</v>
      </c>
      <c r="E653" t="s">
        <v>2248</v>
      </c>
      <c r="F653">
        <f>VLOOKUP(E653,'Liste formations'!$A$3:$B$19,2,FALSE)</f>
        <v>17</v>
      </c>
      <c r="G653">
        <v>17</v>
      </c>
      <c r="H653">
        <f>Tableau2[[#This Row],[Nombre de questions]]-Tableau2[[#This Row],[Réponses justes ]]</f>
        <v>0</v>
      </c>
      <c r="I653" t="s">
        <v>1859</v>
      </c>
      <c r="J653" s="3">
        <v>41383</v>
      </c>
    </row>
    <row r="654" spans="1:10" x14ac:dyDescent="0.25">
      <c r="A654" s="6" t="s">
        <v>2166</v>
      </c>
      <c r="B654" t="str">
        <f>VLOOKUP(A654,'Liste salariés'!$C$2:$Q$607,14,FALSE)</f>
        <v>MOD</v>
      </c>
      <c r="C654" t="str">
        <f>VLOOKUP(A654,'Liste salariés'!$C$2:$Q$607,4,FALSE)</f>
        <v>P01-PRODUCTION</v>
      </c>
      <c r="D654" t="str">
        <f>VLOOKUP(A654,'Liste salariés'!$C$2:$Q$607,3,FALSE)</f>
        <v>ELM</v>
      </c>
      <c r="E654" t="s">
        <v>2239</v>
      </c>
      <c r="F654">
        <f>VLOOKUP(E654,'Liste formations'!$A$3:$B$19,2,FALSE)</f>
        <v>10</v>
      </c>
      <c r="G654">
        <v>6</v>
      </c>
      <c r="H654">
        <f>Tableau2[[#This Row],[Nombre de questions]]-Tableau2[[#This Row],[Réponses justes ]]</f>
        <v>4</v>
      </c>
      <c r="I654" t="s">
        <v>1860</v>
      </c>
      <c r="J654" s="3">
        <v>41099</v>
      </c>
    </row>
    <row r="655" spans="1:10" x14ac:dyDescent="0.25">
      <c r="A655" s="6" t="s">
        <v>2166</v>
      </c>
      <c r="B655" t="str">
        <f>VLOOKUP(A655,'Liste salariés'!$C$2:$Q$607,14,FALSE)</f>
        <v>MOD</v>
      </c>
      <c r="C655" t="str">
        <f>VLOOKUP(A655,'Liste salariés'!$C$2:$Q$607,4,FALSE)</f>
        <v>P01-PRODUCTION</v>
      </c>
      <c r="D655" t="str">
        <f>VLOOKUP(A655,'Liste salariés'!$C$2:$Q$607,3,FALSE)</f>
        <v>ELM</v>
      </c>
      <c r="E655" t="s">
        <v>11</v>
      </c>
      <c r="F655">
        <f>VLOOKUP(E655,'Liste formations'!$A$3:$B$19,2,FALSE)</f>
        <v>25</v>
      </c>
      <c r="G655">
        <v>17</v>
      </c>
      <c r="H655">
        <f>Tableau2[[#This Row],[Nombre de questions]]-Tableau2[[#This Row],[Réponses justes ]]</f>
        <v>8</v>
      </c>
      <c r="I655" t="s">
        <v>1859</v>
      </c>
      <c r="J655" s="3">
        <v>41095</v>
      </c>
    </row>
    <row r="656" spans="1:10" x14ac:dyDescent="0.25">
      <c r="A656" s="6" t="s">
        <v>2167</v>
      </c>
      <c r="B656" t="str">
        <f>VLOOKUP(A656,'Liste salariés'!$C$2:$Q$607,14,FALSE)</f>
        <v>MOD</v>
      </c>
      <c r="C656" t="str">
        <f>VLOOKUP(A656,'Liste salariés'!$C$2:$Q$607,4,FALSE)</f>
        <v>P01-PRODUCTION</v>
      </c>
      <c r="D656" t="str">
        <f>VLOOKUP(A656,'Liste salariés'!$C$2:$Q$607,3,FALSE)</f>
        <v>ELM</v>
      </c>
      <c r="E656" t="s">
        <v>2239</v>
      </c>
      <c r="F656">
        <f>VLOOKUP(E656,'Liste formations'!$A$3:$B$19,2,FALSE)</f>
        <v>10</v>
      </c>
      <c r="G656">
        <v>9</v>
      </c>
      <c r="H656">
        <f>Tableau2[[#This Row],[Nombre de questions]]-Tableau2[[#This Row],[Réponses justes ]]</f>
        <v>1</v>
      </c>
      <c r="I656" t="s">
        <v>1859</v>
      </c>
      <c r="J656" s="3">
        <v>41288</v>
      </c>
    </row>
    <row r="657" spans="1:10" x14ac:dyDescent="0.25">
      <c r="A657" s="6" t="s">
        <v>2167</v>
      </c>
      <c r="B657" t="str">
        <f>VLOOKUP(A657,'Liste salariés'!$C$2:$Q$607,14,FALSE)</f>
        <v>MOD</v>
      </c>
      <c r="C657" t="str">
        <f>VLOOKUP(A657,'Liste salariés'!$C$2:$Q$607,4,FALSE)</f>
        <v>P01-PRODUCTION</v>
      </c>
      <c r="D657" t="str">
        <f>VLOOKUP(A657,'Liste salariés'!$C$2:$Q$607,3,FALSE)</f>
        <v>ELM</v>
      </c>
      <c r="E657" t="s">
        <v>11</v>
      </c>
      <c r="F657">
        <f>VLOOKUP(E657,'Liste formations'!$A$3:$B$19,2,FALSE)</f>
        <v>25</v>
      </c>
      <c r="G657">
        <v>23</v>
      </c>
      <c r="H657">
        <f>Tableau2[[#This Row],[Nombre de questions]]-Tableau2[[#This Row],[Réponses justes ]]</f>
        <v>2</v>
      </c>
      <c r="I657" t="s">
        <v>1859</v>
      </c>
      <c r="J657" s="3">
        <v>41368</v>
      </c>
    </row>
    <row r="658" spans="1:10" x14ac:dyDescent="0.25">
      <c r="A658" s="6" t="s">
        <v>1919</v>
      </c>
      <c r="B658" t="str">
        <f>VLOOKUP(A658,'Liste salariés'!$C$2:$Q$607,14,FALSE)</f>
        <v>ETAM</v>
      </c>
      <c r="C658" t="str">
        <f>VLOOKUP(A658,'Liste salariés'!$C$2:$Q$607,4,FALSE)</f>
        <v>S11-CLUSTER PL</v>
      </c>
      <c r="D658" t="str">
        <f>VLOOKUP(A658,'Liste salariés'!$C$2:$Q$607,3,FALSE)</f>
        <v>ELC</v>
      </c>
      <c r="E658" t="s">
        <v>2242</v>
      </c>
      <c r="F658">
        <f>VLOOKUP(E658,'Liste formations'!$A$3:$B$19,2,FALSE)</f>
        <v>13</v>
      </c>
      <c r="G658">
        <v>8</v>
      </c>
      <c r="H658">
        <f>Tableau2[[#This Row],[Nombre de questions]]-Tableau2[[#This Row],[Réponses justes ]]</f>
        <v>5</v>
      </c>
      <c r="I658" t="s">
        <v>1860</v>
      </c>
      <c r="J658" s="3">
        <v>41283</v>
      </c>
    </row>
    <row r="659" spans="1:10" x14ac:dyDescent="0.25">
      <c r="A659" s="6" t="s">
        <v>1919</v>
      </c>
      <c r="B659" t="str">
        <f>VLOOKUP(A659,'Liste salariés'!$C$2:$Q$607,14,FALSE)</f>
        <v>ETAM</v>
      </c>
      <c r="C659" t="str">
        <f>VLOOKUP(A659,'Liste salariés'!$C$2:$Q$607,4,FALSE)</f>
        <v>S11-CLUSTER PL</v>
      </c>
      <c r="D659" t="str">
        <f>VLOOKUP(A659,'Liste salariés'!$C$2:$Q$607,3,FALSE)</f>
        <v>ELC</v>
      </c>
      <c r="E659" t="s">
        <v>2243</v>
      </c>
      <c r="F659">
        <f>VLOOKUP(E659,'Liste formations'!$A$3:$B$19,2,FALSE)</f>
        <v>13</v>
      </c>
      <c r="G659">
        <v>13</v>
      </c>
      <c r="H659">
        <f>Tableau2[[#This Row],[Nombre de questions]]-Tableau2[[#This Row],[Réponses justes ]]</f>
        <v>0</v>
      </c>
      <c r="I659" t="s">
        <v>1859</v>
      </c>
      <c r="J659" s="3">
        <v>41290</v>
      </c>
    </row>
    <row r="660" spans="1:10" x14ac:dyDescent="0.25">
      <c r="A660" s="6" t="s">
        <v>1919</v>
      </c>
      <c r="B660" t="str">
        <f>VLOOKUP(A660,'Liste salariés'!$C$2:$Q$607,14,FALSE)</f>
        <v>ETAM</v>
      </c>
      <c r="C660" t="str">
        <f>VLOOKUP(A660,'Liste salariés'!$C$2:$Q$607,4,FALSE)</f>
        <v>S11-CLUSTER PL</v>
      </c>
      <c r="D660" t="str">
        <f>VLOOKUP(A660,'Liste salariés'!$C$2:$Q$607,3,FALSE)</f>
        <v>ELC</v>
      </c>
      <c r="E660" t="s">
        <v>2244</v>
      </c>
      <c r="F660">
        <f>VLOOKUP(E660,'Liste formations'!$A$3:$B$19,2,FALSE)</f>
        <v>16</v>
      </c>
      <c r="G660">
        <v>12</v>
      </c>
      <c r="H660">
        <f>Tableau2[[#This Row],[Nombre de questions]]-Tableau2[[#This Row],[Réponses justes ]]</f>
        <v>4</v>
      </c>
      <c r="I660" t="s">
        <v>1859</v>
      </c>
      <c r="J660" s="3">
        <v>41296</v>
      </c>
    </row>
    <row r="661" spans="1:10" x14ac:dyDescent="0.25">
      <c r="A661" s="6" t="s">
        <v>1919</v>
      </c>
      <c r="B661" t="str">
        <f>VLOOKUP(A661,'Liste salariés'!$C$2:$Q$607,14,FALSE)</f>
        <v>ETAM</v>
      </c>
      <c r="C661" t="str">
        <f>VLOOKUP(A661,'Liste salariés'!$C$2:$Q$607,4,FALSE)</f>
        <v>S11-CLUSTER PL</v>
      </c>
      <c r="D661" t="str">
        <f>VLOOKUP(A661,'Liste salariés'!$C$2:$Q$607,3,FALSE)</f>
        <v>ELC</v>
      </c>
      <c r="E661" t="s">
        <v>2245</v>
      </c>
      <c r="F661">
        <f>VLOOKUP(E661,'Liste formations'!$A$3:$B$19,2,FALSE)</f>
        <v>15</v>
      </c>
      <c r="G661">
        <v>14</v>
      </c>
      <c r="H661">
        <f>Tableau2[[#This Row],[Nombre de questions]]-Tableau2[[#This Row],[Réponses justes ]]</f>
        <v>1</v>
      </c>
      <c r="I661" t="s">
        <v>1859</v>
      </c>
      <c r="J661" s="3">
        <v>41298</v>
      </c>
    </row>
    <row r="662" spans="1:10" x14ac:dyDescent="0.25">
      <c r="A662" s="6" t="s">
        <v>1876</v>
      </c>
      <c r="B662" t="str">
        <f>VLOOKUP(A662,'Liste salariés'!$C$2:$Q$607,14,FALSE)</f>
        <v>CADRES</v>
      </c>
      <c r="C662" t="str">
        <f>VLOOKUP(A662,'Liste salariés'!$C$2:$Q$607,4,FALSE)</f>
        <v>S15-TESTING R&amp;D</v>
      </c>
      <c r="D662" t="str">
        <f>VLOOKUP(A662,'Liste salariés'!$C$2:$Q$607,3,FALSE)</f>
        <v>ELC</v>
      </c>
      <c r="E662" t="s">
        <v>2238</v>
      </c>
      <c r="F662">
        <f>VLOOKUP(E662,'Liste formations'!$A$3:$B$19,2,FALSE)</f>
        <v>14</v>
      </c>
      <c r="G662">
        <v>11</v>
      </c>
      <c r="H662">
        <f>Tableau2[[#This Row],[Nombre de questions]]-Tableau2[[#This Row],[Réponses justes ]]</f>
        <v>3</v>
      </c>
      <c r="I662" t="s">
        <v>1859</v>
      </c>
    </row>
    <row r="663" spans="1:10" x14ac:dyDescent="0.25">
      <c r="A663" s="6" t="s">
        <v>1876</v>
      </c>
      <c r="B663" t="str">
        <f>VLOOKUP(A663,'Liste salariés'!$C$2:$Q$607,14,FALSE)</f>
        <v>CADRES</v>
      </c>
      <c r="C663" t="str">
        <f>VLOOKUP(A663,'Liste salariés'!$C$2:$Q$607,4,FALSE)</f>
        <v>S15-TESTING R&amp;D</v>
      </c>
      <c r="D663" t="str">
        <f>VLOOKUP(A663,'Liste salariés'!$C$2:$Q$607,3,FALSE)</f>
        <v>ELC</v>
      </c>
      <c r="E663" t="s">
        <v>2242</v>
      </c>
      <c r="F663">
        <f>VLOOKUP(E663,'Liste formations'!$A$3:$B$19,2,FALSE)</f>
        <v>13</v>
      </c>
      <c r="G663">
        <v>8</v>
      </c>
      <c r="H663">
        <f>Tableau2[[#This Row],[Nombre de questions]]-Tableau2[[#This Row],[Réponses justes ]]</f>
        <v>5</v>
      </c>
      <c r="I663" t="s">
        <v>1860</v>
      </c>
      <c r="J663" s="3">
        <v>41283</v>
      </c>
    </row>
    <row r="664" spans="1:10" x14ac:dyDescent="0.25">
      <c r="A664" s="6" t="s">
        <v>1876</v>
      </c>
      <c r="B664" t="str">
        <f>VLOOKUP(A664,'Liste salariés'!$C$2:$Q$607,14,FALSE)</f>
        <v>CADRES</v>
      </c>
      <c r="C664" t="str">
        <f>VLOOKUP(A664,'Liste salariés'!$C$2:$Q$607,4,FALSE)</f>
        <v>S15-TESTING R&amp;D</v>
      </c>
      <c r="D664" t="str">
        <f>VLOOKUP(A664,'Liste salariés'!$C$2:$Q$607,3,FALSE)</f>
        <v>ELC</v>
      </c>
      <c r="E664" t="s">
        <v>2241</v>
      </c>
      <c r="F664">
        <f>VLOOKUP(E664,'Liste formations'!$A$3:$B$19,2,FALSE)</f>
        <v>10</v>
      </c>
      <c r="G664">
        <v>7</v>
      </c>
      <c r="H664">
        <f>Tableau2[[#This Row],[Nombre de questions]]-Tableau2[[#This Row],[Réponses justes ]]</f>
        <v>3</v>
      </c>
      <c r="I664" t="s">
        <v>1859</v>
      </c>
      <c r="J664" s="3">
        <v>41309</v>
      </c>
    </row>
    <row r="665" spans="1:10" x14ac:dyDescent="0.25">
      <c r="A665" s="6" t="s">
        <v>1876</v>
      </c>
      <c r="B665" t="str">
        <f>VLOOKUP(A665,'Liste salariés'!$C$2:$Q$607,14,FALSE)</f>
        <v>CADRES</v>
      </c>
      <c r="C665" t="str">
        <f>VLOOKUP(A665,'Liste salariés'!$C$2:$Q$607,4,FALSE)</f>
        <v>S15-TESTING R&amp;D</v>
      </c>
      <c r="D665" t="str">
        <f>VLOOKUP(A665,'Liste salariés'!$C$2:$Q$607,3,FALSE)</f>
        <v>ELC</v>
      </c>
      <c r="E665" t="s">
        <v>9</v>
      </c>
      <c r="F665">
        <f>VLOOKUP(E665,'Liste formations'!$A$3:$B$19,2,FALSE)</f>
        <v>10</v>
      </c>
      <c r="G665">
        <v>9</v>
      </c>
      <c r="H665">
        <f>Tableau2[[#This Row],[Nombre de questions]]-Tableau2[[#This Row],[Réponses justes ]]</f>
        <v>1</v>
      </c>
      <c r="I665" t="s">
        <v>1859</v>
      </c>
      <c r="J665" s="3">
        <v>41323</v>
      </c>
    </row>
    <row r="666" spans="1:10" x14ac:dyDescent="0.25">
      <c r="A666" s="6" t="s">
        <v>1876</v>
      </c>
      <c r="B666" t="str">
        <f>VLOOKUP(A666,'Liste salariés'!$C$2:$Q$607,14,FALSE)</f>
        <v>CADRES</v>
      </c>
      <c r="C666" t="str">
        <f>VLOOKUP(A666,'Liste salariés'!$C$2:$Q$607,4,FALSE)</f>
        <v>S15-TESTING R&amp;D</v>
      </c>
      <c r="D666" t="str">
        <f>VLOOKUP(A666,'Liste salariés'!$C$2:$Q$607,3,FALSE)</f>
        <v>ELC</v>
      </c>
      <c r="E666" t="s">
        <v>2240</v>
      </c>
      <c r="F666">
        <f>VLOOKUP(E666,'Liste formations'!$A$3:$B$19,2,FALSE)</f>
        <v>5</v>
      </c>
      <c r="G666">
        <v>5</v>
      </c>
      <c r="H666">
        <f>Tableau2[[#This Row],[Nombre de questions]]-Tableau2[[#This Row],[Réponses justes ]]</f>
        <v>0</v>
      </c>
      <c r="I666" t="s">
        <v>1859</v>
      </c>
      <c r="J666" s="3">
        <v>41172</v>
      </c>
    </row>
    <row r="667" spans="1:10" x14ac:dyDescent="0.25">
      <c r="A667" s="6" t="s">
        <v>1909</v>
      </c>
      <c r="B667" t="str">
        <f>VLOOKUP(A667,'Liste salariés'!$C$2:$Q$607,14,FALSE)</f>
        <v>ETAM</v>
      </c>
      <c r="C667" t="str">
        <f>VLOOKUP(A667,'Liste salariés'!$C$2:$Q$607,4,FALSE)</f>
        <v>P02-TECHNICAL SCES</v>
      </c>
      <c r="D667" t="str">
        <f>VLOOKUP(A667,'Liste salariés'!$C$2:$Q$607,3,FALSE)</f>
        <v>ELM</v>
      </c>
      <c r="E667" t="s">
        <v>2240</v>
      </c>
      <c r="F667">
        <f>VLOOKUP(E667,'Liste formations'!$A$3:$B$19,2,FALSE)</f>
        <v>5</v>
      </c>
      <c r="G667">
        <v>4</v>
      </c>
      <c r="H667">
        <f>Tableau2[[#This Row],[Nombre de questions]]-Tableau2[[#This Row],[Réponses justes ]]</f>
        <v>1</v>
      </c>
      <c r="I667" t="s">
        <v>1859</v>
      </c>
    </row>
    <row r="668" spans="1:10" x14ac:dyDescent="0.25">
      <c r="A668" s="6" t="s">
        <v>1909</v>
      </c>
      <c r="B668" t="str">
        <f>VLOOKUP(A668,'Liste salariés'!$C$2:$Q$607,14,FALSE)</f>
        <v>ETAM</v>
      </c>
      <c r="C668" t="str">
        <f>VLOOKUP(A668,'Liste salariés'!$C$2:$Q$607,4,FALSE)</f>
        <v>P02-TECHNICAL SCES</v>
      </c>
      <c r="D668" t="str">
        <f>VLOOKUP(A668,'Liste salariés'!$C$2:$Q$607,3,FALSE)</f>
        <v>ELM</v>
      </c>
      <c r="E668" t="s">
        <v>9</v>
      </c>
      <c r="F668">
        <f>VLOOKUP(E668,'Liste formations'!$A$3:$B$19,2,FALSE)</f>
        <v>10</v>
      </c>
      <c r="G668">
        <v>8</v>
      </c>
      <c r="H668">
        <f>Tableau2[[#This Row],[Nombre de questions]]-Tableau2[[#This Row],[Réponses justes ]]</f>
        <v>2</v>
      </c>
      <c r="I668" t="s">
        <v>1859</v>
      </c>
      <c r="J668" s="3">
        <v>41347</v>
      </c>
    </row>
    <row r="669" spans="1:10" x14ac:dyDescent="0.25">
      <c r="A669" s="6" t="s">
        <v>1909</v>
      </c>
      <c r="B669" t="str">
        <f>VLOOKUP(A669,'Liste salariés'!$C$2:$Q$607,14,FALSE)</f>
        <v>ETAM</v>
      </c>
      <c r="C669" t="str">
        <f>VLOOKUP(A669,'Liste salariés'!$C$2:$Q$607,4,FALSE)</f>
        <v>P02-TECHNICAL SCES</v>
      </c>
      <c r="D669" t="str">
        <f>VLOOKUP(A669,'Liste salariés'!$C$2:$Q$607,3,FALSE)</f>
        <v>ELM</v>
      </c>
      <c r="E669" t="s">
        <v>11</v>
      </c>
      <c r="F669">
        <f>VLOOKUP(E669,'Liste formations'!$A$3:$B$19,2,FALSE)</f>
        <v>25</v>
      </c>
      <c r="G669">
        <v>19</v>
      </c>
      <c r="H669">
        <f>Tableau2[[#This Row],[Nombre de questions]]-Tableau2[[#This Row],[Réponses justes ]]</f>
        <v>6</v>
      </c>
      <c r="I669" t="s">
        <v>1859</v>
      </c>
    </row>
    <row r="670" spans="1:10" x14ac:dyDescent="0.25">
      <c r="A670" s="6" t="s">
        <v>1897</v>
      </c>
      <c r="B670" t="str">
        <f>VLOOKUP(A670,'Liste salariés'!$C$2:$Q$607,14,FALSE)</f>
        <v>MOD</v>
      </c>
      <c r="C670" t="str">
        <f>VLOOKUP(A670,'Liste salariés'!$C$2:$Q$607,4,FALSE)</f>
        <v>P01-PRODUCTION</v>
      </c>
      <c r="D670" t="str">
        <f>VLOOKUP(A670,'Liste salariés'!$C$2:$Q$607,3,FALSE)</f>
        <v>ELM</v>
      </c>
      <c r="E670" t="s">
        <v>2239</v>
      </c>
      <c r="F670">
        <f>VLOOKUP(E670,'Liste formations'!$A$3:$B$19,2,FALSE)</f>
        <v>10</v>
      </c>
      <c r="G670">
        <v>10</v>
      </c>
      <c r="H670">
        <f>Tableau2[[#This Row],[Nombre de questions]]-Tableau2[[#This Row],[Réponses justes ]]</f>
        <v>0</v>
      </c>
      <c r="I670" t="s">
        <v>1859</v>
      </c>
      <c r="J670" s="3">
        <v>41352</v>
      </c>
    </row>
    <row r="671" spans="1:10" x14ac:dyDescent="0.25">
      <c r="A671" s="6" t="s">
        <v>1897</v>
      </c>
      <c r="B671" t="str">
        <f>VLOOKUP(A671,'Liste salariés'!$C$2:$Q$607,14,FALSE)</f>
        <v>MOD</v>
      </c>
      <c r="C671" t="str">
        <f>VLOOKUP(A671,'Liste salariés'!$C$2:$Q$607,4,FALSE)</f>
        <v>P01-PRODUCTION</v>
      </c>
      <c r="D671" t="str">
        <f>VLOOKUP(A671,'Liste salariés'!$C$2:$Q$607,3,FALSE)</f>
        <v>ELM</v>
      </c>
      <c r="E671" t="s">
        <v>11</v>
      </c>
      <c r="F671">
        <f>VLOOKUP(E671,'Liste formations'!$A$3:$B$19,2,FALSE)</f>
        <v>25</v>
      </c>
      <c r="G671">
        <v>24</v>
      </c>
      <c r="H671">
        <f>Tableau2[[#This Row],[Nombre de questions]]-Tableau2[[#This Row],[Réponses justes ]]</f>
        <v>1</v>
      </c>
      <c r="I671" t="s">
        <v>1859</v>
      </c>
      <c r="J671" s="3">
        <v>41352</v>
      </c>
    </row>
    <row r="672" spans="1:10" x14ac:dyDescent="0.25">
      <c r="A672" s="6" t="s">
        <v>1897</v>
      </c>
      <c r="B672" t="str">
        <f>VLOOKUP(A672,'Liste salariés'!$C$2:$Q$607,14,FALSE)</f>
        <v>MOD</v>
      </c>
      <c r="C672" t="str">
        <f>VLOOKUP(A672,'Liste salariés'!$C$2:$Q$607,4,FALSE)</f>
        <v>P01-PRODUCTION</v>
      </c>
      <c r="D672" t="str">
        <f>VLOOKUP(A672,'Liste salariés'!$C$2:$Q$607,3,FALSE)</f>
        <v>ELM</v>
      </c>
      <c r="E672" t="s">
        <v>10</v>
      </c>
      <c r="F672">
        <f>VLOOKUP(E672,'Liste formations'!$A$3:$B$19,2,FALSE)</f>
        <v>6</v>
      </c>
      <c r="G672">
        <v>6</v>
      </c>
      <c r="H672">
        <f>Tableau2[[#This Row],[Nombre de questions]]-Tableau2[[#This Row],[Réponses justes ]]</f>
        <v>0</v>
      </c>
      <c r="I672" t="s">
        <v>1859</v>
      </c>
      <c r="J672" s="3">
        <v>41332</v>
      </c>
    </row>
    <row r="673" spans="1:10" x14ac:dyDescent="0.25">
      <c r="A673" s="6" t="s">
        <v>2168</v>
      </c>
      <c r="B673" t="str">
        <f>VLOOKUP(A673,'Liste salariés'!$C$2:$Q$607,14,FALSE)</f>
        <v>MOD</v>
      </c>
      <c r="C673" t="str">
        <f>VLOOKUP(A673,'Liste salariés'!$C$2:$Q$607,4,FALSE)</f>
        <v>P01-PRODUCTION</v>
      </c>
      <c r="D673" t="str">
        <f>VLOOKUP(A673,'Liste salariés'!$C$2:$Q$607,3,FALSE)</f>
        <v>ELM</v>
      </c>
      <c r="E673" t="s">
        <v>2239</v>
      </c>
      <c r="F673">
        <f>VLOOKUP(E673,'Liste formations'!$A$3:$B$19,2,FALSE)</f>
        <v>10</v>
      </c>
      <c r="G673">
        <v>10</v>
      </c>
      <c r="H673">
        <f>Tableau2[[#This Row],[Nombre de questions]]-Tableau2[[#This Row],[Réponses justes ]]</f>
        <v>0</v>
      </c>
      <c r="I673" t="s">
        <v>1859</v>
      </c>
      <c r="J673" s="3">
        <v>41171</v>
      </c>
    </row>
    <row r="674" spans="1:10" x14ac:dyDescent="0.25">
      <c r="A674" s="6" t="s">
        <v>2168</v>
      </c>
      <c r="B674" t="str">
        <f>VLOOKUP(A674,'Liste salariés'!$C$2:$Q$607,14,FALSE)</f>
        <v>MOD</v>
      </c>
      <c r="C674" t="str">
        <f>VLOOKUP(A674,'Liste salariés'!$C$2:$Q$607,4,FALSE)</f>
        <v>P01-PRODUCTION</v>
      </c>
      <c r="D674" t="str">
        <f>VLOOKUP(A674,'Liste salariés'!$C$2:$Q$607,3,FALSE)</f>
        <v>ELM</v>
      </c>
      <c r="E674" t="s">
        <v>11</v>
      </c>
      <c r="F674">
        <f>VLOOKUP(E674,'Liste formations'!$A$3:$B$19,2,FALSE)</f>
        <v>25</v>
      </c>
      <c r="G674">
        <v>25</v>
      </c>
      <c r="H674">
        <f>Tableau2[[#This Row],[Nombre de questions]]-Tableau2[[#This Row],[Réponses justes ]]</f>
        <v>0</v>
      </c>
      <c r="I674" t="s">
        <v>1859</v>
      </c>
      <c r="J674" s="3">
        <v>41157</v>
      </c>
    </row>
    <row r="675" spans="1:10" x14ac:dyDescent="0.25">
      <c r="A675" s="6" t="s">
        <v>2169</v>
      </c>
      <c r="B675" t="str">
        <f>VLOOKUP(A675,'Liste salariés'!$C$2:$Q$607,14,FALSE)</f>
        <v>MOD</v>
      </c>
      <c r="C675" t="str">
        <f>VLOOKUP(A675,'Liste salariés'!$C$2:$Q$607,4,FALSE)</f>
        <v>P01-PRODUCTION</v>
      </c>
      <c r="D675" t="str">
        <f>VLOOKUP(A675,'Liste salariés'!$C$2:$Q$607,3,FALSE)</f>
        <v>ELM</v>
      </c>
      <c r="E675" t="s">
        <v>11</v>
      </c>
      <c r="F675">
        <f>VLOOKUP(E675,'Liste formations'!$A$3:$B$19,2,FALSE)</f>
        <v>25</v>
      </c>
      <c r="G675">
        <v>24</v>
      </c>
      <c r="H675">
        <f>Tableau2[[#This Row],[Nombre de questions]]-Tableau2[[#This Row],[Réponses justes ]]</f>
        <v>1</v>
      </c>
      <c r="I675" t="s">
        <v>1859</v>
      </c>
      <c r="J675" s="3">
        <v>41157</v>
      </c>
    </row>
    <row r="676" spans="1:10" x14ac:dyDescent="0.25">
      <c r="A676" s="6" t="s">
        <v>2169</v>
      </c>
      <c r="B676" t="str">
        <f>VLOOKUP(A676,'Liste salariés'!$C$2:$Q$607,14,FALSE)</f>
        <v>MOD</v>
      </c>
      <c r="C676" t="str">
        <f>VLOOKUP(A676,'Liste salariés'!$C$2:$Q$607,4,FALSE)</f>
        <v>P01-PRODUCTION</v>
      </c>
      <c r="D676" t="str">
        <f>VLOOKUP(A676,'Liste salariés'!$C$2:$Q$607,3,FALSE)</f>
        <v>ELM</v>
      </c>
      <c r="E676" t="s">
        <v>10</v>
      </c>
      <c r="F676">
        <f>VLOOKUP(E676,'Liste formations'!$A$3:$B$19,2,FALSE)</f>
        <v>6</v>
      </c>
      <c r="G676">
        <v>6</v>
      </c>
      <c r="H676">
        <f>Tableau2[[#This Row],[Nombre de questions]]-Tableau2[[#This Row],[Réponses justes ]]</f>
        <v>0</v>
      </c>
      <c r="I676" t="s">
        <v>1859</v>
      </c>
      <c r="J676" s="3">
        <v>41332</v>
      </c>
    </row>
    <row r="677" spans="1:10" x14ac:dyDescent="0.25">
      <c r="A677" s="6" t="s">
        <v>1951</v>
      </c>
      <c r="B677" t="str">
        <f>VLOOKUP(A677,'Liste salariés'!$C$2:$Q$607,14,FALSE)</f>
        <v>ETAM</v>
      </c>
      <c r="C677" t="str">
        <f>VLOOKUP(A677,'Liste salariés'!$C$2:$Q$607,4,FALSE)</f>
        <v>P02-TECHNICAL SCES</v>
      </c>
      <c r="D677" t="str">
        <f>VLOOKUP(A677,'Liste salariés'!$C$2:$Q$607,3,FALSE)</f>
        <v>ELM</v>
      </c>
      <c r="E677" t="s">
        <v>2240</v>
      </c>
      <c r="F677">
        <f>VLOOKUP(E677,'Liste formations'!$A$3:$B$19,2,FALSE)</f>
        <v>5</v>
      </c>
      <c r="G677">
        <v>5</v>
      </c>
      <c r="H677">
        <f>Tableau2[[#This Row],[Nombre de questions]]-Tableau2[[#This Row],[Réponses justes ]]</f>
        <v>0</v>
      </c>
      <c r="I677" t="s">
        <v>1859</v>
      </c>
      <c r="J677" s="3">
        <v>41096</v>
      </c>
    </row>
    <row r="678" spans="1:10" x14ac:dyDescent="0.25">
      <c r="A678" s="6" t="s">
        <v>1951</v>
      </c>
      <c r="B678" t="str">
        <f>VLOOKUP(A678,'Liste salariés'!$C$2:$Q$607,14,FALSE)</f>
        <v>ETAM</v>
      </c>
      <c r="C678" t="str">
        <f>VLOOKUP(A678,'Liste salariés'!$C$2:$Q$607,4,FALSE)</f>
        <v>P02-TECHNICAL SCES</v>
      </c>
      <c r="D678" t="str">
        <f>VLOOKUP(A678,'Liste salariés'!$C$2:$Q$607,3,FALSE)</f>
        <v>ELM</v>
      </c>
      <c r="E678" t="s">
        <v>2246</v>
      </c>
      <c r="F678">
        <f>VLOOKUP(E678,'Liste formations'!$A$3:$B$19,2,FALSE)</f>
        <v>10</v>
      </c>
      <c r="G678">
        <v>10</v>
      </c>
      <c r="H678">
        <f>Tableau2[[#This Row],[Nombre de questions]]-Tableau2[[#This Row],[Réponses justes ]]</f>
        <v>0</v>
      </c>
      <c r="I678" t="s">
        <v>1859</v>
      </c>
      <c r="J678" s="3">
        <v>41019</v>
      </c>
    </row>
    <row r="679" spans="1:10" x14ac:dyDescent="0.25">
      <c r="A679" s="6" t="s">
        <v>1951</v>
      </c>
      <c r="B679" t="str">
        <f>VLOOKUP(A679,'Liste salariés'!$C$2:$Q$607,14,FALSE)</f>
        <v>ETAM</v>
      </c>
      <c r="C679" t="str">
        <f>VLOOKUP(A679,'Liste salariés'!$C$2:$Q$607,4,FALSE)</f>
        <v>P02-TECHNICAL SCES</v>
      </c>
      <c r="D679" t="str">
        <f>VLOOKUP(A679,'Liste salariés'!$C$2:$Q$607,3,FALSE)</f>
        <v>ELM</v>
      </c>
      <c r="E679" t="s">
        <v>11</v>
      </c>
      <c r="F679">
        <f>VLOOKUP(E679,'Liste formations'!$A$3:$B$19,2,FALSE)</f>
        <v>25</v>
      </c>
      <c r="G679">
        <v>20</v>
      </c>
      <c r="H679">
        <f>Tableau2[[#This Row],[Nombre de questions]]-Tableau2[[#This Row],[Réponses justes ]]</f>
        <v>5</v>
      </c>
      <c r="I679" t="s">
        <v>1859</v>
      </c>
    </row>
    <row r="680" spans="1:10" x14ac:dyDescent="0.25">
      <c r="A680" s="6" t="s">
        <v>2032</v>
      </c>
      <c r="B680" t="str">
        <f>VLOOKUP(A680,'Liste salariés'!$C$2:$Q$607,14,FALSE)</f>
        <v>ETAM</v>
      </c>
      <c r="C680" t="str">
        <f>VLOOKUP(A680,'Liste salariés'!$C$2:$Q$607,4,FALSE)</f>
        <v>S03-HUMAN RESOURCE</v>
      </c>
      <c r="D680" t="str">
        <f>VLOOKUP(A680,'Liste salariés'!$C$2:$Q$607,3,FALSE)</f>
        <v>ELM</v>
      </c>
      <c r="E680" t="s">
        <v>11</v>
      </c>
      <c r="F680">
        <f>VLOOKUP(E680,'Liste formations'!$A$3:$B$19,2,FALSE)</f>
        <v>25</v>
      </c>
      <c r="G680">
        <v>17</v>
      </c>
      <c r="H680">
        <f>Tableau2[[#This Row],[Nombre de questions]]-Tableau2[[#This Row],[Réponses justes ]]</f>
        <v>8</v>
      </c>
      <c r="I680" t="s">
        <v>1859</v>
      </c>
    </row>
    <row r="681" spans="1:10" x14ac:dyDescent="0.25">
      <c r="A681" s="6" t="s">
        <v>2170</v>
      </c>
      <c r="B681" t="str">
        <f>VLOOKUP(A681,'Liste salariés'!$C$2:$Q$607,14,FALSE)</f>
        <v>MOD</v>
      </c>
      <c r="C681" t="str">
        <f>VLOOKUP(A681,'Liste salariés'!$C$2:$Q$607,4,FALSE)</f>
        <v>P01-PRODUCTION</v>
      </c>
      <c r="D681" t="str">
        <f>VLOOKUP(A681,'Liste salariés'!$C$2:$Q$607,3,FALSE)</f>
        <v>ELM</v>
      </c>
      <c r="E681" t="s">
        <v>2239</v>
      </c>
      <c r="F681">
        <f>VLOOKUP(E681,'Liste formations'!$A$3:$B$19,2,FALSE)</f>
        <v>10</v>
      </c>
      <c r="G681">
        <v>9</v>
      </c>
      <c r="H681">
        <f>Tableau2[[#This Row],[Nombre de questions]]-Tableau2[[#This Row],[Réponses justes ]]</f>
        <v>1</v>
      </c>
      <c r="I681" t="s">
        <v>1859</v>
      </c>
      <c r="J681" s="3">
        <v>41180</v>
      </c>
    </row>
    <row r="682" spans="1:10" x14ac:dyDescent="0.25">
      <c r="A682" s="6" t="s">
        <v>2170</v>
      </c>
      <c r="B682" t="str">
        <f>VLOOKUP(A682,'Liste salariés'!$C$2:$Q$607,14,FALSE)</f>
        <v>MOD</v>
      </c>
      <c r="C682" t="str">
        <f>VLOOKUP(A682,'Liste salariés'!$C$2:$Q$607,4,FALSE)</f>
        <v>P01-PRODUCTION</v>
      </c>
      <c r="D682" t="str">
        <f>VLOOKUP(A682,'Liste salariés'!$C$2:$Q$607,3,FALSE)</f>
        <v>ELM</v>
      </c>
      <c r="E682" t="s">
        <v>11</v>
      </c>
      <c r="F682">
        <f>VLOOKUP(E682,'Liste formations'!$A$3:$B$19,2,FALSE)</f>
        <v>25</v>
      </c>
      <c r="G682">
        <v>24</v>
      </c>
      <c r="H682">
        <f>Tableau2[[#This Row],[Nombre de questions]]-Tableau2[[#This Row],[Réponses justes ]]</f>
        <v>1</v>
      </c>
      <c r="I682" t="s">
        <v>1859</v>
      </c>
      <c r="J682" s="3">
        <v>41166</v>
      </c>
    </row>
    <row r="683" spans="1:10" x14ac:dyDescent="0.25">
      <c r="A683" s="6" t="s">
        <v>1877</v>
      </c>
      <c r="B683" t="str">
        <f>VLOOKUP(A683,'Liste salariés'!$C$2:$Q$607,14,FALSE)</f>
        <v>CADRES</v>
      </c>
      <c r="C683" t="str">
        <f>VLOOKUP(A683,'Liste salariés'!$C$2:$Q$607,4,FALSE)</f>
        <v>P03-MATERIAL MNGT</v>
      </c>
      <c r="D683" t="str">
        <f>VLOOKUP(A683,'Liste salariés'!$C$2:$Q$607,3,FALSE)</f>
        <v>ELM</v>
      </c>
      <c r="E683" t="s">
        <v>2238</v>
      </c>
      <c r="F683">
        <f>VLOOKUP(E683,'Liste formations'!$A$3:$B$19,2,FALSE)</f>
        <v>14</v>
      </c>
      <c r="G683">
        <v>13</v>
      </c>
      <c r="H683">
        <f>Tableau2[[#This Row],[Nombre de questions]]-Tableau2[[#This Row],[Réponses justes ]]</f>
        <v>1</v>
      </c>
      <c r="I683" t="s">
        <v>1859</v>
      </c>
    </row>
    <row r="684" spans="1:10" x14ac:dyDescent="0.25">
      <c r="A684" s="6" t="s">
        <v>1877</v>
      </c>
      <c r="B684" t="str">
        <f>VLOOKUP(A684,'Liste salariés'!$C$2:$Q$607,14,FALSE)</f>
        <v>CADRES</v>
      </c>
      <c r="C684" t="str">
        <f>VLOOKUP(A684,'Liste salariés'!$C$2:$Q$607,4,FALSE)</f>
        <v>P03-MATERIAL MNGT</v>
      </c>
      <c r="D684" t="str">
        <f>VLOOKUP(A684,'Liste salariés'!$C$2:$Q$607,3,FALSE)</f>
        <v>ELM</v>
      </c>
      <c r="E684" t="s">
        <v>2246</v>
      </c>
      <c r="F684">
        <f>VLOOKUP(E684,'Liste formations'!$A$3:$B$19,2,FALSE)</f>
        <v>10</v>
      </c>
      <c r="G684">
        <v>9</v>
      </c>
      <c r="H684">
        <f>Tableau2[[#This Row],[Nombre de questions]]-Tableau2[[#This Row],[Réponses justes ]]</f>
        <v>1</v>
      </c>
      <c r="I684" t="s">
        <v>1859</v>
      </c>
      <c r="J684" s="3">
        <v>41018</v>
      </c>
    </row>
    <row r="685" spans="1:10" x14ac:dyDescent="0.25">
      <c r="A685" s="6" t="s">
        <v>1877</v>
      </c>
      <c r="B685" t="str">
        <f>VLOOKUP(A685,'Liste salariés'!$C$2:$Q$607,14,FALSE)</f>
        <v>CADRES</v>
      </c>
      <c r="C685" t="str">
        <f>VLOOKUP(A685,'Liste salariés'!$C$2:$Q$607,4,FALSE)</f>
        <v>P03-MATERIAL MNGT</v>
      </c>
      <c r="D685" t="str">
        <f>VLOOKUP(A685,'Liste salariés'!$C$2:$Q$607,3,FALSE)</f>
        <v>ELM</v>
      </c>
      <c r="E685" t="s">
        <v>11</v>
      </c>
      <c r="F685">
        <f>VLOOKUP(E685,'Liste formations'!$A$3:$B$19,2,FALSE)</f>
        <v>25</v>
      </c>
      <c r="G685">
        <v>22</v>
      </c>
      <c r="H685">
        <f>Tableau2[[#This Row],[Nombre de questions]]-Tableau2[[#This Row],[Réponses justes ]]</f>
        <v>3</v>
      </c>
      <c r="I685" t="s">
        <v>1859</v>
      </c>
    </row>
    <row r="686" spans="1:10" x14ac:dyDescent="0.25">
      <c r="A686" s="6" t="s">
        <v>1877</v>
      </c>
      <c r="B686" t="str">
        <f>VLOOKUP(A686,'Liste salariés'!$C$2:$Q$607,14,FALSE)</f>
        <v>CADRES</v>
      </c>
      <c r="C686" t="str">
        <f>VLOOKUP(A686,'Liste salariés'!$C$2:$Q$607,4,FALSE)</f>
        <v>P03-MATERIAL MNGT</v>
      </c>
      <c r="D686" t="str">
        <f>VLOOKUP(A686,'Liste salariés'!$C$2:$Q$607,3,FALSE)</f>
        <v>ELM</v>
      </c>
      <c r="E686" t="s">
        <v>10</v>
      </c>
      <c r="F686">
        <f>VLOOKUP(E686,'Liste formations'!$A$3:$B$19,2,FALSE)</f>
        <v>6</v>
      </c>
      <c r="G686">
        <v>6</v>
      </c>
      <c r="H686">
        <f>Tableau2[[#This Row],[Nombre de questions]]-Tableau2[[#This Row],[Réponses justes ]]</f>
        <v>0</v>
      </c>
      <c r="I686" t="s">
        <v>1859</v>
      </c>
      <c r="J686" s="3">
        <v>41302</v>
      </c>
    </row>
    <row r="687" spans="1:10" x14ac:dyDescent="0.25">
      <c r="A687" s="6" t="s">
        <v>1994</v>
      </c>
      <c r="B687" t="str">
        <f>VLOOKUP(A687,'Liste salariés'!$C$2:$Q$607,14,FALSE)</f>
        <v>MOD</v>
      </c>
      <c r="C687" t="str">
        <f>VLOOKUP(A687,'Liste salariés'!$C$2:$Q$607,4,FALSE)</f>
        <v>P01-PRODUCTION</v>
      </c>
      <c r="D687" t="str">
        <f>VLOOKUP(A687,'Liste salariés'!$C$2:$Q$607,3,FALSE)</f>
        <v>ELM</v>
      </c>
      <c r="E687" t="s">
        <v>9</v>
      </c>
      <c r="F687">
        <f>VLOOKUP(E687,'Liste formations'!$A$3:$B$19,2,FALSE)</f>
        <v>10</v>
      </c>
      <c r="G687">
        <v>4</v>
      </c>
      <c r="H687">
        <f>Tableau2[[#This Row],[Nombre de questions]]-Tableau2[[#This Row],[Réponses justes ]]</f>
        <v>6</v>
      </c>
      <c r="I687" t="s">
        <v>1860</v>
      </c>
      <c r="J687" s="3">
        <v>41347</v>
      </c>
    </row>
    <row r="688" spans="1:10" x14ac:dyDescent="0.25">
      <c r="A688" s="6" t="s">
        <v>1994</v>
      </c>
      <c r="B688" t="str">
        <f>VLOOKUP(A688,'Liste salariés'!$C$2:$Q$607,14,FALSE)</f>
        <v>MOD</v>
      </c>
      <c r="C688" t="str">
        <f>VLOOKUP(A688,'Liste salariés'!$C$2:$Q$607,4,FALSE)</f>
        <v>P01-PRODUCTION</v>
      </c>
      <c r="D688" t="str">
        <f>VLOOKUP(A688,'Liste salariés'!$C$2:$Q$607,3,FALSE)</f>
        <v>ELM</v>
      </c>
      <c r="E688" t="s">
        <v>11</v>
      </c>
      <c r="F688">
        <f>VLOOKUP(E688,'Liste formations'!$A$3:$B$19,2,FALSE)</f>
        <v>25</v>
      </c>
      <c r="G688">
        <v>23</v>
      </c>
      <c r="H688">
        <f>Tableau2[[#This Row],[Nombre de questions]]-Tableau2[[#This Row],[Réponses justes ]]</f>
        <v>2</v>
      </c>
      <c r="I688" t="s">
        <v>1859</v>
      </c>
      <c r="J688" s="3">
        <v>41361</v>
      </c>
    </row>
    <row r="689" spans="1:10" x14ac:dyDescent="0.25">
      <c r="A689" s="6" t="s">
        <v>1952</v>
      </c>
      <c r="B689" t="str">
        <f>VLOOKUP(A689,'Liste salariés'!$C$2:$Q$607,14,FALSE)</f>
        <v>MOI</v>
      </c>
      <c r="C689" t="str">
        <f>VLOOKUP(A689,'Liste salariés'!$C$2:$Q$607,4,FALSE)</f>
        <v>P02-TECHNICAL SCES</v>
      </c>
      <c r="D689" t="str">
        <f>VLOOKUP(A689,'Liste salariés'!$C$2:$Q$607,3,FALSE)</f>
        <v>ELM</v>
      </c>
      <c r="E689" t="s">
        <v>2246</v>
      </c>
      <c r="F689">
        <f>VLOOKUP(E689,'Liste formations'!$A$3:$B$19,2,FALSE)</f>
        <v>10</v>
      </c>
      <c r="G689">
        <v>9</v>
      </c>
      <c r="H689">
        <f>Tableau2[[#This Row],[Nombre de questions]]-Tableau2[[#This Row],[Réponses justes ]]</f>
        <v>1</v>
      </c>
      <c r="I689" t="s">
        <v>1859</v>
      </c>
      <c r="J689" s="3">
        <v>41023</v>
      </c>
    </row>
    <row r="690" spans="1:10" x14ac:dyDescent="0.25">
      <c r="A690" s="6" t="s">
        <v>1952</v>
      </c>
      <c r="B690" t="str">
        <f>VLOOKUP(A690,'Liste salariés'!$C$2:$Q$607,14,FALSE)</f>
        <v>MOI</v>
      </c>
      <c r="C690" t="str">
        <f>VLOOKUP(A690,'Liste salariés'!$C$2:$Q$607,4,FALSE)</f>
        <v>P02-TECHNICAL SCES</v>
      </c>
      <c r="D690" t="str">
        <f>VLOOKUP(A690,'Liste salariés'!$C$2:$Q$607,3,FALSE)</f>
        <v>ELM</v>
      </c>
      <c r="E690" t="s">
        <v>9</v>
      </c>
      <c r="F690">
        <f>VLOOKUP(E690,'Liste formations'!$A$3:$B$19,2,FALSE)</f>
        <v>10</v>
      </c>
      <c r="G690">
        <v>7</v>
      </c>
      <c r="H690">
        <f>Tableau2[[#This Row],[Nombre de questions]]-Tableau2[[#This Row],[Réponses justes ]]</f>
        <v>3</v>
      </c>
      <c r="I690" t="s">
        <v>1859</v>
      </c>
      <c r="J690" s="3">
        <v>41351</v>
      </c>
    </row>
    <row r="691" spans="1:10" x14ac:dyDescent="0.25">
      <c r="A691" s="6" t="s">
        <v>1952</v>
      </c>
      <c r="B691" t="str">
        <f>VLOOKUP(A691,'Liste salariés'!$C$2:$Q$607,14,FALSE)</f>
        <v>MOI</v>
      </c>
      <c r="C691" t="str">
        <f>VLOOKUP(A691,'Liste salariés'!$C$2:$Q$607,4,FALSE)</f>
        <v>P02-TECHNICAL SCES</v>
      </c>
      <c r="D691" t="str">
        <f>VLOOKUP(A691,'Liste salariés'!$C$2:$Q$607,3,FALSE)</f>
        <v>ELM</v>
      </c>
      <c r="E691" t="s">
        <v>2240</v>
      </c>
      <c r="F691">
        <f>VLOOKUP(E691,'Liste formations'!$A$3:$B$19,2,FALSE)</f>
        <v>5</v>
      </c>
      <c r="G691">
        <v>4</v>
      </c>
      <c r="H691">
        <f>Tableau2[[#This Row],[Nombre de questions]]-Tableau2[[#This Row],[Réponses justes ]]</f>
        <v>1</v>
      </c>
      <c r="I691" t="s">
        <v>1859</v>
      </c>
      <c r="J691" s="3">
        <v>41172</v>
      </c>
    </row>
    <row r="692" spans="1:10" x14ac:dyDescent="0.25">
      <c r="A692" s="6" t="s">
        <v>1952</v>
      </c>
      <c r="B692" t="str">
        <f>VLOOKUP(A692,'Liste salariés'!$C$2:$Q$607,14,FALSE)</f>
        <v>MOI</v>
      </c>
      <c r="C692" t="str">
        <f>VLOOKUP(A692,'Liste salariés'!$C$2:$Q$607,4,FALSE)</f>
        <v>P02-TECHNICAL SCES</v>
      </c>
      <c r="D692" t="str">
        <f>VLOOKUP(A692,'Liste salariés'!$C$2:$Q$607,3,FALSE)</f>
        <v>ELM</v>
      </c>
      <c r="E692" t="s">
        <v>11</v>
      </c>
      <c r="F692">
        <f>VLOOKUP(E692,'Liste formations'!$A$3:$B$19,2,FALSE)</f>
        <v>25</v>
      </c>
      <c r="G692">
        <v>21</v>
      </c>
      <c r="H692">
        <f>Tableau2[[#This Row],[Nombre de questions]]-Tableau2[[#This Row],[Réponses justes ]]</f>
        <v>4</v>
      </c>
      <c r="I692" t="s">
        <v>1859</v>
      </c>
    </row>
    <row r="693" spans="1:10" x14ac:dyDescent="0.25">
      <c r="A693" s="6" t="s">
        <v>1995</v>
      </c>
      <c r="B693" t="str">
        <f>VLOOKUP(A693,'Liste salariés'!$C$2:$Q$607,14,FALSE)</f>
        <v>ETAM</v>
      </c>
      <c r="C693" t="str">
        <f>VLOOKUP(A693,'Liste salariés'!$C$2:$Q$607,4,FALSE)</f>
        <v>P04-QUALITY PLANT</v>
      </c>
      <c r="D693" t="str">
        <f>VLOOKUP(A693,'Liste salariés'!$C$2:$Q$607,3,FALSE)</f>
        <v>ELM</v>
      </c>
      <c r="E693" t="s">
        <v>9</v>
      </c>
      <c r="F693">
        <f>VLOOKUP(E693,'Liste formations'!$A$3:$B$19,2,FALSE)</f>
        <v>10</v>
      </c>
      <c r="G693">
        <v>5</v>
      </c>
      <c r="H693">
        <f>Tableau2[[#This Row],[Nombre de questions]]-Tableau2[[#This Row],[Réponses justes ]]</f>
        <v>5</v>
      </c>
      <c r="I693" t="s">
        <v>1860</v>
      </c>
      <c r="J693" s="3">
        <v>41325</v>
      </c>
    </row>
    <row r="694" spans="1:10" x14ac:dyDescent="0.25">
      <c r="A694" s="6" t="s">
        <v>1995</v>
      </c>
      <c r="B694" t="str">
        <f>VLOOKUP(A694,'Liste salariés'!$C$2:$Q$607,14,FALSE)</f>
        <v>ETAM</v>
      </c>
      <c r="C694" t="str">
        <f>VLOOKUP(A694,'Liste salariés'!$C$2:$Q$607,4,FALSE)</f>
        <v>P04-QUALITY PLANT</v>
      </c>
      <c r="D694" t="str">
        <f>VLOOKUP(A694,'Liste salariés'!$C$2:$Q$607,3,FALSE)</f>
        <v>ELM</v>
      </c>
      <c r="E694" t="s">
        <v>11</v>
      </c>
      <c r="F694">
        <f>VLOOKUP(E694,'Liste formations'!$A$3:$B$19,2,FALSE)</f>
        <v>25</v>
      </c>
      <c r="G694">
        <v>23</v>
      </c>
      <c r="H694">
        <f>Tableau2[[#This Row],[Nombre de questions]]-Tableau2[[#This Row],[Réponses justes ]]</f>
        <v>2</v>
      </c>
      <c r="I694" t="s">
        <v>1859</v>
      </c>
    </row>
    <row r="695" spans="1:10" x14ac:dyDescent="0.25">
      <c r="A695" s="6" t="s">
        <v>1996</v>
      </c>
      <c r="B695" t="str">
        <f>VLOOKUP(A695,'Liste salariés'!$C$2:$Q$607,14,FALSE)</f>
        <v>CADRES</v>
      </c>
      <c r="C695" t="str">
        <f>VLOOKUP(A695,'Liste salariés'!$C$2:$Q$607,4,FALSE)</f>
        <v>P02-TECHNICAL SCES</v>
      </c>
      <c r="D695" t="str">
        <f>VLOOKUP(A695,'Liste salariés'!$C$2:$Q$607,3,FALSE)</f>
        <v>ELM</v>
      </c>
      <c r="E695" t="s">
        <v>9</v>
      </c>
      <c r="F695">
        <f>VLOOKUP(E695,'Liste formations'!$A$3:$B$19,2,FALSE)</f>
        <v>10</v>
      </c>
      <c r="G695">
        <v>8</v>
      </c>
      <c r="H695">
        <f>Tableau2[[#This Row],[Nombre de questions]]-Tableau2[[#This Row],[Réponses justes ]]</f>
        <v>2</v>
      </c>
      <c r="I695" t="s">
        <v>1859</v>
      </c>
      <c r="J695" s="3">
        <v>41347</v>
      </c>
    </row>
    <row r="696" spans="1:10" x14ac:dyDescent="0.25">
      <c r="A696" s="6" t="s">
        <v>1996</v>
      </c>
      <c r="B696" t="str">
        <f>VLOOKUP(A696,'Liste salariés'!$C$2:$Q$607,14,FALSE)</f>
        <v>CADRES</v>
      </c>
      <c r="C696" t="str">
        <f>VLOOKUP(A696,'Liste salariés'!$C$2:$Q$607,4,FALSE)</f>
        <v>P02-TECHNICAL SCES</v>
      </c>
      <c r="D696" t="str">
        <f>VLOOKUP(A696,'Liste salariés'!$C$2:$Q$607,3,FALSE)</f>
        <v>ELM</v>
      </c>
      <c r="E696" t="s">
        <v>11</v>
      </c>
      <c r="F696">
        <f>VLOOKUP(E696,'Liste formations'!$A$3:$B$19,2,FALSE)</f>
        <v>25</v>
      </c>
      <c r="G696">
        <v>20</v>
      </c>
      <c r="H696">
        <f>Tableau2[[#This Row],[Nombre de questions]]-Tableau2[[#This Row],[Réponses justes ]]</f>
        <v>5</v>
      </c>
      <c r="I696" t="s">
        <v>1859</v>
      </c>
    </row>
    <row r="697" spans="1:10" x14ac:dyDescent="0.25">
      <c r="A697" s="6" t="s">
        <v>2237</v>
      </c>
      <c r="B697" t="str">
        <f>VLOOKUP(A697,'Liste salariés'!$C$2:$Q$607,14,FALSE)</f>
        <v>MOD</v>
      </c>
      <c r="C697" t="str">
        <f>VLOOKUP(A697,'Liste salariés'!$C$2:$Q$607,4,FALSE)</f>
        <v>P01-PRODUCTION</v>
      </c>
      <c r="D697" t="str">
        <f>VLOOKUP(A697,'Liste salariés'!$C$2:$Q$607,3,FALSE)</f>
        <v>ELM</v>
      </c>
      <c r="E697" t="s">
        <v>11</v>
      </c>
      <c r="F697">
        <f>VLOOKUP(E697,'Liste formations'!$A$3:$B$19,2,FALSE)</f>
        <v>25</v>
      </c>
      <c r="G697">
        <v>20</v>
      </c>
      <c r="H697">
        <f>Tableau2[[#This Row],[Nombre de questions]]-Tableau2[[#This Row],[Réponses justes ]]</f>
        <v>5</v>
      </c>
      <c r="I697" t="s">
        <v>1859</v>
      </c>
      <c r="J697" s="3">
        <v>41228</v>
      </c>
    </row>
    <row r="698" spans="1:10" x14ac:dyDescent="0.25">
      <c r="A698" s="6" t="s">
        <v>2171</v>
      </c>
      <c r="B698" t="str">
        <f>VLOOKUP(A698,'Liste salariés'!$C$2:$Q$607,14,FALSE)</f>
        <v>MOD</v>
      </c>
      <c r="C698" t="str">
        <f>VLOOKUP(A698,'Liste salariés'!$C$2:$Q$607,4,FALSE)</f>
        <v>P01-PRODUCTION</v>
      </c>
      <c r="D698" t="str">
        <f>VLOOKUP(A698,'Liste salariés'!$C$2:$Q$607,3,FALSE)</f>
        <v>ELM</v>
      </c>
      <c r="E698" t="s">
        <v>2239</v>
      </c>
      <c r="F698">
        <f>VLOOKUP(E698,'Liste formations'!$A$3:$B$19,2,FALSE)</f>
        <v>10</v>
      </c>
      <c r="G698">
        <v>9</v>
      </c>
      <c r="H698">
        <f>Tableau2[[#This Row],[Nombre de questions]]-Tableau2[[#This Row],[Réponses justes ]]</f>
        <v>1</v>
      </c>
      <c r="I698" t="s">
        <v>1859</v>
      </c>
      <c r="J698" s="3">
        <v>41171</v>
      </c>
    </row>
    <row r="699" spans="1:10" x14ac:dyDescent="0.25">
      <c r="A699" s="6" t="s">
        <v>2171</v>
      </c>
      <c r="B699" t="str">
        <f>VLOOKUP(A699,'Liste salariés'!$C$2:$Q$607,14,FALSE)</f>
        <v>MOD</v>
      </c>
      <c r="C699" t="str">
        <f>VLOOKUP(A699,'Liste salariés'!$C$2:$Q$607,4,FALSE)</f>
        <v>P01-PRODUCTION</v>
      </c>
      <c r="D699" t="str">
        <f>VLOOKUP(A699,'Liste salariés'!$C$2:$Q$607,3,FALSE)</f>
        <v>ELM</v>
      </c>
      <c r="E699" t="s">
        <v>11</v>
      </c>
      <c r="F699">
        <f>VLOOKUP(E699,'Liste formations'!$A$3:$B$19,2,FALSE)</f>
        <v>25</v>
      </c>
      <c r="G699">
        <v>24</v>
      </c>
      <c r="H699">
        <f>Tableau2[[#This Row],[Nombre de questions]]-Tableau2[[#This Row],[Réponses justes ]]</f>
        <v>1</v>
      </c>
      <c r="I699" t="s">
        <v>1859</v>
      </c>
      <c r="J699" s="3">
        <v>41166</v>
      </c>
    </row>
    <row r="700" spans="1:10" x14ac:dyDescent="0.25">
      <c r="A700" s="6" t="s">
        <v>2171</v>
      </c>
      <c r="B700" t="str">
        <f>VLOOKUP(A700,'Liste salariés'!$C$2:$Q$607,14,FALSE)</f>
        <v>MOD</v>
      </c>
      <c r="C700" t="str">
        <f>VLOOKUP(A700,'Liste salariés'!$C$2:$Q$607,4,FALSE)</f>
        <v>P01-PRODUCTION</v>
      </c>
      <c r="D700" t="str">
        <f>VLOOKUP(A700,'Liste salariés'!$C$2:$Q$607,3,FALSE)</f>
        <v>ELM</v>
      </c>
      <c r="E700" t="s">
        <v>2248</v>
      </c>
      <c r="F700" s="22">
        <f>VLOOKUP(E700,'Liste formations'!$A$3:$B$19,2,FALSE)</f>
        <v>17</v>
      </c>
      <c r="G700">
        <v>16</v>
      </c>
      <c r="H700">
        <f>Tableau2[[#This Row],[Nombre de questions]]-Tableau2[[#This Row],[Réponses justes ]]</f>
        <v>1</v>
      </c>
      <c r="I700" t="s">
        <v>1859</v>
      </c>
      <c r="J700" s="3">
        <v>41381</v>
      </c>
    </row>
    <row r="701" spans="1:10" x14ac:dyDescent="0.25">
      <c r="A701" s="6" t="s">
        <v>2172</v>
      </c>
      <c r="B701" t="str">
        <f>VLOOKUP(A701,'Liste salariés'!$C$2:$Q$607,14,FALSE)</f>
        <v>MOD</v>
      </c>
      <c r="C701" t="str">
        <f>VLOOKUP(A701,'Liste salariés'!$C$2:$Q$607,4,FALSE)</f>
        <v>P01-PRODUCTION</v>
      </c>
      <c r="D701" t="str">
        <f>VLOOKUP(A701,'Liste salariés'!$C$2:$Q$607,3,FALSE)</f>
        <v>ELM</v>
      </c>
      <c r="E701" t="s">
        <v>2239</v>
      </c>
      <c r="F701">
        <f>VLOOKUP(E701,'Liste formations'!$A$3:$B$19,2,FALSE)</f>
        <v>10</v>
      </c>
      <c r="G701">
        <v>9</v>
      </c>
      <c r="H701">
        <f>Tableau2[[#This Row],[Nombre de questions]]-Tableau2[[#This Row],[Réponses justes ]]</f>
        <v>1</v>
      </c>
      <c r="I701" t="s">
        <v>1859</v>
      </c>
      <c r="J701" s="3">
        <v>41099</v>
      </c>
    </row>
    <row r="702" spans="1:10" x14ac:dyDescent="0.25">
      <c r="A702" s="6" t="s">
        <v>2172</v>
      </c>
      <c r="B702" t="str">
        <f>VLOOKUP(A702,'Liste salariés'!$C$2:$Q$607,14,FALSE)</f>
        <v>MOD</v>
      </c>
      <c r="C702" t="str">
        <f>VLOOKUP(A702,'Liste salariés'!$C$2:$Q$607,4,FALSE)</f>
        <v>P01-PRODUCTION</v>
      </c>
      <c r="D702" t="str">
        <f>VLOOKUP(A702,'Liste salariés'!$C$2:$Q$607,3,FALSE)</f>
        <v>ELM</v>
      </c>
      <c r="E702" t="s">
        <v>11</v>
      </c>
      <c r="F702">
        <f>VLOOKUP(E702,'Liste formations'!$A$3:$B$19,2,FALSE)</f>
        <v>25</v>
      </c>
      <c r="G702">
        <v>21</v>
      </c>
      <c r="H702">
        <f>Tableau2[[#This Row],[Nombre de questions]]-Tableau2[[#This Row],[Réponses justes ]]</f>
        <v>4</v>
      </c>
      <c r="I702" t="s">
        <v>1859</v>
      </c>
      <c r="J702" s="3">
        <v>41095</v>
      </c>
    </row>
    <row r="703" spans="1:10" x14ac:dyDescent="0.25">
      <c r="A703" s="6" t="s">
        <v>1954</v>
      </c>
      <c r="B703" t="str">
        <f>VLOOKUP(A703,'Liste salariés'!$C$2:$Q$607,14,FALSE)</f>
        <v>ETAM</v>
      </c>
      <c r="C703" t="str">
        <f>VLOOKUP(A703,'Liste salariés'!$C$2:$Q$607,4,FALSE)</f>
        <v>P02-TECHNICAL SCES</v>
      </c>
      <c r="D703" t="str">
        <f>VLOOKUP(A703,'Liste salariés'!$C$2:$Q$607,3,FALSE)</f>
        <v>ELM</v>
      </c>
      <c r="E703" t="s">
        <v>14</v>
      </c>
      <c r="F703">
        <f>VLOOKUP(E703,'Liste formations'!$A$3:$B$19,2,FALSE)</f>
        <v>11</v>
      </c>
      <c r="G703">
        <v>11</v>
      </c>
      <c r="H703">
        <f>Tableau2[[#This Row],[Nombre de questions]]-Tableau2[[#This Row],[Réponses justes ]]</f>
        <v>0</v>
      </c>
      <c r="I703" t="s">
        <v>1859</v>
      </c>
      <c r="J703" s="3">
        <v>40973</v>
      </c>
    </row>
    <row r="704" spans="1:10" x14ac:dyDescent="0.25">
      <c r="A704" s="6" t="s">
        <v>1954</v>
      </c>
      <c r="B704" t="str">
        <f>VLOOKUP(A704,'Liste salariés'!$C$2:$Q$607,14,FALSE)</f>
        <v>ETAM</v>
      </c>
      <c r="C704" t="str">
        <f>VLOOKUP(A704,'Liste salariés'!$C$2:$Q$607,4,FALSE)</f>
        <v>P02-TECHNICAL SCES</v>
      </c>
      <c r="D704" t="str">
        <f>VLOOKUP(A704,'Liste salariés'!$C$2:$Q$607,3,FALSE)</f>
        <v>ELM</v>
      </c>
      <c r="E704" t="s">
        <v>13</v>
      </c>
      <c r="F704">
        <f>VLOOKUP(E704,'Liste formations'!$A$3:$B$19,2,FALSE)</f>
        <v>10</v>
      </c>
      <c r="G704">
        <v>10</v>
      </c>
      <c r="H704">
        <f>Tableau2[[#This Row],[Nombre de questions]]-Tableau2[[#This Row],[Réponses justes ]]</f>
        <v>0</v>
      </c>
      <c r="I704" t="s">
        <v>1859</v>
      </c>
      <c r="J704" s="3">
        <v>40980</v>
      </c>
    </row>
    <row r="705" spans="1:10" x14ac:dyDescent="0.25">
      <c r="A705" s="6" t="s">
        <v>1954</v>
      </c>
      <c r="B705" t="str">
        <f>VLOOKUP(A705,'Liste salariés'!$C$2:$Q$607,14,FALSE)</f>
        <v>ETAM</v>
      </c>
      <c r="C705" t="str">
        <f>VLOOKUP(A705,'Liste salariés'!$C$2:$Q$607,4,FALSE)</f>
        <v>P02-TECHNICAL SCES</v>
      </c>
      <c r="D705" t="str">
        <f>VLOOKUP(A705,'Liste salariés'!$C$2:$Q$607,3,FALSE)</f>
        <v>ELM</v>
      </c>
      <c r="E705" t="s">
        <v>12</v>
      </c>
      <c r="F705">
        <f>VLOOKUP(E705,'Liste formations'!$A$3:$B$19,2,FALSE)</f>
        <v>10</v>
      </c>
      <c r="G705">
        <v>9</v>
      </c>
      <c r="H705">
        <f>Tableau2[[#This Row],[Nombre de questions]]-Tableau2[[#This Row],[Réponses justes ]]</f>
        <v>1</v>
      </c>
      <c r="I705" t="s">
        <v>1859</v>
      </c>
      <c r="J705" s="3">
        <v>41002</v>
      </c>
    </row>
    <row r="706" spans="1:10" x14ac:dyDescent="0.25">
      <c r="A706" s="6" t="s">
        <v>1954</v>
      </c>
      <c r="B706" t="str">
        <f>VLOOKUP(A706,'Liste salariés'!$C$2:$Q$607,14,FALSE)</f>
        <v>ETAM</v>
      </c>
      <c r="C706" t="str">
        <f>VLOOKUP(A706,'Liste salariés'!$C$2:$Q$607,4,FALSE)</f>
        <v>P02-TECHNICAL SCES</v>
      </c>
      <c r="D706" t="str">
        <f>VLOOKUP(A706,'Liste salariés'!$C$2:$Q$607,3,FALSE)</f>
        <v>ELM</v>
      </c>
      <c r="E706" t="s">
        <v>9</v>
      </c>
      <c r="F706">
        <f>VLOOKUP(E706,'Liste formations'!$A$3:$B$19,2,FALSE)</f>
        <v>10</v>
      </c>
      <c r="G706">
        <v>7</v>
      </c>
      <c r="H706">
        <f>Tableau2[[#This Row],[Nombre de questions]]-Tableau2[[#This Row],[Réponses justes ]]</f>
        <v>3</v>
      </c>
      <c r="I706" t="s">
        <v>1859</v>
      </c>
      <c r="J706" s="3">
        <v>41347</v>
      </c>
    </row>
    <row r="707" spans="1:10" x14ac:dyDescent="0.25">
      <c r="A707" s="6" t="s">
        <v>1954</v>
      </c>
      <c r="B707" t="str">
        <f>VLOOKUP(A707,'Liste salariés'!$C$2:$Q$607,14,FALSE)</f>
        <v>ETAM</v>
      </c>
      <c r="C707" t="str">
        <f>VLOOKUP(A707,'Liste salariés'!$C$2:$Q$607,4,FALSE)</f>
        <v>P02-TECHNICAL SCES</v>
      </c>
      <c r="D707" t="str">
        <f>VLOOKUP(A707,'Liste salariés'!$C$2:$Q$607,3,FALSE)</f>
        <v>ELM</v>
      </c>
      <c r="E707" t="s">
        <v>1911</v>
      </c>
      <c r="F707">
        <f>VLOOKUP(E707,'Liste formations'!$A$3:$B$19,2,FALSE)</f>
        <v>6</v>
      </c>
      <c r="G707">
        <v>6</v>
      </c>
      <c r="H707">
        <f>Tableau2[[#This Row],[Nombre de questions]]-Tableau2[[#This Row],[Réponses justes ]]</f>
        <v>0</v>
      </c>
      <c r="I707" t="s">
        <v>1859</v>
      </c>
      <c r="J707" s="3">
        <v>41092</v>
      </c>
    </row>
    <row r="708" spans="1:10" x14ac:dyDescent="0.25">
      <c r="A708" s="6" t="s">
        <v>1954</v>
      </c>
      <c r="B708" t="str">
        <f>VLOOKUP(A708,'Liste salariés'!$C$2:$Q$607,14,FALSE)</f>
        <v>ETAM</v>
      </c>
      <c r="C708" t="str">
        <f>VLOOKUP(A708,'Liste salariés'!$C$2:$Q$607,4,FALSE)</f>
        <v>P02-TECHNICAL SCES</v>
      </c>
      <c r="D708" t="str">
        <f>VLOOKUP(A708,'Liste salariés'!$C$2:$Q$607,3,FALSE)</f>
        <v>ELM</v>
      </c>
      <c r="E708" t="s">
        <v>11</v>
      </c>
      <c r="F708">
        <f>VLOOKUP(E708,'Liste formations'!$A$3:$B$19,2,FALSE)</f>
        <v>25</v>
      </c>
      <c r="G708">
        <v>18</v>
      </c>
      <c r="H708">
        <f>Tableau2[[#This Row],[Nombre de questions]]-Tableau2[[#This Row],[Réponses justes ]]</f>
        <v>7</v>
      </c>
      <c r="I708" t="s">
        <v>1859</v>
      </c>
    </row>
    <row r="709" spans="1:10" x14ac:dyDescent="0.25">
      <c r="A709" s="6" t="s">
        <v>1878</v>
      </c>
      <c r="B709" t="str">
        <f>VLOOKUP(A709,'Liste salariés'!$C$2:$Q$607,14,FALSE)</f>
        <v>CADRES</v>
      </c>
      <c r="C709" t="str">
        <f>VLOOKUP(A709,'Liste salariés'!$C$2:$Q$607,4,FALSE)</f>
        <v>P04-QUALITY PLANT</v>
      </c>
      <c r="D709" t="str">
        <f>VLOOKUP(A709,'Liste salariés'!$C$2:$Q$607,3,FALSE)</f>
        <v>ELM</v>
      </c>
      <c r="E709" t="s">
        <v>2238</v>
      </c>
      <c r="F709">
        <f>VLOOKUP(E709,'Liste formations'!$A$3:$B$19,2,FALSE)</f>
        <v>14</v>
      </c>
      <c r="G709">
        <v>13</v>
      </c>
      <c r="H709">
        <f>Tableau2[[#This Row],[Nombre de questions]]-Tableau2[[#This Row],[Réponses justes ]]</f>
        <v>1</v>
      </c>
      <c r="I709" t="s">
        <v>1859</v>
      </c>
    </row>
    <row r="710" spans="1:10" x14ac:dyDescent="0.25">
      <c r="A710" s="6" t="s">
        <v>1878</v>
      </c>
      <c r="B710" t="str">
        <f>VLOOKUP(A710,'Liste salariés'!$C$2:$Q$607,14,FALSE)</f>
        <v>CADRES</v>
      </c>
      <c r="C710" t="str">
        <f>VLOOKUP(A710,'Liste salariés'!$C$2:$Q$607,4,FALSE)</f>
        <v>P04-QUALITY PLANT</v>
      </c>
      <c r="D710" t="str">
        <f>VLOOKUP(A710,'Liste salariés'!$C$2:$Q$607,3,FALSE)</f>
        <v>ELM</v>
      </c>
      <c r="E710" t="s">
        <v>9</v>
      </c>
      <c r="F710">
        <f>VLOOKUP(E710,'Liste formations'!$A$3:$B$19,2,FALSE)</f>
        <v>10</v>
      </c>
      <c r="G710">
        <v>9</v>
      </c>
      <c r="H710">
        <f>Tableau2[[#This Row],[Nombre de questions]]-Tableau2[[#This Row],[Réponses justes ]]</f>
        <v>1</v>
      </c>
      <c r="I710" t="s">
        <v>1859</v>
      </c>
      <c r="J710" s="3">
        <v>41325</v>
      </c>
    </row>
    <row r="711" spans="1:10" x14ac:dyDescent="0.25">
      <c r="A711" s="6" t="s">
        <v>1878</v>
      </c>
      <c r="B711" t="str">
        <f>VLOOKUP(A711,'Liste salariés'!$C$2:$Q$607,14,FALSE)</f>
        <v>CADRES</v>
      </c>
      <c r="C711" t="str">
        <f>VLOOKUP(A711,'Liste salariés'!$C$2:$Q$607,4,FALSE)</f>
        <v>P04-QUALITY PLANT</v>
      </c>
      <c r="D711" t="str">
        <f>VLOOKUP(A711,'Liste salariés'!$C$2:$Q$607,3,FALSE)</f>
        <v>ELM</v>
      </c>
      <c r="E711" t="s">
        <v>11</v>
      </c>
      <c r="F711">
        <f>VLOOKUP(E711,'Liste formations'!$A$3:$B$19,2,FALSE)</f>
        <v>25</v>
      </c>
      <c r="G711">
        <v>24</v>
      </c>
      <c r="H711">
        <f>Tableau2[[#This Row],[Nombre de questions]]-Tableau2[[#This Row],[Réponses justes ]]</f>
        <v>1</v>
      </c>
      <c r="I711" t="s">
        <v>1859</v>
      </c>
    </row>
    <row r="712" spans="1:10" x14ac:dyDescent="0.25">
      <c r="A712" s="6" t="s">
        <v>1997</v>
      </c>
      <c r="B712" t="str">
        <f>VLOOKUP(A712,'Liste salariés'!$C$2:$Q$607,14,FALSE)</f>
        <v>CADRES</v>
      </c>
      <c r="C712" t="str">
        <f>VLOOKUP(A712,'Liste salariés'!$C$2:$Q$607,4,FALSE)</f>
        <v>P03-MATERIAL MNGT</v>
      </c>
      <c r="D712" t="str">
        <f>VLOOKUP(A712,'Liste salariés'!$C$2:$Q$607,3,FALSE)</f>
        <v>ELM</v>
      </c>
      <c r="E712" t="s">
        <v>9</v>
      </c>
      <c r="F712">
        <f>VLOOKUP(E712,'Liste formations'!$A$3:$B$19,2,FALSE)</f>
        <v>10</v>
      </c>
      <c r="G712">
        <v>9</v>
      </c>
      <c r="H712">
        <f>Tableau2[[#This Row],[Nombre de questions]]-Tableau2[[#This Row],[Réponses justes ]]</f>
        <v>1</v>
      </c>
      <c r="I712" t="s">
        <v>1859</v>
      </c>
      <c r="J712" s="3">
        <v>41359</v>
      </c>
    </row>
    <row r="713" spans="1:10" x14ac:dyDescent="0.25">
      <c r="A713" s="6" t="s">
        <v>1997</v>
      </c>
      <c r="B713" t="str">
        <f>VLOOKUP(A713,'Liste salariés'!$C$2:$Q$607,14,FALSE)</f>
        <v>CADRES</v>
      </c>
      <c r="C713" t="str">
        <f>VLOOKUP(A713,'Liste salariés'!$C$2:$Q$607,4,FALSE)</f>
        <v>P03-MATERIAL MNGT</v>
      </c>
      <c r="D713" t="str">
        <f>VLOOKUP(A713,'Liste salariés'!$C$2:$Q$607,3,FALSE)</f>
        <v>ELM</v>
      </c>
      <c r="E713" t="s">
        <v>11</v>
      </c>
      <c r="F713">
        <f>VLOOKUP(E713,'Liste formations'!$A$3:$B$19,2,FALSE)</f>
        <v>25</v>
      </c>
      <c r="G713">
        <v>24</v>
      </c>
      <c r="H713">
        <f>Tableau2[[#This Row],[Nombre de questions]]-Tableau2[[#This Row],[Réponses justes ]]</f>
        <v>1</v>
      </c>
      <c r="I713" t="s">
        <v>1859</v>
      </c>
    </row>
    <row r="714" spans="1:10" x14ac:dyDescent="0.25">
      <c r="A714" s="6" t="s">
        <v>1898</v>
      </c>
      <c r="B714" t="str">
        <f>VLOOKUP(A714,'Liste salariés'!$C$2:$Q$607,14,FALSE)</f>
        <v>MOD</v>
      </c>
      <c r="C714" t="str">
        <f>VLOOKUP(A714,'Liste salariés'!$C$2:$Q$607,4,FALSE)</f>
        <v>P01-PRODUCTION</v>
      </c>
      <c r="D714" t="str">
        <f>VLOOKUP(A714,'Liste salariés'!$C$2:$Q$607,3,FALSE)</f>
        <v>ELM</v>
      </c>
      <c r="E714" t="s">
        <v>2239</v>
      </c>
      <c r="F714">
        <f>VLOOKUP(E714,'Liste formations'!$A$3:$B$19,2,FALSE)</f>
        <v>10</v>
      </c>
      <c r="G714">
        <v>10</v>
      </c>
      <c r="H714">
        <f>Tableau2[[#This Row],[Nombre de questions]]-Tableau2[[#This Row],[Réponses justes ]]</f>
        <v>0</v>
      </c>
      <c r="I714" t="s">
        <v>1859</v>
      </c>
      <c r="J714" s="3">
        <v>41352</v>
      </c>
    </row>
    <row r="715" spans="1:10" x14ac:dyDescent="0.25">
      <c r="A715" s="6" t="s">
        <v>1898</v>
      </c>
      <c r="B715" t="str">
        <f>VLOOKUP(A715,'Liste salariés'!$C$2:$Q$607,14,FALSE)</f>
        <v>MOD</v>
      </c>
      <c r="C715" t="str">
        <f>VLOOKUP(A715,'Liste salariés'!$C$2:$Q$607,4,FALSE)</f>
        <v>P01-PRODUCTION</v>
      </c>
      <c r="D715" t="str">
        <f>VLOOKUP(A715,'Liste salariés'!$C$2:$Q$607,3,FALSE)</f>
        <v>ELM</v>
      </c>
      <c r="E715" t="s">
        <v>11</v>
      </c>
      <c r="F715">
        <f>VLOOKUP(E715,'Liste formations'!$A$3:$B$19,2,FALSE)</f>
        <v>25</v>
      </c>
      <c r="G715">
        <v>25</v>
      </c>
      <c r="H715">
        <f>Tableau2[[#This Row],[Nombre de questions]]-Tableau2[[#This Row],[Réponses justes ]]</f>
        <v>0</v>
      </c>
      <c r="I715" t="s">
        <v>1859</v>
      </c>
      <c r="J715" s="3">
        <v>41352</v>
      </c>
    </row>
    <row r="716" spans="1:10" x14ac:dyDescent="0.25">
      <c r="A716" s="6" t="s">
        <v>1898</v>
      </c>
      <c r="B716" t="str">
        <f>VLOOKUP(A716,'Liste salariés'!$C$2:$Q$607,14,FALSE)</f>
        <v>MOD</v>
      </c>
      <c r="C716" t="str">
        <f>VLOOKUP(A716,'Liste salariés'!$C$2:$Q$607,4,FALSE)</f>
        <v>P01-PRODUCTION</v>
      </c>
      <c r="D716" t="str">
        <f>VLOOKUP(A716,'Liste salariés'!$C$2:$Q$607,3,FALSE)</f>
        <v>ELM</v>
      </c>
      <c r="E716" t="s">
        <v>10</v>
      </c>
      <c r="F716">
        <f>VLOOKUP(E716,'Liste formations'!$A$3:$B$19,2,FALSE)</f>
        <v>6</v>
      </c>
      <c r="G716">
        <v>6</v>
      </c>
      <c r="H716">
        <f>Tableau2[[#This Row],[Nombre de questions]]-Tableau2[[#This Row],[Réponses justes ]]</f>
        <v>0</v>
      </c>
      <c r="I716" t="s">
        <v>1859</v>
      </c>
      <c r="J716" s="3">
        <v>41332</v>
      </c>
    </row>
    <row r="717" spans="1:10" x14ac:dyDescent="0.25">
      <c r="A717" s="6" t="s">
        <v>2033</v>
      </c>
      <c r="B717" t="str">
        <f>VLOOKUP(A717,'Liste salariés'!$C$2:$Q$607,14,FALSE)</f>
        <v>CADRES</v>
      </c>
      <c r="C717" t="str">
        <f>VLOOKUP(A717,'Liste salariés'!$C$2:$Q$607,4,FALSE)</f>
        <v>S04-ICT</v>
      </c>
      <c r="D717" t="str">
        <f>VLOOKUP(A717,'Liste salariés'!$C$2:$Q$607,3,FALSE)</f>
        <v>ELM</v>
      </c>
      <c r="E717" t="s">
        <v>11</v>
      </c>
      <c r="F717">
        <f>VLOOKUP(E717,'Liste formations'!$A$3:$B$19,2,FALSE)</f>
        <v>25</v>
      </c>
      <c r="G717">
        <v>24</v>
      </c>
      <c r="H717">
        <f>Tableau2[[#This Row],[Nombre de questions]]-Tableau2[[#This Row],[Réponses justes ]]</f>
        <v>1</v>
      </c>
      <c r="I717" t="s">
        <v>1859</v>
      </c>
    </row>
  </sheetData>
  <dataValidations count="4">
    <dataValidation type="list" allowBlank="1" showInputMessage="1" showErrorMessage="1" sqref="E1">
      <formula1>intitulé_formation</formula1>
    </dataValidation>
    <dataValidation type="list" allowBlank="1" showInputMessage="1" showErrorMessage="1" sqref="I7:I8">
      <formula1>"oui,non, "</formula1>
    </dataValidation>
    <dataValidation type="list" allowBlank="1" showInputMessage="1" showErrorMessage="1" sqref="I9:I717">
      <formula1>"oui,non"</formula1>
    </dataValidation>
    <dataValidation type="list" allowBlank="1" showInputMessage="1" showErrorMessage="1" sqref="A1">
      <formula1>$D$2:$D$941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'Liste salariés'!$F$7:$F$8</xm:f>
          </x14:formula1>
          <xm:sqref>C736</xm:sqref>
        </x14:dataValidation>
        <x14:dataValidation type="list" allowBlank="1" showInputMessage="1" showErrorMessage="1">
          <x14:formula1>
            <xm:f>'Liste salariés'!$D$2:$D$607</xm:f>
          </x14:formula1>
          <xm:sqref>A718:A1048576</xm:sqref>
        </x14:dataValidation>
        <x14:dataValidation type="list" allowBlank="1" showInputMessage="1" showErrorMessage="1">
          <x14:formula1>
            <xm:f>'Liste formations'!$B$3:$B$19</xm:f>
          </x14:formula1>
          <xm:sqref>F1 F718:F1048576</xm:sqref>
        </x14:dataValidation>
        <x14:dataValidation type="list" allowBlank="1" showInputMessage="1" showErrorMessage="1">
          <x14:formula1>
            <xm:f>'Liste salariés'!$C$2:$C$607</xm:f>
          </x14:formula1>
          <xm:sqref>A2:A717</xm:sqref>
        </x14:dataValidation>
        <x14:dataValidation type="list" allowBlank="1" showInputMessage="1" showErrorMessage="1">
          <x14:formula1>
            <xm:f>'Liste formations'!$A$3:$A$19</xm:f>
          </x14:formula1>
          <xm:sqref>E2:E717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07"/>
  <sheetViews>
    <sheetView topLeftCell="A2" zoomScale="80" zoomScaleNormal="80" workbookViewId="0">
      <selection activeCell="D2" sqref="D1:Q1048576"/>
    </sheetView>
  </sheetViews>
  <sheetFormatPr baseColWidth="10" defaultRowHeight="15" x14ac:dyDescent="0.25"/>
  <cols>
    <col min="1" max="1" width="22.5703125" customWidth="1"/>
    <col min="2" max="3" width="16.85546875" customWidth="1"/>
    <col min="4" max="4" width="12.42578125" hidden="1" customWidth="1"/>
    <col min="5" max="5" width="15" hidden="1" customWidth="1"/>
    <col min="6" max="6" width="13.140625" hidden="1" customWidth="1"/>
    <col min="7" max="7" width="17" hidden="1" customWidth="1"/>
    <col min="8" max="8" width="14.28515625" hidden="1" customWidth="1"/>
    <col min="9" max="9" width="43.42578125" hidden="1" customWidth="1"/>
    <col min="10" max="10" width="11.5703125" hidden="1" customWidth="1"/>
    <col min="11" max="11" width="16" hidden="1" customWidth="1"/>
    <col min="12" max="12" width="15" hidden="1" customWidth="1"/>
    <col min="13" max="13" width="12.42578125" hidden="1" customWidth="1"/>
    <col min="14" max="17" width="0" hidden="1" customWidth="1"/>
  </cols>
  <sheetData>
    <row r="1" spans="1:18" ht="24.75" x14ac:dyDescent="0.25">
      <c r="A1" s="7" t="s">
        <v>15</v>
      </c>
      <c r="B1" s="7" t="s">
        <v>23</v>
      </c>
      <c r="C1" s="7" t="s">
        <v>1862</v>
      </c>
      <c r="D1" s="7" t="s">
        <v>16</v>
      </c>
      <c r="E1" s="7" t="s">
        <v>3</v>
      </c>
      <c r="F1" s="7" t="s">
        <v>17</v>
      </c>
      <c r="G1" s="7" t="s">
        <v>18</v>
      </c>
      <c r="H1" s="7" t="s">
        <v>19</v>
      </c>
      <c r="I1" s="7" t="s">
        <v>20</v>
      </c>
      <c r="J1" s="7" t="s">
        <v>21</v>
      </c>
      <c r="K1" s="7" t="s">
        <v>22</v>
      </c>
      <c r="L1" s="7" t="s">
        <v>24</v>
      </c>
      <c r="M1" s="7" t="s">
        <v>25</v>
      </c>
      <c r="N1" s="7" t="s">
        <v>26</v>
      </c>
      <c r="O1" s="7" t="s">
        <v>27</v>
      </c>
      <c r="P1" s="7" t="s">
        <v>28</v>
      </c>
      <c r="Q1" s="7" t="s">
        <v>29</v>
      </c>
      <c r="R1" s="21"/>
    </row>
    <row r="2" spans="1:18" x14ac:dyDescent="0.25">
      <c r="A2" s="8" t="s">
        <v>851</v>
      </c>
      <c r="B2" s="8" t="s">
        <v>182</v>
      </c>
      <c r="C2" s="8" t="str">
        <f t="shared" ref="C2:C67" si="0">A2&amp;" "&amp;B2</f>
        <v>AGUILAR JEAN</v>
      </c>
      <c r="D2" s="8" t="s">
        <v>30</v>
      </c>
      <c r="E2" s="8" t="s">
        <v>31</v>
      </c>
      <c r="F2" s="8" t="s">
        <v>32</v>
      </c>
      <c r="G2" s="8" t="s">
        <v>268</v>
      </c>
      <c r="H2" s="8" t="s">
        <v>269</v>
      </c>
      <c r="I2" s="8" t="s">
        <v>850</v>
      </c>
      <c r="J2" s="9">
        <v>26550</v>
      </c>
      <c r="K2" s="9">
        <v>35948</v>
      </c>
      <c r="L2" s="8" t="s">
        <v>38</v>
      </c>
      <c r="M2" s="8" t="s">
        <v>105</v>
      </c>
      <c r="N2" s="8" t="s">
        <v>40</v>
      </c>
      <c r="O2" s="10">
        <v>190</v>
      </c>
      <c r="P2" s="8" t="s">
        <v>41</v>
      </c>
      <c r="Q2" s="8" t="s">
        <v>79</v>
      </c>
      <c r="R2" s="8"/>
    </row>
    <row r="3" spans="1:18" x14ac:dyDescent="0.25">
      <c r="A3" s="8" t="s">
        <v>1251</v>
      </c>
      <c r="B3" s="8" t="s">
        <v>1252</v>
      </c>
      <c r="C3" s="8" t="str">
        <f t="shared" si="0"/>
        <v>ALLAOUA TAREK</v>
      </c>
      <c r="D3" s="8" t="s">
        <v>30</v>
      </c>
      <c r="E3" s="8" t="s">
        <v>70</v>
      </c>
      <c r="F3" s="8" t="s">
        <v>71</v>
      </c>
      <c r="G3" s="8" t="s">
        <v>72</v>
      </c>
      <c r="H3" s="8" t="s">
        <v>73</v>
      </c>
      <c r="I3" s="8" t="s">
        <v>1250</v>
      </c>
      <c r="J3" s="9">
        <v>28763</v>
      </c>
      <c r="K3" s="9">
        <v>39601</v>
      </c>
      <c r="L3" s="8" t="s">
        <v>77</v>
      </c>
      <c r="M3" s="8" t="s">
        <v>67</v>
      </c>
      <c r="N3" s="8" t="s">
        <v>78</v>
      </c>
      <c r="O3" s="10">
        <v>902</v>
      </c>
      <c r="P3" s="8" t="s">
        <v>69</v>
      </c>
      <c r="Q3" s="8" t="s">
        <v>79</v>
      </c>
      <c r="R3" s="8"/>
    </row>
    <row r="4" spans="1:18" x14ac:dyDescent="0.25">
      <c r="A4" s="8" t="s">
        <v>1032</v>
      </c>
      <c r="B4" s="8" t="s">
        <v>1033</v>
      </c>
      <c r="C4" s="8" t="str">
        <f t="shared" si="0"/>
        <v>ALLARD ROBERT</v>
      </c>
      <c r="D4" s="8" t="s">
        <v>30</v>
      </c>
      <c r="E4" s="8" t="s">
        <v>31</v>
      </c>
      <c r="F4" s="8" t="s">
        <v>32</v>
      </c>
      <c r="G4" s="8" t="s">
        <v>394</v>
      </c>
      <c r="H4" s="8" t="s">
        <v>395</v>
      </c>
      <c r="I4" s="8" t="s">
        <v>1031</v>
      </c>
      <c r="J4" s="9">
        <v>25453</v>
      </c>
      <c r="K4" s="9">
        <v>40360</v>
      </c>
      <c r="L4" s="8" t="s">
        <v>721</v>
      </c>
      <c r="M4" s="8" t="s">
        <v>1023</v>
      </c>
      <c r="N4" s="8" t="s">
        <v>722</v>
      </c>
      <c r="O4" s="10">
        <v>190</v>
      </c>
      <c r="P4" s="8" t="s">
        <v>41</v>
      </c>
      <c r="Q4" s="8" t="s">
        <v>79</v>
      </c>
      <c r="R4" s="8"/>
    </row>
    <row r="5" spans="1:18" x14ac:dyDescent="0.25">
      <c r="A5" s="8" t="s">
        <v>954</v>
      </c>
      <c r="B5" s="8" t="s">
        <v>793</v>
      </c>
      <c r="C5" s="8" t="str">
        <f t="shared" si="0"/>
        <v>ALONSO JEAN LUC</v>
      </c>
      <c r="D5" s="8" t="s">
        <v>30</v>
      </c>
      <c r="E5" s="8" t="s">
        <v>31</v>
      </c>
      <c r="F5" s="8" t="s">
        <v>32</v>
      </c>
      <c r="G5" s="8" t="s">
        <v>281</v>
      </c>
      <c r="H5" s="8" t="s">
        <v>282</v>
      </c>
      <c r="I5" s="8" t="s">
        <v>953</v>
      </c>
      <c r="J5" s="9">
        <v>25799</v>
      </c>
      <c r="K5" s="9">
        <v>34757</v>
      </c>
      <c r="L5" s="8" t="s">
        <v>38</v>
      </c>
      <c r="M5" s="8" t="s">
        <v>105</v>
      </c>
      <c r="N5" s="8" t="s">
        <v>106</v>
      </c>
      <c r="O5" s="10">
        <v>240</v>
      </c>
      <c r="P5" s="8" t="s">
        <v>41</v>
      </c>
      <c r="Q5" s="8" t="s">
        <v>79</v>
      </c>
      <c r="R5" s="8"/>
    </row>
    <row r="6" spans="1:18" x14ac:dyDescent="0.25">
      <c r="A6" s="8" t="s">
        <v>1280</v>
      </c>
      <c r="B6" s="8" t="s">
        <v>1281</v>
      </c>
      <c r="C6" s="8" t="str">
        <f t="shared" si="0"/>
        <v>ALOUI HICHEM</v>
      </c>
      <c r="D6" s="8" t="s">
        <v>30</v>
      </c>
      <c r="E6" s="8" t="s">
        <v>70</v>
      </c>
      <c r="F6" s="8" t="s">
        <v>71</v>
      </c>
      <c r="G6" s="8" t="s">
        <v>72</v>
      </c>
      <c r="H6" s="8" t="s">
        <v>73</v>
      </c>
      <c r="I6" s="8" t="s">
        <v>1279</v>
      </c>
      <c r="J6" s="9">
        <v>26649</v>
      </c>
      <c r="K6" s="9">
        <v>37263</v>
      </c>
      <c r="L6" s="8" t="s">
        <v>77</v>
      </c>
      <c r="M6" s="8" t="s">
        <v>67</v>
      </c>
      <c r="N6" s="8" t="s">
        <v>78</v>
      </c>
      <c r="O6" s="10">
        <v>902</v>
      </c>
      <c r="P6" s="8" t="s">
        <v>69</v>
      </c>
      <c r="Q6" s="8" t="s">
        <v>79</v>
      </c>
      <c r="R6" s="8"/>
    </row>
    <row r="7" spans="1:18" x14ac:dyDescent="0.25">
      <c r="A7" s="8" t="s">
        <v>1602</v>
      </c>
      <c r="B7" s="8" t="s">
        <v>1603</v>
      </c>
      <c r="C7" s="8" t="str">
        <f t="shared" si="0"/>
        <v>ALVES GORJAO JOAQUIM</v>
      </c>
      <c r="D7" s="8" t="s">
        <v>30</v>
      </c>
      <c r="E7" s="8" t="s">
        <v>31</v>
      </c>
      <c r="F7" s="8" t="s">
        <v>134</v>
      </c>
      <c r="G7" s="8" t="s">
        <v>323</v>
      </c>
      <c r="H7" s="8" t="s">
        <v>324</v>
      </c>
      <c r="I7" s="8" t="s">
        <v>1601</v>
      </c>
      <c r="J7" s="9">
        <v>21423</v>
      </c>
      <c r="K7" s="9">
        <v>41001</v>
      </c>
      <c r="L7" s="8" t="s">
        <v>1604</v>
      </c>
      <c r="M7" s="8" t="s">
        <v>1605</v>
      </c>
      <c r="N7" s="8" t="s">
        <v>1103</v>
      </c>
      <c r="O7" s="10">
        <v>902</v>
      </c>
      <c r="P7" s="8" t="s">
        <v>69</v>
      </c>
      <c r="Q7" s="8" t="s">
        <v>79</v>
      </c>
      <c r="R7" s="8"/>
    </row>
    <row r="8" spans="1:18" x14ac:dyDescent="0.25">
      <c r="A8" s="8" t="s">
        <v>805</v>
      </c>
      <c r="B8" s="8" t="s">
        <v>126</v>
      </c>
      <c r="C8" s="8" t="str">
        <f t="shared" si="0"/>
        <v>AMIRAULT VERONIQUE</v>
      </c>
      <c r="D8" s="8" t="s">
        <v>30</v>
      </c>
      <c r="E8" s="8" t="s">
        <v>31</v>
      </c>
      <c r="F8" s="8" t="s">
        <v>32</v>
      </c>
      <c r="G8" s="8" t="s">
        <v>220</v>
      </c>
      <c r="H8" s="8" t="s">
        <v>221</v>
      </c>
      <c r="I8" s="8" t="s">
        <v>804</v>
      </c>
      <c r="J8" s="9">
        <v>23492</v>
      </c>
      <c r="K8" s="9">
        <v>32545</v>
      </c>
      <c r="L8" s="8" t="s">
        <v>38</v>
      </c>
      <c r="M8" s="8" t="s">
        <v>39</v>
      </c>
      <c r="N8" s="8" t="s">
        <v>40</v>
      </c>
      <c r="O8" s="10">
        <v>215</v>
      </c>
      <c r="P8" s="8" t="s">
        <v>41</v>
      </c>
      <c r="Q8" s="8" t="s">
        <v>42</v>
      </c>
      <c r="R8" s="8"/>
    </row>
    <row r="9" spans="1:18" x14ac:dyDescent="0.25">
      <c r="A9" s="8" t="s">
        <v>1733</v>
      </c>
      <c r="B9" s="8" t="s">
        <v>1150</v>
      </c>
      <c r="C9" s="8" t="str">
        <f t="shared" si="0"/>
        <v>ANDRAULT DANIEL</v>
      </c>
      <c r="D9" s="8" t="s">
        <v>30</v>
      </c>
      <c r="E9" s="8" t="s">
        <v>31</v>
      </c>
      <c r="F9" s="8" t="s">
        <v>32</v>
      </c>
      <c r="G9" s="8" t="s">
        <v>1569</v>
      </c>
      <c r="H9" s="8" t="s">
        <v>1570</v>
      </c>
      <c r="I9" s="8" t="s">
        <v>1732</v>
      </c>
      <c r="J9" s="9">
        <v>20422</v>
      </c>
      <c r="K9" s="9">
        <v>28527</v>
      </c>
      <c r="L9" s="8" t="s">
        <v>1676</v>
      </c>
      <c r="M9" s="8" t="s">
        <v>141</v>
      </c>
      <c r="N9" s="8" t="s">
        <v>142</v>
      </c>
      <c r="O9" s="10">
        <v>335</v>
      </c>
      <c r="P9" s="8" t="s">
        <v>59</v>
      </c>
      <c r="Q9" s="8" t="s">
        <v>79</v>
      </c>
      <c r="R9" s="8"/>
    </row>
    <row r="10" spans="1:18" x14ac:dyDescent="0.25">
      <c r="A10" s="8" t="s">
        <v>706</v>
      </c>
      <c r="B10" s="8" t="s">
        <v>658</v>
      </c>
      <c r="C10" s="8" t="str">
        <f t="shared" si="0"/>
        <v>ANDRE ISABELLE</v>
      </c>
      <c r="D10" s="8" t="s">
        <v>113</v>
      </c>
      <c r="E10" s="8" t="s">
        <v>1634</v>
      </c>
      <c r="F10" s="8" t="s">
        <v>1634</v>
      </c>
      <c r="G10" s="8" t="s">
        <v>1677</v>
      </c>
      <c r="H10" s="8" t="s">
        <v>1678</v>
      </c>
      <c r="I10" s="8" t="s">
        <v>1679</v>
      </c>
      <c r="J10" s="9">
        <v>24522</v>
      </c>
      <c r="K10" s="9">
        <v>33343</v>
      </c>
      <c r="L10" s="8" t="s">
        <v>1680</v>
      </c>
      <c r="M10" s="8" t="s">
        <v>67</v>
      </c>
      <c r="N10" s="8"/>
      <c r="O10" s="10">
        <v>335</v>
      </c>
      <c r="P10" s="8" t="s">
        <v>59</v>
      </c>
      <c r="Q10" s="8" t="s">
        <v>42</v>
      </c>
      <c r="R10" s="8"/>
    </row>
    <row r="11" spans="1:18" x14ac:dyDescent="0.25">
      <c r="A11" s="8" t="s">
        <v>706</v>
      </c>
      <c r="B11" s="8" t="s">
        <v>402</v>
      </c>
      <c r="C11" s="8" t="str">
        <f t="shared" si="0"/>
        <v>ANDRE MARTINE</v>
      </c>
      <c r="D11" s="8" t="s">
        <v>30</v>
      </c>
      <c r="E11" s="8" t="s">
        <v>31</v>
      </c>
      <c r="F11" s="8" t="s">
        <v>32</v>
      </c>
      <c r="G11" s="8" t="s">
        <v>703</v>
      </c>
      <c r="H11" s="8" t="s">
        <v>704</v>
      </c>
      <c r="I11" s="8" t="s">
        <v>705</v>
      </c>
      <c r="J11" s="9">
        <v>19881</v>
      </c>
      <c r="K11" s="9">
        <v>26801</v>
      </c>
      <c r="L11" s="8" t="s">
        <v>38</v>
      </c>
      <c r="M11" s="8" t="s">
        <v>39</v>
      </c>
      <c r="N11" s="8" t="s">
        <v>40</v>
      </c>
      <c r="O11" s="10">
        <v>190</v>
      </c>
      <c r="P11" s="8" t="s">
        <v>41</v>
      </c>
      <c r="Q11" s="8" t="s">
        <v>42</v>
      </c>
      <c r="R11" s="8"/>
    </row>
    <row r="12" spans="1:18" x14ac:dyDescent="0.25">
      <c r="A12" s="8" t="s">
        <v>560</v>
      </c>
      <c r="B12" s="8" t="s">
        <v>561</v>
      </c>
      <c r="C12" s="8" t="str">
        <f t="shared" si="0"/>
        <v>ANDRIEU ELISABETH</v>
      </c>
      <c r="D12" s="8" t="s">
        <v>30</v>
      </c>
      <c r="E12" s="8" t="s">
        <v>31</v>
      </c>
      <c r="F12" s="8" t="s">
        <v>32</v>
      </c>
      <c r="G12" s="8" t="s">
        <v>557</v>
      </c>
      <c r="H12" s="8" t="s">
        <v>558</v>
      </c>
      <c r="I12" s="8" t="s">
        <v>559</v>
      </c>
      <c r="J12" s="9">
        <v>20926</v>
      </c>
      <c r="K12" s="9">
        <v>28887</v>
      </c>
      <c r="L12" s="8" t="s">
        <v>38</v>
      </c>
      <c r="M12" s="8" t="s">
        <v>39</v>
      </c>
      <c r="N12" s="8" t="s">
        <v>40</v>
      </c>
      <c r="O12" s="10">
        <v>170</v>
      </c>
      <c r="P12" s="8" t="s">
        <v>41</v>
      </c>
      <c r="Q12" s="8" t="s">
        <v>42</v>
      </c>
      <c r="R12" s="8"/>
    </row>
    <row r="13" spans="1:18" x14ac:dyDescent="0.25">
      <c r="A13" s="8" t="s">
        <v>1786</v>
      </c>
      <c r="B13" s="8" t="s">
        <v>1661</v>
      </c>
      <c r="C13" s="8" t="str">
        <f t="shared" si="0"/>
        <v>ANGUISE PIERRE</v>
      </c>
      <c r="D13" s="8" t="s">
        <v>30</v>
      </c>
      <c r="E13" s="8" t="s">
        <v>70</v>
      </c>
      <c r="F13" s="8" t="s">
        <v>50</v>
      </c>
      <c r="G13" s="8" t="s">
        <v>1590</v>
      </c>
      <c r="H13" s="8" t="s">
        <v>1591</v>
      </c>
      <c r="I13" s="8" t="s">
        <v>1785</v>
      </c>
      <c r="J13" s="9">
        <v>26584</v>
      </c>
      <c r="K13" s="9">
        <v>36130</v>
      </c>
      <c r="L13" s="8" t="s">
        <v>1745</v>
      </c>
      <c r="M13" s="8" t="s">
        <v>261</v>
      </c>
      <c r="N13" s="8" t="s">
        <v>1746</v>
      </c>
      <c r="O13" s="10">
        <v>335</v>
      </c>
      <c r="P13" s="8" t="s">
        <v>59</v>
      </c>
      <c r="Q13" s="8" t="s">
        <v>79</v>
      </c>
      <c r="R13" s="8"/>
    </row>
    <row r="14" spans="1:18" x14ac:dyDescent="0.25">
      <c r="A14" s="14" t="s">
        <v>1182</v>
      </c>
      <c r="B14" s="14" t="s">
        <v>936</v>
      </c>
      <c r="C14" s="8" t="str">
        <f t="shared" si="0"/>
        <v>ANTOINE FRANCOIS</v>
      </c>
      <c r="D14" s="14" t="s">
        <v>30</v>
      </c>
      <c r="E14" s="14" t="s">
        <v>70</v>
      </c>
      <c r="F14" s="14" t="s">
        <v>1324</v>
      </c>
      <c r="G14" s="14" t="s">
        <v>1329</v>
      </c>
      <c r="H14" s="14" t="s">
        <v>1330</v>
      </c>
      <c r="I14" s="14" t="s">
        <v>1331</v>
      </c>
      <c r="J14" s="15">
        <v>28435</v>
      </c>
      <c r="K14" s="15">
        <v>37991</v>
      </c>
      <c r="L14" s="14" t="s">
        <v>1332</v>
      </c>
      <c r="M14" s="14" t="s">
        <v>67</v>
      </c>
      <c r="N14" s="14" t="s">
        <v>78</v>
      </c>
      <c r="O14" s="16">
        <v>902</v>
      </c>
      <c r="P14" s="14" t="s">
        <v>69</v>
      </c>
      <c r="Q14" s="14" t="s">
        <v>79</v>
      </c>
      <c r="R14" s="14"/>
    </row>
    <row r="15" spans="1:18" x14ac:dyDescent="0.25">
      <c r="A15" s="8" t="s">
        <v>1769</v>
      </c>
      <c r="B15" s="8" t="s">
        <v>111</v>
      </c>
      <c r="C15" s="8" t="str">
        <f t="shared" si="0"/>
        <v>APPAIX LAURENCE</v>
      </c>
      <c r="D15" s="8" t="s">
        <v>30</v>
      </c>
      <c r="E15" s="8" t="s">
        <v>49</v>
      </c>
      <c r="F15" s="8" t="s">
        <v>50</v>
      </c>
      <c r="G15" s="8" t="s">
        <v>1705</v>
      </c>
      <c r="H15" s="8" t="s">
        <v>1706</v>
      </c>
      <c r="I15" s="8" t="s">
        <v>1768</v>
      </c>
      <c r="J15" s="9">
        <v>28309</v>
      </c>
      <c r="K15" s="9">
        <v>39118</v>
      </c>
      <c r="L15" s="8" t="s">
        <v>1770</v>
      </c>
      <c r="M15" s="8" t="s">
        <v>57</v>
      </c>
      <c r="N15" s="8" t="s">
        <v>1710</v>
      </c>
      <c r="O15" s="10">
        <v>335</v>
      </c>
      <c r="P15" s="8" t="s">
        <v>59</v>
      </c>
      <c r="Q15" s="8" t="s">
        <v>42</v>
      </c>
      <c r="R15" s="8"/>
    </row>
    <row r="16" spans="1:18" x14ac:dyDescent="0.25">
      <c r="A16" s="8" t="s">
        <v>902</v>
      </c>
      <c r="B16" s="8" t="s">
        <v>903</v>
      </c>
      <c r="C16" s="8" t="str">
        <f t="shared" si="0"/>
        <v>ARECCO ANTHONY</v>
      </c>
      <c r="D16" s="8" t="s">
        <v>30</v>
      </c>
      <c r="E16" s="8" t="s">
        <v>31</v>
      </c>
      <c r="F16" s="8" t="s">
        <v>32</v>
      </c>
      <c r="G16" s="8" t="s">
        <v>386</v>
      </c>
      <c r="H16" s="8" t="s">
        <v>387</v>
      </c>
      <c r="I16" s="8" t="s">
        <v>901</v>
      </c>
      <c r="J16" s="9">
        <v>31104</v>
      </c>
      <c r="K16" s="9">
        <v>40818</v>
      </c>
      <c r="L16" s="8" t="s">
        <v>38</v>
      </c>
      <c r="M16" s="8" t="s">
        <v>105</v>
      </c>
      <c r="N16" s="8" t="s">
        <v>106</v>
      </c>
      <c r="O16" s="10">
        <v>190</v>
      </c>
      <c r="P16" s="8" t="s">
        <v>41</v>
      </c>
      <c r="Q16" s="8" t="s">
        <v>79</v>
      </c>
      <c r="R16" s="8"/>
    </row>
    <row r="17" spans="1:18" x14ac:dyDescent="0.25">
      <c r="A17" s="8" t="s">
        <v>1017</v>
      </c>
      <c r="B17" s="8" t="s">
        <v>346</v>
      </c>
      <c r="C17" s="8" t="str">
        <f t="shared" si="0"/>
        <v>ARNOU FRANCIS</v>
      </c>
      <c r="D17" s="8" t="s">
        <v>30</v>
      </c>
      <c r="E17" s="8" t="s">
        <v>31</v>
      </c>
      <c r="F17" s="8" t="s">
        <v>32</v>
      </c>
      <c r="G17" s="8" t="s">
        <v>734</v>
      </c>
      <c r="H17" s="8" t="s">
        <v>735</v>
      </c>
      <c r="I17" s="8" t="s">
        <v>1016</v>
      </c>
      <c r="J17" s="9">
        <v>24570</v>
      </c>
      <c r="K17" s="9">
        <v>35156</v>
      </c>
      <c r="L17" s="8" t="s">
        <v>38</v>
      </c>
      <c r="M17" s="8" t="s">
        <v>105</v>
      </c>
      <c r="N17" s="8" t="s">
        <v>106</v>
      </c>
      <c r="O17" s="10">
        <v>255</v>
      </c>
      <c r="P17" s="8" t="s">
        <v>41</v>
      </c>
      <c r="Q17" s="8" t="s">
        <v>79</v>
      </c>
      <c r="R17" s="8"/>
    </row>
    <row r="18" spans="1:18" x14ac:dyDescent="0.25">
      <c r="A18" s="8" t="s">
        <v>882</v>
      </c>
      <c r="B18" s="8" t="s">
        <v>883</v>
      </c>
      <c r="C18" s="8" t="str">
        <f t="shared" si="0"/>
        <v>AUBOURG MANUELA</v>
      </c>
      <c r="D18" s="8" t="s">
        <v>30</v>
      </c>
      <c r="E18" s="8" t="s">
        <v>31</v>
      </c>
      <c r="F18" s="8" t="s">
        <v>32</v>
      </c>
      <c r="G18" s="8" t="s">
        <v>703</v>
      </c>
      <c r="H18" s="8" t="s">
        <v>704</v>
      </c>
      <c r="I18" s="8" t="s">
        <v>881</v>
      </c>
      <c r="J18" s="9">
        <v>25928</v>
      </c>
      <c r="K18" s="9">
        <v>40685</v>
      </c>
      <c r="L18" s="8" t="s">
        <v>38</v>
      </c>
      <c r="M18" s="8" t="s">
        <v>105</v>
      </c>
      <c r="N18" s="8" t="s">
        <v>40</v>
      </c>
      <c r="O18" s="10">
        <v>190</v>
      </c>
      <c r="P18" s="8" t="s">
        <v>41</v>
      </c>
      <c r="Q18" s="8" t="s">
        <v>42</v>
      </c>
      <c r="R18" s="8"/>
    </row>
    <row r="19" spans="1:18" x14ac:dyDescent="0.25">
      <c r="A19" s="8" t="s">
        <v>820</v>
      </c>
      <c r="B19" s="8" t="s">
        <v>821</v>
      </c>
      <c r="C19" s="8" t="str">
        <f t="shared" si="0"/>
        <v>AUGUIER JOEL</v>
      </c>
      <c r="D19" s="8" t="s">
        <v>30</v>
      </c>
      <c r="E19" s="8" t="s">
        <v>31</v>
      </c>
      <c r="F19" s="8" t="s">
        <v>134</v>
      </c>
      <c r="G19" s="8" t="s">
        <v>330</v>
      </c>
      <c r="H19" s="8" t="s">
        <v>331</v>
      </c>
      <c r="I19" s="8" t="s">
        <v>819</v>
      </c>
      <c r="J19" s="9">
        <v>21610</v>
      </c>
      <c r="K19" s="9">
        <v>28905</v>
      </c>
      <c r="L19" s="8" t="s">
        <v>822</v>
      </c>
      <c r="M19" s="8" t="s">
        <v>818</v>
      </c>
      <c r="N19" s="8" t="s">
        <v>343</v>
      </c>
      <c r="O19" s="10">
        <v>240</v>
      </c>
      <c r="P19" s="8" t="s">
        <v>41</v>
      </c>
      <c r="Q19" s="8" t="s">
        <v>79</v>
      </c>
      <c r="R19" s="8"/>
    </row>
    <row r="20" spans="1:18" x14ac:dyDescent="0.25">
      <c r="A20" s="8" t="s">
        <v>1413</v>
      </c>
      <c r="B20" s="8" t="s">
        <v>357</v>
      </c>
      <c r="C20" s="8" t="str">
        <f t="shared" si="0"/>
        <v>AUJAY OLIVIER</v>
      </c>
      <c r="D20" s="8" t="s">
        <v>30</v>
      </c>
      <c r="E20" s="8" t="s">
        <v>31</v>
      </c>
      <c r="F20" s="8" t="s">
        <v>134</v>
      </c>
      <c r="G20" s="8" t="s">
        <v>166</v>
      </c>
      <c r="H20" s="8" t="s">
        <v>167</v>
      </c>
      <c r="I20" s="8" t="s">
        <v>1412</v>
      </c>
      <c r="J20" s="9">
        <v>20148</v>
      </c>
      <c r="K20" s="9">
        <v>32933</v>
      </c>
      <c r="L20" s="8" t="s">
        <v>1215</v>
      </c>
      <c r="M20" s="8" t="s">
        <v>67</v>
      </c>
      <c r="N20" s="8" t="s">
        <v>172</v>
      </c>
      <c r="O20" s="10">
        <v>903</v>
      </c>
      <c r="P20" s="8" t="s">
        <v>69</v>
      </c>
      <c r="Q20" s="8" t="s">
        <v>79</v>
      </c>
      <c r="R20" s="8"/>
    </row>
    <row r="21" spans="1:18" x14ac:dyDescent="0.25">
      <c r="A21" s="11" t="s">
        <v>471</v>
      </c>
      <c r="B21" s="11" t="s">
        <v>472</v>
      </c>
      <c r="C21" s="8" t="str">
        <f t="shared" si="0"/>
        <v>AUMONT AYMERIC</v>
      </c>
      <c r="D21" s="11" t="s">
        <v>30</v>
      </c>
      <c r="E21" s="11" t="s">
        <v>31</v>
      </c>
      <c r="F21" s="11" t="s">
        <v>86</v>
      </c>
      <c r="G21" s="11" t="s">
        <v>87</v>
      </c>
      <c r="H21" s="11" t="s">
        <v>88</v>
      </c>
      <c r="I21" s="11" t="s">
        <v>470</v>
      </c>
      <c r="J21" s="12">
        <v>32769</v>
      </c>
      <c r="K21" s="12">
        <v>41153</v>
      </c>
      <c r="L21" s="11" t="s">
        <v>473</v>
      </c>
      <c r="M21" s="11" t="s">
        <v>416</v>
      </c>
      <c r="N21" s="11" t="s">
        <v>153</v>
      </c>
      <c r="O21" s="13">
        <v>1</v>
      </c>
      <c r="P21" s="11" t="s">
        <v>59</v>
      </c>
      <c r="Q21" s="11" t="s">
        <v>79</v>
      </c>
      <c r="R21" s="11"/>
    </row>
    <row r="22" spans="1:18" x14ac:dyDescent="0.25">
      <c r="A22" s="8" t="s">
        <v>935</v>
      </c>
      <c r="B22" s="8" t="s">
        <v>936</v>
      </c>
      <c r="C22" s="8" t="str">
        <f t="shared" si="0"/>
        <v>AUPICK FRANCOIS</v>
      </c>
      <c r="D22" s="8" t="s">
        <v>30</v>
      </c>
      <c r="E22" s="8" t="s">
        <v>31</v>
      </c>
      <c r="F22" s="8" t="s">
        <v>32</v>
      </c>
      <c r="G22" s="8" t="s">
        <v>268</v>
      </c>
      <c r="H22" s="8" t="s">
        <v>269</v>
      </c>
      <c r="I22" s="8" t="s">
        <v>934</v>
      </c>
      <c r="J22" s="9">
        <v>25247</v>
      </c>
      <c r="K22" s="9">
        <v>33791</v>
      </c>
      <c r="L22" s="8" t="s">
        <v>38</v>
      </c>
      <c r="M22" s="8" t="s">
        <v>105</v>
      </c>
      <c r="N22" s="8" t="s">
        <v>106</v>
      </c>
      <c r="O22" s="10">
        <v>215</v>
      </c>
      <c r="P22" s="8" t="s">
        <v>41</v>
      </c>
      <c r="Q22" s="8" t="s">
        <v>79</v>
      </c>
      <c r="R22" s="8"/>
    </row>
    <row r="23" spans="1:18" x14ac:dyDescent="0.25">
      <c r="A23" s="8" t="s">
        <v>348</v>
      </c>
      <c r="B23" s="8" t="s">
        <v>349</v>
      </c>
      <c r="C23" s="8" t="str">
        <f t="shared" si="0"/>
        <v>AURIAULT PASCAL</v>
      </c>
      <c r="D23" s="8" t="s">
        <v>30</v>
      </c>
      <c r="E23" s="8" t="s">
        <v>31</v>
      </c>
      <c r="F23" s="8" t="s">
        <v>134</v>
      </c>
      <c r="G23" s="8" t="s">
        <v>323</v>
      </c>
      <c r="H23" s="8" t="s">
        <v>324</v>
      </c>
      <c r="I23" s="8" t="s">
        <v>347</v>
      </c>
      <c r="J23" s="9">
        <v>24278</v>
      </c>
      <c r="K23" s="9">
        <v>33260</v>
      </c>
      <c r="L23" s="8" t="s">
        <v>328</v>
      </c>
      <c r="M23" s="8" t="s">
        <v>329</v>
      </c>
      <c r="N23" s="8" t="s">
        <v>202</v>
      </c>
      <c r="O23" s="10">
        <v>305</v>
      </c>
      <c r="P23" s="8" t="s">
        <v>59</v>
      </c>
      <c r="Q23" s="8" t="s">
        <v>79</v>
      </c>
      <c r="R23" s="8"/>
    </row>
    <row r="24" spans="1:18" x14ac:dyDescent="0.25">
      <c r="A24" s="8" t="s">
        <v>996</v>
      </c>
      <c r="B24" s="8" t="s">
        <v>561</v>
      </c>
      <c r="C24" s="8" t="str">
        <f t="shared" si="0"/>
        <v>AUTEAU ELISABETH</v>
      </c>
      <c r="D24" s="8" t="s">
        <v>30</v>
      </c>
      <c r="E24" s="8" t="s">
        <v>31</v>
      </c>
      <c r="F24" s="8" t="s">
        <v>32</v>
      </c>
      <c r="G24" s="8" t="s">
        <v>884</v>
      </c>
      <c r="H24" s="8" t="s">
        <v>885</v>
      </c>
      <c r="I24" s="8" t="s">
        <v>995</v>
      </c>
      <c r="J24" s="9">
        <v>20261</v>
      </c>
      <c r="K24" s="9">
        <v>26819</v>
      </c>
      <c r="L24" s="8" t="s">
        <v>38</v>
      </c>
      <c r="M24" s="8" t="s">
        <v>105</v>
      </c>
      <c r="N24" s="8" t="s">
        <v>106</v>
      </c>
      <c r="O24" s="10">
        <v>215</v>
      </c>
      <c r="P24" s="8" t="s">
        <v>41</v>
      </c>
      <c r="Q24" s="8" t="s">
        <v>42</v>
      </c>
      <c r="R24" s="8"/>
    </row>
    <row r="25" spans="1:18" x14ac:dyDescent="0.25">
      <c r="A25" s="8" t="s">
        <v>828</v>
      </c>
      <c r="B25" s="8" t="s">
        <v>829</v>
      </c>
      <c r="C25" s="8" t="str">
        <f t="shared" si="0"/>
        <v>AUZANNEAU CINDY</v>
      </c>
      <c r="D25" s="8" t="s">
        <v>30</v>
      </c>
      <c r="E25" s="8" t="s">
        <v>31</v>
      </c>
      <c r="F25" s="8" t="s">
        <v>32</v>
      </c>
      <c r="G25" s="8" t="s">
        <v>281</v>
      </c>
      <c r="H25" s="8" t="s">
        <v>282</v>
      </c>
      <c r="I25" s="8" t="s">
        <v>827</v>
      </c>
      <c r="J25" s="9">
        <v>28014</v>
      </c>
      <c r="K25" s="9">
        <v>39632</v>
      </c>
      <c r="L25" s="8" t="s">
        <v>38</v>
      </c>
      <c r="M25" s="8" t="s">
        <v>105</v>
      </c>
      <c r="N25" s="8" t="s">
        <v>106</v>
      </c>
      <c r="O25" s="10">
        <v>190</v>
      </c>
      <c r="P25" s="8" t="s">
        <v>41</v>
      </c>
      <c r="Q25" s="8" t="s">
        <v>42</v>
      </c>
      <c r="R25" s="8"/>
    </row>
    <row r="26" spans="1:18" x14ac:dyDescent="0.25">
      <c r="A26" s="8" t="s">
        <v>789</v>
      </c>
      <c r="B26" s="8" t="s">
        <v>790</v>
      </c>
      <c r="C26" s="8" t="str">
        <f t="shared" si="0"/>
        <v>AYALA JEAN LOUIS</v>
      </c>
      <c r="D26" s="8" t="s">
        <v>30</v>
      </c>
      <c r="E26" s="8" t="s">
        <v>31</v>
      </c>
      <c r="F26" s="8" t="s">
        <v>32</v>
      </c>
      <c r="G26" s="8" t="s">
        <v>674</v>
      </c>
      <c r="H26" s="8" t="s">
        <v>675</v>
      </c>
      <c r="I26" s="8" t="s">
        <v>788</v>
      </c>
      <c r="J26" s="9">
        <v>20812</v>
      </c>
      <c r="K26" s="9">
        <v>27242</v>
      </c>
      <c r="L26" s="8" t="s">
        <v>38</v>
      </c>
      <c r="M26" s="8" t="s">
        <v>39</v>
      </c>
      <c r="N26" s="8" t="s">
        <v>40</v>
      </c>
      <c r="O26" s="10">
        <v>215</v>
      </c>
      <c r="P26" s="8" t="s">
        <v>41</v>
      </c>
      <c r="Q26" s="8" t="s">
        <v>79</v>
      </c>
      <c r="R26" s="8"/>
    </row>
    <row r="27" spans="1:18" x14ac:dyDescent="0.25">
      <c r="A27" s="8" t="s">
        <v>812</v>
      </c>
      <c r="B27" s="8" t="s">
        <v>813</v>
      </c>
      <c r="C27" s="8" t="str">
        <f t="shared" si="0"/>
        <v>AYRAULT PATRICE</v>
      </c>
      <c r="D27" s="8" t="s">
        <v>30</v>
      </c>
      <c r="E27" s="8" t="s">
        <v>31</v>
      </c>
      <c r="F27" s="8" t="s">
        <v>32</v>
      </c>
      <c r="G27" s="8" t="s">
        <v>564</v>
      </c>
      <c r="H27" s="8" t="s">
        <v>565</v>
      </c>
      <c r="I27" s="8" t="s">
        <v>811</v>
      </c>
      <c r="J27" s="9">
        <v>21562</v>
      </c>
      <c r="K27" s="9">
        <v>29710</v>
      </c>
      <c r="L27" s="8" t="s">
        <v>38</v>
      </c>
      <c r="M27" s="8" t="s">
        <v>39</v>
      </c>
      <c r="N27" s="8" t="s">
        <v>40</v>
      </c>
      <c r="O27" s="10">
        <v>285</v>
      </c>
      <c r="P27" s="8" t="s">
        <v>41</v>
      </c>
      <c r="Q27" s="8" t="s">
        <v>79</v>
      </c>
      <c r="R27" s="8"/>
    </row>
    <row r="28" spans="1:18" x14ac:dyDescent="0.25">
      <c r="A28" s="8" t="s">
        <v>724</v>
      </c>
      <c r="B28" s="8" t="s">
        <v>146</v>
      </c>
      <c r="C28" s="8" t="str">
        <f t="shared" si="0"/>
        <v>AZOR FRANCOISE</v>
      </c>
      <c r="D28" s="8" t="s">
        <v>30</v>
      </c>
      <c r="E28" s="8" t="s">
        <v>31</v>
      </c>
      <c r="F28" s="8" t="s">
        <v>32</v>
      </c>
      <c r="G28" s="8" t="s">
        <v>263</v>
      </c>
      <c r="H28" s="8" t="s">
        <v>264</v>
      </c>
      <c r="I28" s="8" t="s">
        <v>723</v>
      </c>
      <c r="J28" s="9">
        <v>20567</v>
      </c>
      <c r="K28" s="9">
        <v>28825</v>
      </c>
      <c r="L28" s="8" t="s">
        <v>38</v>
      </c>
      <c r="M28" s="8" t="s">
        <v>39</v>
      </c>
      <c r="N28" s="8" t="s">
        <v>48</v>
      </c>
      <c r="O28" s="10">
        <v>190</v>
      </c>
      <c r="P28" s="8" t="s">
        <v>41</v>
      </c>
      <c r="Q28" s="8" t="s">
        <v>42</v>
      </c>
      <c r="R28" s="8"/>
    </row>
    <row r="29" spans="1:18" x14ac:dyDescent="0.25">
      <c r="A29" s="8" t="s">
        <v>409</v>
      </c>
      <c r="B29" s="8" t="s">
        <v>410</v>
      </c>
      <c r="C29" s="8" t="str">
        <f t="shared" si="0"/>
        <v>BAERT KATIA</v>
      </c>
      <c r="D29" s="8" t="s">
        <v>30</v>
      </c>
      <c r="E29" s="8" t="s">
        <v>31</v>
      </c>
      <c r="F29" s="8" t="s">
        <v>405</v>
      </c>
      <c r="G29" s="8" t="s">
        <v>406</v>
      </c>
      <c r="H29" s="8" t="s">
        <v>407</v>
      </c>
      <c r="I29" s="8" t="s">
        <v>408</v>
      </c>
      <c r="J29" s="9">
        <v>27219</v>
      </c>
      <c r="K29" s="9">
        <v>37410</v>
      </c>
      <c r="L29" s="8" t="s">
        <v>411</v>
      </c>
      <c r="M29" s="8" t="s">
        <v>391</v>
      </c>
      <c r="N29" s="8" t="s">
        <v>412</v>
      </c>
      <c r="O29" s="10">
        <v>285</v>
      </c>
      <c r="P29" s="8" t="s">
        <v>59</v>
      </c>
      <c r="Q29" s="8" t="s">
        <v>42</v>
      </c>
      <c r="R29" s="8"/>
    </row>
    <row r="30" spans="1:18" x14ac:dyDescent="0.25">
      <c r="A30" s="8" t="s">
        <v>1273</v>
      </c>
      <c r="B30" s="8" t="s">
        <v>266</v>
      </c>
      <c r="C30" s="8" t="str">
        <f t="shared" si="0"/>
        <v>BARBOT STEPHANE</v>
      </c>
      <c r="D30" s="8" t="s">
        <v>30</v>
      </c>
      <c r="E30" s="8" t="s">
        <v>70</v>
      </c>
      <c r="F30" s="8" t="s">
        <v>71</v>
      </c>
      <c r="G30" s="8" t="s">
        <v>72</v>
      </c>
      <c r="H30" s="8" t="s">
        <v>73</v>
      </c>
      <c r="I30" s="8" t="s">
        <v>1272</v>
      </c>
      <c r="J30" s="9">
        <v>26022</v>
      </c>
      <c r="K30" s="9">
        <v>38719</v>
      </c>
      <c r="L30" s="8" t="s">
        <v>1120</v>
      </c>
      <c r="M30" s="8" t="s">
        <v>67</v>
      </c>
      <c r="N30" s="8" t="s">
        <v>1121</v>
      </c>
      <c r="O30" s="10">
        <v>902</v>
      </c>
      <c r="P30" s="8" t="s">
        <v>69</v>
      </c>
      <c r="Q30" s="8" t="s">
        <v>79</v>
      </c>
      <c r="R30" s="8"/>
    </row>
    <row r="31" spans="1:18" x14ac:dyDescent="0.25">
      <c r="A31" s="8" t="s">
        <v>238</v>
      </c>
      <c r="B31" s="8" t="s">
        <v>1511</v>
      </c>
      <c r="C31" s="8" t="str">
        <f t="shared" si="0"/>
        <v>BARDET HAKIMA</v>
      </c>
      <c r="D31" s="8" t="s">
        <v>30</v>
      </c>
      <c r="E31" s="8" t="s">
        <v>31</v>
      </c>
      <c r="F31" s="8" t="s">
        <v>290</v>
      </c>
      <c r="G31" s="8" t="s">
        <v>291</v>
      </c>
      <c r="H31" s="8" t="s">
        <v>292</v>
      </c>
      <c r="I31" s="8" t="s">
        <v>1510</v>
      </c>
      <c r="J31" s="9">
        <v>28709</v>
      </c>
      <c r="K31" s="9">
        <v>36808</v>
      </c>
      <c r="L31" s="8" t="s">
        <v>1512</v>
      </c>
      <c r="M31" s="8" t="s">
        <v>1508</v>
      </c>
      <c r="N31" s="8" t="s">
        <v>302</v>
      </c>
      <c r="O31" s="10">
        <v>902</v>
      </c>
      <c r="P31" s="8" t="s">
        <v>69</v>
      </c>
      <c r="Q31" s="8" t="s">
        <v>42</v>
      </c>
      <c r="R31" s="8"/>
    </row>
    <row r="32" spans="1:18" x14ac:dyDescent="0.25">
      <c r="A32" s="8" t="s">
        <v>238</v>
      </c>
      <c r="B32" s="8" t="s">
        <v>239</v>
      </c>
      <c r="C32" s="8" t="str">
        <f t="shared" si="0"/>
        <v>BARDET MICHAEL</v>
      </c>
      <c r="D32" s="8" t="s">
        <v>30</v>
      </c>
      <c r="E32" s="8" t="s">
        <v>31</v>
      </c>
      <c r="F32" s="8" t="s">
        <v>212</v>
      </c>
      <c r="G32" s="8" t="s">
        <v>235</v>
      </c>
      <c r="H32" s="8" t="s">
        <v>236</v>
      </c>
      <c r="I32" s="8" t="s">
        <v>237</v>
      </c>
      <c r="J32" s="9">
        <v>27715</v>
      </c>
      <c r="K32" s="9">
        <v>36080</v>
      </c>
      <c r="L32" s="8" t="s">
        <v>240</v>
      </c>
      <c r="M32" s="8" t="s">
        <v>57</v>
      </c>
      <c r="N32" s="8" t="s">
        <v>240</v>
      </c>
      <c r="O32" s="10">
        <v>305</v>
      </c>
      <c r="P32" s="8" t="s">
        <v>59</v>
      </c>
      <c r="Q32" s="8" t="s">
        <v>79</v>
      </c>
      <c r="R32" s="8"/>
    </row>
    <row r="33" spans="1:18" x14ac:dyDescent="0.25">
      <c r="A33" s="8" t="s">
        <v>1471</v>
      </c>
      <c r="B33" s="8" t="s">
        <v>862</v>
      </c>
      <c r="C33" s="8" t="str">
        <f t="shared" si="0"/>
        <v>BARILLET CHARDON SYLVAIN</v>
      </c>
      <c r="D33" s="8" t="s">
        <v>30</v>
      </c>
      <c r="E33" s="8" t="s">
        <v>31</v>
      </c>
      <c r="F33" s="8" t="s">
        <v>134</v>
      </c>
      <c r="G33" s="8" t="s">
        <v>330</v>
      </c>
      <c r="H33" s="8" t="s">
        <v>331</v>
      </c>
      <c r="I33" s="8" t="s">
        <v>1470</v>
      </c>
      <c r="J33" s="9">
        <v>21732</v>
      </c>
      <c r="K33" s="9">
        <v>34883</v>
      </c>
      <c r="L33" s="8" t="s">
        <v>1472</v>
      </c>
      <c r="M33" s="8" t="s">
        <v>1465</v>
      </c>
      <c r="N33" s="8" t="s">
        <v>1085</v>
      </c>
      <c r="O33" s="10">
        <v>904</v>
      </c>
      <c r="P33" s="8" t="s">
        <v>69</v>
      </c>
      <c r="Q33" s="8" t="s">
        <v>79</v>
      </c>
      <c r="R33" s="8"/>
    </row>
    <row r="34" spans="1:18" x14ac:dyDescent="0.25">
      <c r="A34" s="8" t="s">
        <v>1660</v>
      </c>
      <c r="B34" s="8" t="s">
        <v>1661</v>
      </c>
      <c r="C34" s="8" t="str">
        <f t="shared" si="0"/>
        <v>BARRAULT PIERRE</v>
      </c>
      <c r="D34" s="8" t="s">
        <v>30</v>
      </c>
      <c r="E34" s="8" t="s">
        <v>31</v>
      </c>
      <c r="F34" s="8" t="s">
        <v>474</v>
      </c>
      <c r="G34" s="8" t="s">
        <v>475</v>
      </c>
      <c r="H34" s="8" t="s">
        <v>476</v>
      </c>
      <c r="I34" s="8" t="s">
        <v>1659</v>
      </c>
      <c r="J34" s="9">
        <v>26052</v>
      </c>
      <c r="K34" s="9">
        <v>34729</v>
      </c>
      <c r="L34" s="8" t="s">
        <v>1662</v>
      </c>
      <c r="M34" s="8" t="s">
        <v>296</v>
      </c>
      <c r="N34" s="8" t="s">
        <v>1103</v>
      </c>
      <c r="O34" s="10">
        <v>902</v>
      </c>
      <c r="P34" s="8" t="s">
        <v>69</v>
      </c>
      <c r="Q34" s="8" t="s">
        <v>79</v>
      </c>
      <c r="R34" s="8"/>
    </row>
    <row r="35" spans="1:18" x14ac:dyDescent="0.25">
      <c r="A35" s="8" t="s">
        <v>629</v>
      </c>
      <c r="B35" s="8" t="s">
        <v>630</v>
      </c>
      <c r="C35" s="8" t="str">
        <f t="shared" si="0"/>
        <v>BARROT EMILIE</v>
      </c>
      <c r="D35" s="8" t="s">
        <v>30</v>
      </c>
      <c r="E35" s="8" t="s">
        <v>31</v>
      </c>
      <c r="F35" s="8" t="s">
        <v>32</v>
      </c>
      <c r="G35" s="8" t="s">
        <v>263</v>
      </c>
      <c r="H35" s="8" t="s">
        <v>264</v>
      </c>
      <c r="I35" s="8" t="s">
        <v>628</v>
      </c>
      <c r="J35" s="9">
        <v>31734</v>
      </c>
      <c r="K35" s="9">
        <v>41185</v>
      </c>
      <c r="L35" s="8" t="s">
        <v>38</v>
      </c>
      <c r="M35" s="8" t="s">
        <v>39</v>
      </c>
      <c r="N35" s="8" t="s">
        <v>40</v>
      </c>
      <c r="O35" s="10">
        <v>170</v>
      </c>
      <c r="P35" s="8" t="s">
        <v>41</v>
      </c>
      <c r="Q35" s="8" t="s">
        <v>42</v>
      </c>
      <c r="R35" s="8"/>
    </row>
    <row r="36" spans="1:18" x14ac:dyDescent="0.25">
      <c r="A36" s="8" t="s">
        <v>665</v>
      </c>
      <c r="B36" s="8" t="s">
        <v>658</v>
      </c>
      <c r="C36" s="8" t="str">
        <f t="shared" si="0"/>
        <v>BASSET ISABELLE</v>
      </c>
      <c r="D36" s="8" t="s">
        <v>30</v>
      </c>
      <c r="E36" s="8" t="s">
        <v>31</v>
      </c>
      <c r="F36" s="8" t="s">
        <v>32</v>
      </c>
      <c r="G36" s="8" t="s">
        <v>273</v>
      </c>
      <c r="H36" s="8" t="s">
        <v>274</v>
      </c>
      <c r="I36" s="8" t="s">
        <v>664</v>
      </c>
      <c r="J36" s="9">
        <v>29271</v>
      </c>
      <c r="K36" s="9">
        <v>41254</v>
      </c>
      <c r="L36" s="8" t="s">
        <v>38</v>
      </c>
      <c r="M36" s="8" t="s">
        <v>39</v>
      </c>
      <c r="N36" s="8" t="s">
        <v>40</v>
      </c>
      <c r="O36" s="10">
        <v>170</v>
      </c>
      <c r="P36" s="8" t="s">
        <v>41</v>
      </c>
      <c r="Q36" s="8" t="s">
        <v>42</v>
      </c>
      <c r="R36" s="8"/>
    </row>
    <row r="37" spans="1:18" x14ac:dyDescent="0.25">
      <c r="A37" s="8" t="s">
        <v>1774</v>
      </c>
      <c r="B37" s="8" t="s">
        <v>165</v>
      </c>
      <c r="C37" s="8" t="str">
        <f t="shared" si="0"/>
        <v>BATY CHRISTOPHE</v>
      </c>
      <c r="D37" s="8" t="s">
        <v>30</v>
      </c>
      <c r="E37" s="8" t="s">
        <v>31</v>
      </c>
      <c r="F37" s="8" t="s">
        <v>212</v>
      </c>
      <c r="G37" s="8" t="s">
        <v>235</v>
      </c>
      <c r="H37" s="8" t="s">
        <v>236</v>
      </c>
      <c r="I37" s="8" t="s">
        <v>1773</v>
      </c>
      <c r="J37" s="9">
        <v>25222</v>
      </c>
      <c r="K37" s="9">
        <v>37081</v>
      </c>
      <c r="L37" s="8" t="s">
        <v>240</v>
      </c>
      <c r="M37" s="8" t="s">
        <v>57</v>
      </c>
      <c r="N37" s="8" t="s">
        <v>240</v>
      </c>
      <c r="O37" s="10">
        <v>335</v>
      </c>
      <c r="P37" s="8" t="s">
        <v>59</v>
      </c>
      <c r="Q37" s="8" t="s">
        <v>79</v>
      </c>
      <c r="R37" s="8"/>
    </row>
    <row r="38" spans="1:18" x14ac:dyDescent="0.25">
      <c r="A38" s="8" t="s">
        <v>1043</v>
      </c>
      <c r="B38" s="8" t="s">
        <v>498</v>
      </c>
      <c r="C38" s="8" t="str">
        <f t="shared" si="0"/>
        <v>BAUDEAU ANNICK</v>
      </c>
      <c r="D38" s="8" t="s">
        <v>30</v>
      </c>
      <c r="E38" s="8" t="s">
        <v>31</v>
      </c>
      <c r="F38" s="8" t="s">
        <v>32</v>
      </c>
      <c r="G38" s="8" t="s">
        <v>273</v>
      </c>
      <c r="H38" s="8" t="s">
        <v>274</v>
      </c>
      <c r="I38" s="8" t="s">
        <v>1042</v>
      </c>
      <c r="J38" s="9">
        <v>20697</v>
      </c>
      <c r="K38" s="9">
        <v>26623</v>
      </c>
      <c r="L38" s="8" t="s">
        <v>721</v>
      </c>
      <c r="M38" s="8" t="s">
        <v>1023</v>
      </c>
      <c r="N38" s="8" t="s">
        <v>722</v>
      </c>
      <c r="O38" s="10">
        <v>215</v>
      </c>
      <c r="P38" s="8" t="s">
        <v>41</v>
      </c>
      <c r="Q38" s="8" t="s">
        <v>42</v>
      </c>
      <c r="R38" s="8"/>
    </row>
    <row r="39" spans="1:18" x14ac:dyDescent="0.25">
      <c r="A39" s="11" t="s">
        <v>468</v>
      </c>
      <c r="B39" s="11" t="s">
        <v>469</v>
      </c>
      <c r="C39" s="8" t="str">
        <f t="shared" si="0"/>
        <v>BAUDOUIN VALENTIN</v>
      </c>
      <c r="D39" s="11" t="s">
        <v>30</v>
      </c>
      <c r="E39" s="11" t="s">
        <v>31</v>
      </c>
      <c r="F39" s="11" t="s">
        <v>212</v>
      </c>
      <c r="G39" s="11" t="s">
        <v>213</v>
      </c>
      <c r="H39" s="11" t="s">
        <v>214</v>
      </c>
      <c r="I39" s="11" t="s">
        <v>467</v>
      </c>
      <c r="J39" s="12">
        <v>34200</v>
      </c>
      <c r="K39" s="12">
        <v>40812</v>
      </c>
      <c r="L39" s="11" t="s">
        <v>445</v>
      </c>
      <c r="M39" s="11" t="s">
        <v>416</v>
      </c>
      <c r="N39" s="11" t="s">
        <v>153</v>
      </c>
      <c r="O39" s="13">
        <v>1</v>
      </c>
      <c r="P39" s="11" t="s">
        <v>59</v>
      </c>
      <c r="Q39" s="11" t="s">
        <v>79</v>
      </c>
      <c r="R39" s="11"/>
    </row>
    <row r="40" spans="1:18" x14ac:dyDescent="0.25">
      <c r="A40" s="8" t="s">
        <v>1188</v>
      </c>
      <c r="B40" s="8" t="s">
        <v>550</v>
      </c>
      <c r="C40" s="8" t="str">
        <f t="shared" si="0"/>
        <v>BAUMLER BEATRICE</v>
      </c>
      <c r="D40" s="8" t="s">
        <v>30</v>
      </c>
      <c r="E40" s="8" t="s">
        <v>49</v>
      </c>
      <c r="F40" s="8" t="s">
        <v>60</v>
      </c>
      <c r="G40" s="8" t="s">
        <v>61</v>
      </c>
      <c r="H40" s="8" t="s">
        <v>62</v>
      </c>
      <c r="I40" s="8" t="s">
        <v>1187</v>
      </c>
      <c r="J40" s="9">
        <v>26029</v>
      </c>
      <c r="K40" s="9">
        <v>35338</v>
      </c>
      <c r="L40" s="8" t="s">
        <v>77</v>
      </c>
      <c r="M40" s="8" t="s">
        <v>67</v>
      </c>
      <c r="N40" s="8" t="s">
        <v>78</v>
      </c>
      <c r="O40" s="10">
        <v>902</v>
      </c>
      <c r="P40" s="8" t="s">
        <v>69</v>
      </c>
      <c r="Q40" s="8" t="s">
        <v>42</v>
      </c>
      <c r="R40" s="8"/>
    </row>
    <row r="41" spans="1:18" x14ac:dyDescent="0.25">
      <c r="A41" s="8" t="s">
        <v>2189</v>
      </c>
      <c r="B41" s="8" t="s">
        <v>2190</v>
      </c>
      <c r="C41" s="8" t="str">
        <f t="shared" si="0"/>
        <v>BEAUDIN NOELLA</v>
      </c>
      <c r="D41" s="8" t="s">
        <v>30</v>
      </c>
      <c r="E41" s="8" t="s">
        <v>31</v>
      </c>
      <c r="F41" s="8" t="s">
        <v>32</v>
      </c>
      <c r="G41" s="8">
        <v>496145</v>
      </c>
      <c r="H41" s="8"/>
      <c r="I41" s="8"/>
      <c r="J41" s="9">
        <v>27440</v>
      </c>
      <c r="K41" s="9">
        <v>41275</v>
      </c>
      <c r="L41" s="8" t="s">
        <v>38</v>
      </c>
      <c r="M41" s="8"/>
      <c r="N41" s="8" t="s">
        <v>40</v>
      </c>
      <c r="O41" s="10"/>
      <c r="P41" s="8" t="s">
        <v>41</v>
      </c>
      <c r="Q41" s="8" t="s">
        <v>42</v>
      </c>
      <c r="R41" s="8"/>
    </row>
    <row r="42" spans="1:18" x14ac:dyDescent="0.25">
      <c r="A42" s="8" t="s">
        <v>1554</v>
      </c>
      <c r="B42" s="8" t="s">
        <v>390</v>
      </c>
      <c r="C42" s="8" t="str">
        <f t="shared" si="0"/>
        <v>BEAUPEU EMMANUEL</v>
      </c>
      <c r="D42" s="8" t="s">
        <v>30</v>
      </c>
      <c r="E42" s="8" t="s">
        <v>49</v>
      </c>
      <c r="F42" s="8" t="s">
        <v>405</v>
      </c>
      <c r="G42" s="8" t="s">
        <v>1492</v>
      </c>
      <c r="H42" s="8" t="s">
        <v>1493</v>
      </c>
      <c r="I42" s="8" t="s">
        <v>1553</v>
      </c>
      <c r="J42" s="9">
        <v>26919</v>
      </c>
      <c r="K42" s="9">
        <v>35345</v>
      </c>
      <c r="L42" s="8" t="s">
        <v>1555</v>
      </c>
      <c r="M42" s="8" t="s">
        <v>84</v>
      </c>
      <c r="N42" s="8" t="s">
        <v>1556</v>
      </c>
      <c r="O42" s="10">
        <v>902</v>
      </c>
      <c r="P42" s="8" t="s">
        <v>69</v>
      </c>
      <c r="Q42" s="8" t="s">
        <v>79</v>
      </c>
      <c r="R42" s="8"/>
    </row>
    <row r="43" spans="1:18" x14ac:dyDescent="0.25">
      <c r="A43" s="8" t="s">
        <v>708</v>
      </c>
      <c r="B43" s="8" t="s">
        <v>146</v>
      </c>
      <c r="C43" s="8" t="str">
        <f t="shared" si="0"/>
        <v>BEAUSSE FRANCOISE</v>
      </c>
      <c r="D43" s="8" t="s">
        <v>30</v>
      </c>
      <c r="E43" s="8" t="s">
        <v>31</v>
      </c>
      <c r="F43" s="8" t="s">
        <v>32</v>
      </c>
      <c r="G43" s="8" t="s">
        <v>33</v>
      </c>
      <c r="H43" s="8" t="s">
        <v>34</v>
      </c>
      <c r="I43" s="8" t="s">
        <v>707</v>
      </c>
      <c r="J43" s="9">
        <v>19935</v>
      </c>
      <c r="K43" s="9">
        <v>26428</v>
      </c>
      <c r="L43" s="8" t="s">
        <v>38</v>
      </c>
      <c r="M43" s="8" t="s">
        <v>39</v>
      </c>
      <c r="N43" s="8" t="s">
        <v>40</v>
      </c>
      <c r="O43" s="10">
        <v>190</v>
      </c>
      <c r="P43" s="8" t="s">
        <v>41</v>
      </c>
      <c r="Q43" s="8" t="s">
        <v>42</v>
      </c>
      <c r="R43" s="8"/>
    </row>
    <row r="44" spans="1:18" x14ac:dyDescent="0.25">
      <c r="A44" s="8" t="s">
        <v>1153</v>
      </c>
      <c r="B44" s="8" t="s">
        <v>367</v>
      </c>
      <c r="C44" s="8" t="str">
        <f t="shared" si="0"/>
        <v>BEDUE CYRIL</v>
      </c>
      <c r="D44" s="8" t="s">
        <v>30</v>
      </c>
      <c r="E44" s="8" t="s">
        <v>49</v>
      </c>
      <c r="F44" s="8" t="s">
        <v>60</v>
      </c>
      <c r="G44" s="8" t="s">
        <v>61</v>
      </c>
      <c r="H44" s="8" t="s">
        <v>62</v>
      </c>
      <c r="I44" s="8" t="s">
        <v>1152</v>
      </c>
      <c r="J44" s="9">
        <v>26641</v>
      </c>
      <c r="K44" s="9">
        <v>36661</v>
      </c>
      <c r="L44" s="8" t="s">
        <v>1127</v>
      </c>
      <c r="M44" s="8" t="s">
        <v>67</v>
      </c>
      <c r="N44" s="8" t="s">
        <v>1128</v>
      </c>
      <c r="O44" s="10">
        <v>902</v>
      </c>
      <c r="P44" s="8" t="s">
        <v>69</v>
      </c>
      <c r="Q44" s="8" t="s">
        <v>79</v>
      </c>
      <c r="R44" s="8"/>
    </row>
    <row r="45" spans="1:18" x14ac:dyDescent="0.25">
      <c r="A45" s="8" t="s">
        <v>1297</v>
      </c>
      <c r="B45" s="8" t="s">
        <v>390</v>
      </c>
      <c r="C45" s="8" t="str">
        <f t="shared" si="0"/>
        <v>BELETEAU EMMANUEL</v>
      </c>
      <c r="D45" s="8" t="s">
        <v>30</v>
      </c>
      <c r="E45" s="8" t="s">
        <v>70</v>
      </c>
      <c r="F45" s="8" t="s">
        <v>71</v>
      </c>
      <c r="G45" s="8" t="s">
        <v>72</v>
      </c>
      <c r="H45" s="8" t="s">
        <v>73</v>
      </c>
      <c r="I45" s="8" t="s">
        <v>1296</v>
      </c>
      <c r="J45" s="9">
        <v>27858</v>
      </c>
      <c r="K45" s="9">
        <v>38719</v>
      </c>
      <c r="L45" s="8" t="s">
        <v>1124</v>
      </c>
      <c r="M45" s="8" t="s">
        <v>67</v>
      </c>
      <c r="N45" s="8" t="s">
        <v>1121</v>
      </c>
      <c r="O45" s="10">
        <v>902</v>
      </c>
      <c r="P45" s="8" t="s">
        <v>69</v>
      </c>
      <c r="Q45" s="8" t="s">
        <v>79</v>
      </c>
      <c r="R45" s="8"/>
    </row>
    <row r="46" spans="1:18" x14ac:dyDescent="0.25">
      <c r="A46" s="8" t="s">
        <v>311</v>
      </c>
      <c r="B46" s="8" t="s">
        <v>165</v>
      </c>
      <c r="C46" s="8" t="str">
        <f t="shared" si="0"/>
        <v>BELLICAUD CHRISTOPHE</v>
      </c>
      <c r="D46" s="8" t="s">
        <v>30</v>
      </c>
      <c r="E46" s="8" t="s">
        <v>31</v>
      </c>
      <c r="F46" s="8" t="s">
        <v>290</v>
      </c>
      <c r="G46" s="8" t="s">
        <v>291</v>
      </c>
      <c r="H46" s="8" t="s">
        <v>292</v>
      </c>
      <c r="I46" s="8" t="s">
        <v>310</v>
      </c>
      <c r="J46" s="9">
        <v>24856</v>
      </c>
      <c r="K46" s="9">
        <v>38193</v>
      </c>
      <c r="L46" s="8" t="s">
        <v>295</v>
      </c>
      <c r="M46" s="8" t="s">
        <v>296</v>
      </c>
      <c r="N46" s="8" t="s">
        <v>297</v>
      </c>
      <c r="O46" s="10">
        <v>285</v>
      </c>
      <c r="P46" s="8" t="s">
        <v>59</v>
      </c>
      <c r="Q46" s="8" t="s">
        <v>79</v>
      </c>
      <c r="R46" s="8"/>
    </row>
    <row r="47" spans="1:18" x14ac:dyDescent="0.25">
      <c r="A47" s="8" t="s">
        <v>649</v>
      </c>
      <c r="B47" s="8" t="s">
        <v>650</v>
      </c>
      <c r="C47" s="8" t="str">
        <f t="shared" si="0"/>
        <v>BEN EMBAREK MOHAMED</v>
      </c>
      <c r="D47" s="8" t="s">
        <v>30</v>
      </c>
      <c r="E47" s="8" t="s">
        <v>31</v>
      </c>
      <c r="F47" s="8" t="s">
        <v>32</v>
      </c>
      <c r="G47" s="8" t="s">
        <v>394</v>
      </c>
      <c r="H47" s="8" t="s">
        <v>395</v>
      </c>
      <c r="I47" s="8" t="s">
        <v>648</v>
      </c>
      <c r="J47" s="9">
        <v>31311</v>
      </c>
      <c r="K47" s="9">
        <v>41224</v>
      </c>
      <c r="L47" s="8" t="s">
        <v>38</v>
      </c>
      <c r="M47" s="8" t="s">
        <v>39</v>
      </c>
      <c r="N47" s="8" t="s">
        <v>399</v>
      </c>
      <c r="O47" s="10">
        <v>170</v>
      </c>
      <c r="P47" s="8" t="s">
        <v>41</v>
      </c>
      <c r="Q47" s="8" t="s">
        <v>79</v>
      </c>
      <c r="R47" s="8"/>
    </row>
    <row r="48" spans="1:18" x14ac:dyDescent="0.25">
      <c r="A48" s="8" t="s">
        <v>841</v>
      </c>
      <c r="B48" s="8" t="s">
        <v>314</v>
      </c>
      <c r="C48" s="8" t="str">
        <f t="shared" si="0"/>
        <v>BENOIST GUILLAUME</v>
      </c>
      <c r="D48" s="8" t="s">
        <v>30</v>
      </c>
      <c r="E48" s="8" t="s">
        <v>31</v>
      </c>
      <c r="F48" s="8" t="s">
        <v>32</v>
      </c>
      <c r="G48" s="8" t="s">
        <v>281</v>
      </c>
      <c r="H48" s="8" t="s">
        <v>282</v>
      </c>
      <c r="I48" s="8" t="s">
        <v>840</v>
      </c>
      <c r="J48" s="9">
        <v>30276</v>
      </c>
      <c r="K48" s="9">
        <v>41224</v>
      </c>
      <c r="L48" s="8" t="s">
        <v>38</v>
      </c>
      <c r="M48" s="8" t="s">
        <v>105</v>
      </c>
      <c r="N48" s="8" t="s">
        <v>106</v>
      </c>
      <c r="O48" s="10">
        <v>190</v>
      </c>
      <c r="P48" s="8" t="s">
        <v>41</v>
      </c>
      <c r="Q48" s="8" t="s">
        <v>79</v>
      </c>
      <c r="R48" s="8"/>
    </row>
    <row r="49" spans="1:18" x14ac:dyDescent="0.25">
      <c r="A49" s="17" t="s">
        <v>1382</v>
      </c>
      <c r="B49" s="17" t="s">
        <v>641</v>
      </c>
      <c r="C49" s="8" t="str">
        <f t="shared" si="0"/>
        <v>BENOIT GONIN SEBASTIEN</v>
      </c>
      <c r="D49" s="17" t="s">
        <v>113</v>
      </c>
      <c r="E49" s="17"/>
      <c r="F49" s="17"/>
      <c r="G49" s="17" t="s">
        <v>1376</v>
      </c>
      <c r="H49" s="17" t="s">
        <v>1377</v>
      </c>
      <c r="I49" s="17" t="s">
        <v>1381</v>
      </c>
      <c r="J49" s="18">
        <v>27282</v>
      </c>
      <c r="K49" s="18">
        <v>40603</v>
      </c>
      <c r="L49" s="17" t="s">
        <v>1380</v>
      </c>
      <c r="M49" s="17" t="s">
        <v>67</v>
      </c>
      <c r="N49" s="17"/>
      <c r="O49" s="19">
        <v>902</v>
      </c>
      <c r="P49" s="17" t="s">
        <v>69</v>
      </c>
      <c r="Q49" s="17" t="s">
        <v>79</v>
      </c>
      <c r="R49" s="17"/>
    </row>
    <row r="50" spans="1:18" x14ac:dyDescent="0.25">
      <c r="A50" s="8" t="s">
        <v>622</v>
      </c>
      <c r="B50" s="8" t="s">
        <v>165</v>
      </c>
      <c r="C50" s="8" t="str">
        <f t="shared" si="0"/>
        <v>BERGER CHRISTOPHE</v>
      </c>
      <c r="D50" s="8" t="s">
        <v>30</v>
      </c>
      <c r="E50" s="8" t="s">
        <v>31</v>
      </c>
      <c r="F50" s="8" t="s">
        <v>32</v>
      </c>
      <c r="G50" s="8" t="s">
        <v>394</v>
      </c>
      <c r="H50" s="8" t="s">
        <v>395</v>
      </c>
      <c r="I50" s="8" t="s">
        <v>621</v>
      </c>
      <c r="J50" s="9">
        <v>24561</v>
      </c>
      <c r="K50" s="9">
        <v>40483</v>
      </c>
      <c r="L50" s="8" t="s">
        <v>38</v>
      </c>
      <c r="M50" s="8" t="s">
        <v>39</v>
      </c>
      <c r="N50" s="8" t="s">
        <v>399</v>
      </c>
      <c r="O50" s="10">
        <v>170</v>
      </c>
      <c r="P50" s="8" t="s">
        <v>41</v>
      </c>
      <c r="Q50" s="8" t="s">
        <v>79</v>
      </c>
      <c r="R50" s="8"/>
    </row>
    <row r="51" spans="1:18" x14ac:dyDescent="0.25">
      <c r="A51" s="8" t="s">
        <v>622</v>
      </c>
      <c r="B51" s="8" t="s">
        <v>192</v>
      </c>
      <c r="C51" s="8" t="str">
        <f t="shared" si="0"/>
        <v>BERGER DAMIEN</v>
      </c>
      <c r="D51" s="8" t="s">
        <v>30</v>
      </c>
      <c r="E51" s="8" t="s">
        <v>70</v>
      </c>
      <c r="F51" s="8" t="s">
        <v>71</v>
      </c>
      <c r="G51" s="8" t="s">
        <v>72</v>
      </c>
      <c r="H51" s="8" t="s">
        <v>73</v>
      </c>
      <c r="I51" s="8" t="s">
        <v>1323</v>
      </c>
      <c r="J51" s="9">
        <v>29559</v>
      </c>
      <c r="K51" s="9">
        <v>41061</v>
      </c>
      <c r="L51" s="8" t="s">
        <v>77</v>
      </c>
      <c r="M51" s="8" t="s">
        <v>67</v>
      </c>
      <c r="N51" s="8" t="s">
        <v>78</v>
      </c>
      <c r="O51" s="10">
        <v>902</v>
      </c>
      <c r="P51" s="8" t="s">
        <v>69</v>
      </c>
      <c r="Q51" s="8" t="s">
        <v>79</v>
      </c>
      <c r="R51" s="8"/>
    </row>
    <row r="52" spans="1:18" x14ac:dyDescent="0.25">
      <c r="A52" s="8" t="s">
        <v>294</v>
      </c>
      <c r="B52" s="8" t="s">
        <v>139</v>
      </c>
      <c r="C52" s="8" t="str">
        <f t="shared" si="0"/>
        <v>BERGERIOUX JEAN CHARLES</v>
      </c>
      <c r="D52" s="8" t="s">
        <v>30</v>
      </c>
      <c r="E52" s="8" t="s">
        <v>31</v>
      </c>
      <c r="F52" s="8" t="s">
        <v>290</v>
      </c>
      <c r="G52" s="8" t="s">
        <v>291</v>
      </c>
      <c r="H52" s="8" t="s">
        <v>292</v>
      </c>
      <c r="I52" s="8" t="s">
        <v>293</v>
      </c>
      <c r="J52" s="9">
        <v>20596</v>
      </c>
      <c r="K52" s="9">
        <v>27345</v>
      </c>
      <c r="L52" s="8" t="s">
        <v>295</v>
      </c>
      <c r="M52" s="8" t="s">
        <v>296</v>
      </c>
      <c r="N52" s="8" t="s">
        <v>297</v>
      </c>
      <c r="O52" s="10">
        <v>285</v>
      </c>
      <c r="P52" s="8" t="s">
        <v>59</v>
      </c>
      <c r="Q52" s="8" t="s">
        <v>79</v>
      </c>
      <c r="R52" s="8"/>
    </row>
    <row r="53" spans="1:18" x14ac:dyDescent="0.25">
      <c r="A53" s="8" t="s">
        <v>478</v>
      </c>
      <c r="B53" s="8" t="s">
        <v>185</v>
      </c>
      <c r="C53" s="8" t="str">
        <f t="shared" si="0"/>
        <v>BERNARD ALAIN</v>
      </c>
      <c r="D53" s="8" t="s">
        <v>30</v>
      </c>
      <c r="E53" s="8" t="s">
        <v>49</v>
      </c>
      <c r="F53" s="8" t="s">
        <v>50</v>
      </c>
      <c r="G53" s="8" t="s">
        <v>51</v>
      </c>
      <c r="H53" s="8" t="s">
        <v>52</v>
      </c>
      <c r="I53" s="8" t="s">
        <v>1767</v>
      </c>
      <c r="J53" s="9">
        <v>24603</v>
      </c>
      <c r="K53" s="9">
        <v>33476</v>
      </c>
      <c r="L53" s="8" t="s">
        <v>56</v>
      </c>
      <c r="M53" s="8" t="s">
        <v>57</v>
      </c>
      <c r="N53" s="8" t="s">
        <v>58</v>
      </c>
      <c r="O53" s="10">
        <v>335</v>
      </c>
      <c r="P53" s="8" t="s">
        <v>59</v>
      </c>
      <c r="Q53" s="8" t="s">
        <v>79</v>
      </c>
      <c r="R53" s="8"/>
    </row>
    <row r="54" spans="1:18" x14ac:dyDescent="0.25">
      <c r="A54" s="11" t="s">
        <v>478</v>
      </c>
      <c r="B54" s="11" t="s">
        <v>277</v>
      </c>
      <c r="C54" s="8" t="str">
        <f t="shared" si="0"/>
        <v>BERNARD ALEXANDRE</v>
      </c>
      <c r="D54" s="11" t="s">
        <v>30</v>
      </c>
      <c r="E54" s="11" t="s">
        <v>31</v>
      </c>
      <c r="F54" s="11" t="s">
        <v>474</v>
      </c>
      <c r="G54" s="11" t="s">
        <v>475</v>
      </c>
      <c r="H54" s="11" t="s">
        <v>476</v>
      </c>
      <c r="I54" s="11" t="s">
        <v>477</v>
      </c>
      <c r="J54" s="12">
        <v>33808</v>
      </c>
      <c r="K54" s="12">
        <v>40787</v>
      </c>
      <c r="L54" s="11" t="s">
        <v>479</v>
      </c>
      <c r="M54" s="11" t="s">
        <v>416</v>
      </c>
      <c r="N54" s="11" t="s">
        <v>153</v>
      </c>
      <c r="O54" s="13">
        <v>1</v>
      </c>
      <c r="P54" s="11" t="s">
        <v>59</v>
      </c>
      <c r="Q54" s="11" t="s">
        <v>79</v>
      </c>
      <c r="R54" s="8"/>
    </row>
    <row r="55" spans="1:18" x14ac:dyDescent="0.25">
      <c r="A55" s="8" t="s">
        <v>478</v>
      </c>
      <c r="B55" s="8" t="s">
        <v>1068</v>
      </c>
      <c r="C55" s="8" t="str">
        <f t="shared" si="0"/>
        <v>BERNARD CELINE</v>
      </c>
      <c r="D55" s="8" t="s">
        <v>30</v>
      </c>
      <c r="E55" s="8" t="s">
        <v>31</v>
      </c>
      <c r="F55" s="8" t="s">
        <v>32</v>
      </c>
      <c r="G55" s="8" t="s">
        <v>1569</v>
      </c>
      <c r="H55" s="8" t="s">
        <v>1570</v>
      </c>
      <c r="I55" s="8" t="s">
        <v>1571</v>
      </c>
      <c r="J55" s="9">
        <v>26646</v>
      </c>
      <c r="K55" s="9">
        <v>37501</v>
      </c>
      <c r="L55" s="8" t="s">
        <v>1572</v>
      </c>
      <c r="M55" s="8" t="s">
        <v>84</v>
      </c>
      <c r="N55" s="8" t="s">
        <v>1573</v>
      </c>
      <c r="O55" s="10">
        <v>902</v>
      </c>
      <c r="P55" s="8" t="s">
        <v>69</v>
      </c>
      <c r="Q55" s="8" t="s">
        <v>42</v>
      </c>
      <c r="R55" s="8"/>
    </row>
    <row r="56" spans="1:18" x14ac:dyDescent="0.25">
      <c r="A56" s="8" t="s">
        <v>478</v>
      </c>
      <c r="B56" s="8" t="s">
        <v>728</v>
      </c>
      <c r="C56" s="8" t="str">
        <f t="shared" si="0"/>
        <v>BERNARD GISELE</v>
      </c>
      <c r="D56" s="8" t="s">
        <v>30</v>
      </c>
      <c r="E56" s="8" t="s">
        <v>31</v>
      </c>
      <c r="F56" s="8" t="s">
        <v>32</v>
      </c>
      <c r="G56" s="8" t="s">
        <v>281</v>
      </c>
      <c r="H56" s="8" t="s">
        <v>282</v>
      </c>
      <c r="I56" s="8" t="s">
        <v>727</v>
      </c>
      <c r="J56" s="9">
        <v>21097</v>
      </c>
      <c r="K56" s="9">
        <v>29199</v>
      </c>
      <c r="L56" s="8" t="s">
        <v>38</v>
      </c>
      <c r="M56" s="8" t="s">
        <v>39</v>
      </c>
      <c r="N56" s="8" t="s">
        <v>40</v>
      </c>
      <c r="O56" s="10">
        <v>190</v>
      </c>
      <c r="P56" s="8" t="s">
        <v>41</v>
      </c>
      <c r="Q56" s="8" t="s">
        <v>42</v>
      </c>
      <c r="R56" s="11"/>
    </row>
    <row r="57" spans="1:18" x14ac:dyDescent="0.25">
      <c r="A57" s="8" t="s">
        <v>478</v>
      </c>
      <c r="B57" s="8" t="s">
        <v>224</v>
      </c>
      <c r="C57" s="8" t="str">
        <f t="shared" si="0"/>
        <v>BERNARD PHILIPPE</v>
      </c>
      <c r="D57" s="8" t="s">
        <v>30</v>
      </c>
      <c r="E57" s="8" t="s">
        <v>49</v>
      </c>
      <c r="F57" s="8" t="s">
        <v>60</v>
      </c>
      <c r="G57" s="8" t="s">
        <v>61</v>
      </c>
      <c r="H57" s="8" t="s">
        <v>62</v>
      </c>
      <c r="I57" s="8" t="s">
        <v>1154</v>
      </c>
      <c r="J57" s="9">
        <v>26644</v>
      </c>
      <c r="K57" s="9">
        <v>36717</v>
      </c>
      <c r="L57" s="8" t="s">
        <v>1155</v>
      </c>
      <c r="M57" s="8" t="s">
        <v>67</v>
      </c>
      <c r="N57" s="8" t="s">
        <v>1156</v>
      </c>
      <c r="O57" s="10">
        <v>902</v>
      </c>
      <c r="P57" s="8" t="s">
        <v>69</v>
      </c>
      <c r="Q57" s="8" t="s">
        <v>79</v>
      </c>
      <c r="R57" s="8"/>
    </row>
    <row r="58" spans="1:18" x14ac:dyDescent="0.25">
      <c r="A58" s="8" t="s">
        <v>1318</v>
      </c>
      <c r="B58" s="8" t="s">
        <v>192</v>
      </c>
      <c r="C58" s="8" t="str">
        <f t="shared" si="0"/>
        <v>BERNARDEAU DAMIEN</v>
      </c>
      <c r="D58" s="8" t="s">
        <v>30</v>
      </c>
      <c r="E58" s="8" t="s">
        <v>70</v>
      </c>
      <c r="F58" s="8" t="s">
        <v>71</v>
      </c>
      <c r="G58" s="8" t="s">
        <v>72</v>
      </c>
      <c r="H58" s="8" t="s">
        <v>73</v>
      </c>
      <c r="I58" s="8" t="s">
        <v>1317</v>
      </c>
      <c r="J58" s="9">
        <v>29714</v>
      </c>
      <c r="K58" s="9">
        <v>40787</v>
      </c>
      <c r="L58" s="8" t="s">
        <v>77</v>
      </c>
      <c r="M58" s="8" t="s">
        <v>67</v>
      </c>
      <c r="N58" s="8" t="s">
        <v>78</v>
      </c>
      <c r="O58" s="10">
        <v>902</v>
      </c>
      <c r="P58" s="8" t="s">
        <v>69</v>
      </c>
      <c r="Q58" s="8" t="s">
        <v>79</v>
      </c>
      <c r="R58" s="8"/>
    </row>
    <row r="59" spans="1:18" x14ac:dyDescent="0.25">
      <c r="A59" s="8" t="s">
        <v>1741</v>
      </c>
      <c r="B59" s="8" t="s">
        <v>156</v>
      </c>
      <c r="C59" s="8" t="str">
        <f t="shared" si="0"/>
        <v>BERTAUD JEROME</v>
      </c>
      <c r="D59" s="8" t="s">
        <v>30</v>
      </c>
      <c r="E59" s="8" t="s">
        <v>31</v>
      </c>
      <c r="F59" s="8" t="s">
        <v>212</v>
      </c>
      <c r="G59" s="8" t="s">
        <v>246</v>
      </c>
      <c r="H59" s="8" t="s">
        <v>247</v>
      </c>
      <c r="I59" s="8" t="s">
        <v>1740</v>
      </c>
      <c r="J59" s="9">
        <v>24672</v>
      </c>
      <c r="K59" s="9">
        <v>33637</v>
      </c>
      <c r="L59" s="8" t="s">
        <v>251</v>
      </c>
      <c r="M59" s="8" t="s">
        <v>141</v>
      </c>
      <c r="N59" s="8" t="s">
        <v>252</v>
      </c>
      <c r="O59" s="10">
        <v>335</v>
      </c>
      <c r="P59" s="8" t="s">
        <v>59</v>
      </c>
      <c r="Q59" s="8" t="s">
        <v>79</v>
      </c>
      <c r="R59" s="8"/>
    </row>
    <row r="60" spans="1:18" x14ac:dyDescent="0.25">
      <c r="A60" s="8" t="s">
        <v>595</v>
      </c>
      <c r="B60" s="8" t="s">
        <v>596</v>
      </c>
      <c r="C60" s="8" t="str">
        <f t="shared" si="0"/>
        <v>BERTHE LAETITIA</v>
      </c>
      <c r="D60" s="8" t="s">
        <v>30</v>
      </c>
      <c r="E60" s="8" t="s">
        <v>31</v>
      </c>
      <c r="F60" s="8" t="s">
        <v>32</v>
      </c>
      <c r="G60" s="8" t="s">
        <v>95</v>
      </c>
      <c r="H60" s="8" t="s">
        <v>96</v>
      </c>
      <c r="I60" s="8" t="s">
        <v>594</v>
      </c>
      <c r="J60" s="9">
        <v>28693</v>
      </c>
      <c r="K60" s="9">
        <v>36392</v>
      </c>
      <c r="L60" s="8" t="s">
        <v>38</v>
      </c>
      <c r="M60" s="8" t="s">
        <v>39</v>
      </c>
      <c r="N60" s="8" t="s">
        <v>40</v>
      </c>
      <c r="O60" s="10">
        <v>170</v>
      </c>
      <c r="P60" s="8" t="s">
        <v>41</v>
      </c>
      <c r="Q60" s="8" t="s">
        <v>42</v>
      </c>
      <c r="R60" s="8"/>
    </row>
    <row r="61" spans="1:18" x14ac:dyDescent="0.25">
      <c r="A61" s="8" t="s">
        <v>1192</v>
      </c>
      <c r="B61" s="8" t="s">
        <v>451</v>
      </c>
      <c r="C61" s="8" t="str">
        <f t="shared" si="0"/>
        <v>BERTHEL AURELIE</v>
      </c>
      <c r="D61" s="8" t="s">
        <v>30</v>
      </c>
      <c r="E61" s="8" t="s">
        <v>49</v>
      </c>
      <c r="F61" s="8" t="s">
        <v>60</v>
      </c>
      <c r="G61" s="8" t="s">
        <v>61</v>
      </c>
      <c r="H61" s="8" t="s">
        <v>62</v>
      </c>
      <c r="I61" s="8" t="s">
        <v>1191</v>
      </c>
      <c r="J61" s="9">
        <v>29462</v>
      </c>
      <c r="K61" s="9">
        <v>39379</v>
      </c>
      <c r="L61" s="8" t="s">
        <v>66</v>
      </c>
      <c r="M61" s="8" t="s">
        <v>67</v>
      </c>
      <c r="N61" s="8" t="s">
        <v>68</v>
      </c>
      <c r="O61" s="10">
        <v>902</v>
      </c>
      <c r="P61" s="8" t="s">
        <v>69</v>
      </c>
      <c r="Q61" s="8" t="s">
        <v>42</v>
      </c>
      <c r="R61" s="8"/>
    </row>
    <row r="62" spans="1:18" x14ac:dyDescent="0.25">
      <c r="A62" s="8" t="s">
        <v>667</v>
      </c>
      <c r="B62" s="8" t="s">
        <v>668</v>
      </c>
      <c r="C62" s="8" t="str">
        <f t="shared" si="0"/>
        <v>BERTIN RICHARD</v>
      </c>
      <c r="D62" s="8" t="s">
        <v>30</v>
      </c>
      <c r="E62" s="8" t="s">
        <v>31</v>
      </c>
      <c r="F62" s="8" t="s">
        <v>32</v>
      </c>
      <c r="G62" s="8" t="s">
        <v>100</v>
      </c>
      <c r="H62" s="8" t="s">
        <v>101</v>
      </c>
      <c r="I62" s="8" t="s">
        <v>666</v>
      </c>
      <c r="J62" s="9">
        <v>24783</v>
      </c>
      <c r="K62" s="9">
        <v>41254</v>
      </c>
      <c r="L62" s="8" t="s">
        <v>38</v>
      </c>
      <c r="M62" s="8" t="s">
        <v>39</v>
      </c>
      <c r="N62" s="8" t="s">
        <v>40</v>
      </c>
      <c r="O62" s="10">
        <v>170</v>
      </c>
      <c r="P62" s="8" t="s">
        <v>41</v>
      </c>
      <c r="Q62" s="8" t="s">
        <v>79</v>
      </c>
      <c r="R62" s="8"/>
    </row>
    <row r="63" spans="1:18" x14ac:dyDescent="0.25">
      <c r="A63" s="8" t="s">
        <v>983</v>
      </c>
      <c r="B63" s="8" t="s">
        <v>2192</v>
      </c>
      <c r="C63" s="8" t="str">
        <f t="shared" si="0"/>
        <v>BERTRAND ALEXANDRA</v>
      </c>
      <c r="D63" s="8" t="s">
        <v>30</v>
      </c>
      <c r="E63" s="8" t="s">
        <v>31</v>
      </c>
      <c r="F63" s="8" t="s">
        <v>32</v>
      </c>
      <c r="G63" s="8">
        <v>496142</v>
      </c>
      <c r="H63" s="8"/>
      <c r="I63" s="8"/>
      <c r="J63" s="9">
        <v>29693</v>
      </c>
      <c r="K63" s="9">
        <v>41275</v>
      </c>
      <c r="L63" s="8" t="s">
        <v>38</v>
      </c>
      <c r="M63" s="8"/>
      <c r="N63" s="8" t="s">
        <v>40</v>
      </c>
      <c r="O63" s="10"/>
      <c r="P63" s="8" t="s">
        <v>41</v>
      </c>
      <c r="Q63" s="8" t="s">
        <v>42</v>
      </c>
      <c r="R63" s="8"/>
    </row>
    <row r="64" spans="1:18" x14ac:dyDescent="0.25">
      <c r="A64" s="8" t="s">
        <v>983</v>
      </c>
      <c r="B64" s="8" t="s">
        <v>888</v>
      </c>
      <c r="C64" s="8" t="str">
        <f t="shared" si="0"/>
        <v>BERTRAND PATRICK</v>
      </c>
      <c r="D64" s="8" t="s">
        <v>30</v>
      </c>
      <c r="E64" s="8" t="s">
        <v>31</v>
      </c>
      <c r="F64" s="8" t="s">
        <v>32</v>
      </c>
      <c r="G64" s="8" t="s">
        <v>1569</v>
      </c>
      <c r="H64" s="8" t="s">
        <v>1570</v>
      </c>
      <c r="I64" s="8" t="s">
        <v>1806</v>
      </c>
      <c r="J64" s="9">
        <v>23701</v>
      </c>
      <c r="K64" s="9">
        <v>37165</v>
      </c>
      <c r="L64" s="8" t="s">
        <v>1665</v>
      </c>
      <c r="M64" s="8" t="s">
        <v>1666</v>
      </c>
      <c r="N64" s="8" t="s">
        <v>1573</v>
      </c>
      <c r="O64" s="10">
        <v>335</v>
      </c>
      <c r="P64" s="8" t="s">
        <v>59</v>
      </c>
      <c r="Q64" s="8" t="s">
        <v>79</v>
      </c>
      <c r="R64" s="8"/>
    </row>
    <row r="65" spans="1:18" x14ac:dyDescent="0.25">
      <c r="A65" s="8" t="s">
        <v>983</v>
      </c>
      <c r="B65" s="8" t="s">
        <v>641</v>
      </c>
      <c r="C65" s="8" t="str">
        <f t="shared" si="0"/>
        <v>BERTRAND SEBASTIEN</v>
      </c>
      <c r="D65" s="8" t="s">
        <v>30</v>
      </c>
      <c r="E65" s="8" t="s">
        <v>31</v>
      </c>
      <c r="F65" s="8" t="s">
        <v>32</v>
      </c>
      <c r="G65" s="8" t="s">
        <v>281</v>
      </c>
      <c r="H65" s="8" t="s">
        <v>282</v>
      </c>
      <c r="I65" s="8" t="s">
        <v>982</v>
      </c>
      <c r="J65" s="9">
        <v>28090</v>
      </c>
      <c r="K65" s="9">
        <v>36192</v>
      </c>
      <c r="L65" s="8" t="s">
        <v>38</v>
      </c>
      <c r="M65" s="8" t="s">
        <v>105</v>
      </c>
      <c r="N65" s="8" t="s">
        <v>106</v>
      </c>
      <c r="O65" s="10">
        <v>215</v>
      </c>
      <c r="P65" s="8" t="s">
        <v>41</v>
      </c>
      <c r="Q65" s="8" t="s">
        <v>79</v>
      </c>
      <c r="R65" s="8"/>
    </row>
    <row r="66" spans="1:18" x14ac:dyDescent="0.25">
      <c r="A66" s="8" t="s">
        <v>376</v>
      </c>
      <c r="B66" s="8" t="s">
        <v>377</v>
      </c>
      <c r="C66" s="8" t="str">
        <f t="shared" si="0"/>
        <v>BESSE FABRICE</v>
      </c>
      <c r="D66" s="8" t="s">
        <v>30</v>
      </c>
      <c r="E66" s="8" t="s">
        <v>31</v>
      </c>
      <c r="F66" s="8" t="s">
        <v>134</v>
      </c>
      <c r="G66" s="8" t="s">
        <v>323</v>
      </c>
      <c r="H66" s="8" t="s">
        <v>324</v>
      </c>
      <c r="I66" s="8" t="s">
        <v>375</v>
      </c>
      <c r="J66" s="9">
        <v>28991</v>
      </c>
      <c r="K66" s="9">
        <v>36828</v>
      </c>
      <c r="L66" s="8" t="s">
        <v>364</v>
      </c>
      <c r="M66" s="8" t="s">
        <v>329</v>
      </c>
      <c r="N66" s="8" t="s">
        <v>202</v>
      </c>
      <c r="O66" s="10">
        <v>285</v>
      </c>
      <c r="P66" s="8" t="s">
        <v>59</v>
      </c>
      <c r="Q66" s="8" t="s">
        <v>79</v>
      </c>
      <c r="R66" s="8"/>
    </row>
    <row r="67" spans="1:18" x14ac:dyDescent="0.25">
      <c r="A67" s="11" t="s">
        <v>450</v>
      </c>
      <c r="B67" s="11" t="s">
        <v>451</v>
      </c>
      <c r="C67" s="8" t="str">
        <f t="shared" si="0"/>
        <v>BETAT AURELIE</v>
      </c>
      <c r="D67" s="11" t="s">
        <v>30</v>
      </c>
      <c r="E67" s="11" t="s">
        <v>31</v>
      </c>
      <c r="F67" s="11" t="s">
        <v>134</v>
      </c>
      <c r="G67" s="11" t="s">
        <v>166</v>
      </c>
      <c r="H67" s="11" t="s">
        <v>167</v>
      </c>
      <c r="I67" s="11" t="s">
        <v>449</v>
      </c>
      <c r="J67" s="12">
        <v>31726</v>
      </c>
      <c r="K67" s="12">
        <v>40817</v>
      </c>
      <c r="L67" s="11" t="s">
        <v>452</v>
      </c>
      <c r="M67" s="11" t="s">
        <v>416</v>
      </c>
      <c r="N67" s="11" t="s">
        <v>153</v>
      </c>
      <c r="O67" s="13">
        <v>1</v>
      </c>
      <c r="P67" s="11" t="s">
        <v>59</v>
      </c>
      <c r="Q67" s="11" t="s">
        <v>42</v>
      </c>
      <c r="R67" s="11"/>
    </row>
    <row r="68" spans="1:18" x14ac:dyDescent="0.25">
      <c r="A68" s="8" t="s">
        <v>754</v>
      </c>
      <c r="B68" s="8" t="s">
        <v>550</v>
      </c>
      <c r="C68" s="8" t="str">
        <f t="shared" ref="C68:C136" si="1">A68&amp;" "&amp;B68</f>
        <v>BEZARD BEATRICE</v>
      </c>
      <c r="D68" s="8" t="s">
        <v>30</v>
      </c>
      <c r="E68" s="8" t="s">
        <v>31</v>
      </c>
      <c r="F68" s="8" t="s">
        <v>32</v>
      </c>
      <c r="G68" s="8" t="s">
        <v>33</v>
      </c>
      <c r="H68" s="8" t="s">
        <v>34</v>
      </c>
      <c r="I68" s="8" t="s">
        <v>753</v>
      </c>
      <c r="J68" s="9">
        <v>24371</v>
      </c>
      <c r="K68" s="9">
        <v>36188</v>
      </c>
      <c r="L68" s="8" t="s">
        <v>38</v>
      </c>
      <c r="M68" s="8" t="s">
        <v>39</v>
      </c>
      <c r="N68" s="8" t="s">
        <v>40</v>
      </c>
      <c r="O68" s="10">
        <v>190</v>
      </c>
      <c r="P68" s="8" t="s">
        <v>41</v>
      </c>
      <c r="Q68" s="8" t="s">
        <v>42</v>
      </c>
      <c r="R68" s="8"/>
    </row>
    <row r="69" spans="1:18" x14ac:dyDescent="0.25">
      <c r="A69" s="14" t="s">
        <v>1101</v>
      </c>
      <c r="B69" s="14" t="s">
        <v>888</v>
      </c>
      <c r="C69" s="8" t="str">
        <f t="shared" si="1"/>
        <v>BIANCO PATRICK</v>
      </c>
      <c r="D69" s="14" t="s">
        <v>30</v>
      </c>
      <c r="E69" s="14" t="s">
        <v>1096</v>
      </c>
      <c r="F69" s="14" t="s">
        <v>1097</v>
      </c>
      <c r="G69" s="14" t="s">
        <v>1098</v>
      </c>
      <c r="H69" s="14" t="s">
        <v>1099</v>
      </c>
      <c r="I69" s="14" t="s">
        <v>1100</v>
      </c>
      <c r="J69" s="15">
        <v>24692</v>
      </c>
      <c r="K69" s="15">
        <v>36906</v>
      </c>
      <c r="L69" s="14" t="s">
        <v>1102</v>
      </c>
      <c r="M69" s="14" t="s">
        <v>67</v>
      </c>
      <c r="N69" s="14" t="s">
        <v>1103</v>
      </c>
      <c r="O69" s="16">
        <v>902</v>
      </c>
      <c r="P69" s="14" t="s">
        <v>69</v>
      </c>
      <c r="Q69" s="14" t="s">
        <v>79</v>
      </c>
      <c r="R69" s="14"/>
    </row>
    <row r="70" spans="1:18" x14ac:dyDescent="0.25">
      <c r="A70" s="8" t="s">
        <v>81</v>
      </c>
      <c r="B70" s="8" t="s">
        <v>82</v>
      </c>
      <c r="C70" s="8" t="str">
        <f t="shared" si="1"/>
        <v>BIARROTTE PAILLOUX CORALINE</v>
      </c>
      <c r="D70" s="8" t="s">
        <v>30</v>
      </c>
      <c r="E70" s="8" t="s">
        <v>49</v>
      </c>
      <c r="F70" s="8" t="s">
        <v>50</v>
      </c>
      <c r="G70" s="8" t="s">
        <v>51</v>
      </c>
      <c r="H70" s="8" t="s">
        <v>52</v>
      </c>
      <c r="I70" s="8" t="s">
        <v>80</v>
      </c>
      <c r="J70" s="9">
        <v>29218</v>
      </c>
      <c r="K70" s="9">
        <v>38511</v>
      </c>
      <c r="L70" s="8" t="s">
        <v>83</v>
      </c>
      <c r="M70" s="8" t="s">
        <v>84</v>
      </c>
      <c r="N70" s="8" t="s">
        <v>85</v>
      </c>
      <c r="O70" s="10">
        <v>902</v>
      </c>
      <c r="P70" s="8" t="s">
        <v>69</v>
      </c>
      <c r="Q70" s="8" t="s">
        <v>42</v>
      </c>
      <c r="R70" s="8"/>
    </row>
    <row r="71" spans="1:18" x14ac:dyDescent="0.25">
      <c r="A71" s="8" t="s">
        <v>1071</v>
      </c>
      <c r="B71" s="8" t="s">
        <v>1072</v>
      </c>
      <c r="C71" s="8" t="str">
        <f t="shared" si="1"/>
        <v>BICHON FAYZA</v>
      </c>
      <c r="D71" s="8" t="s">
        <v>30</v>
      </c>
      <c r="E71" s="8" t="s">
        <v>70</v>
      </c>
      <c r="F71" s="8" t="s">
        <v>121</v>
      </c>
      <c r="G71" s="8" t="s">
        <v>122</v>
      </c>
      <c r="H71" s="8" t="s">
        <v>123</v>
      </c>
      <c r="I71" s="8" t="s">
        <v>1070</v>
      </c>
      <c r="J71" s="9">
        <v>28845</v>
      </c>
      <c r="K71" s="9">
        <v>39553</v>
      </c>
      <c r="L71" s="8" t="s">
        <v>1069</v>
      </c>
      <c r="M71" s="8" t="s">
        <v>1066</v>
      </c>
      <c r="N71" s="8" t="s">
        <v>129</v>
      </c>
      <c r="O71" s="10">
        <v>902</v>
      </c>
      <c r="P71" s="8" t="s">
        <v>69</v>
      </c>
      <c r="Q71" s="8" t="s">
        <v>42</v>
      </c>
      <c r="R71" s="8"/>
    </row>
    <row r="72" spans="1:18" x14ac:dyDescent="0.25">
      <c r="A72" s="8" t="s">
        <v>848</v>
      </c>
      <c r="B72" s="8" t="s">
        <v>390</v>
      </c>
      <c r="C72" s="8" t="str">
        <f t="shared" si="1"/>
        <v>BIDEAU EMMANUEL</v>
      </c>
      <c r="D72" s="8" t="s">
        <v>30</v>
      </c>
      <c r="E72" s="8" t="s">
        <v>31</v>
      </c>
      <c r="F72" s="8" t="s">
        <v>32</v>
      </c>
      <c r="G72" s="8" t="s">
        <v>100</v>
      </c>
      <c r="H72" s="8" t="s">
        <v>101</v>
      </c>
      <c r="I72" s="8" t="s">
        <v>847</v>
      </c>
      <c r="J72" s="9">
        <v>28620</v>
      </c>
      <c r="K72" s="9">
        <v>41254</v>
      </c>
      <c r="L72" s="8" t="s">
        <v>38</v>
      </c>
      <c r="M72" s="8" t="s">
        <v>105</v>
      </c>
      <c r="N72" s="8" t="s">
        <v>106</v>
      </c>
      <c r="O72" s="10">
        <v>190</v>
      </c>
      <c r="P72" s="8" t="s">
        <v>41</v>
      </c>
      <c r="Q72" s="8" t="s">
        <v>79</v>
      </c>
      <c r="R72" s="8"/>
    </row>
    <row r="73" spans="1:18" x14ac:dyDescent="0.25">
      <c r="A73" s="8" t="s">
        <v>589</v>
      </c>
      <c r="B73" s="8" t="s">
        <v>590</v>
      </c>
      <c r="C73" s="8" t="str">
        <f t="shared" si="1"/>
        <v>BIET VIRGINIE</v>
      </c>
      <c r="D73" s="8" t="s">
        <v>30</v>
      </c>
      <c r="E73" s="8" t="s">
        <v>31</v>
      </c>
      <c r="F73" s="8" t="s">
        <v>32</v>
      </c>
      <c r="G73" s="8" t="s">
        <v>95</v>
      </c>
      <c r="H73" s="8" t="s">
        <v>96</v>
      </c>
      <c r="I73" s="8" t="s">
        <v>588</v>
      </c>
      <c r="J73" s="9">
        <v>27604</v>
      </c>
      <c r="K73" s="9">
        <v>38267</v>
      </c>
      <c r="L73" s="8" t="s">
        <v>38</v>
      </c>
      <c r="M73" s="8" t="s">
        <v>39</v>
      </c>
      <c r="N73" s="8" t="s">
        <v>40</v>
      </c>
      <c r="O73" s="10">
        <v>170</v>
      </c>
      <c r="P73" s="8" t="s">
        <v>41</v>
      </c>
      <c r="Q73" s="8" t="s">
        <v>42</v>
      </c>
      <c r="R73" s="8"/>
    </row>
    <row r="74" spans="1:18" x14ac:dyDescent="0.25">
      <c r="A74" s="8" t="s">
        <v>1697</v>
      </c>
      <c r="B74" s="8" t="s">
        <v>834</v>
      </c>
      <c r="C74" s="8" t="str">
        <f t="shared" si="1"/>
        <v>BILLAUD KARINE</v>
      </c>
      <c r="D74" s="8" t="s">
        <v>30</v>
      </c>
      <c r="E74" s="8" t="s">
        <v>31</v>
      </c>
      <c r="F74" s="8" t="s">
        <v>32</v>
      </c>
      <c r="G74" s="8"/>
      <c r="H74" s="8"/>
      <c r="I74" s="8"/>
      <c r="J74" s="9">
        <v>29095</v>
      </c>
      <c r="K74" s="9">
        <v>41303</v>
      </c>
      <c r="L74" s="8" t="s">
        <v>38</v>
      </c>
      <c r="M74" s="8"/>
      <c r="N74" s="8" t="s">
        <v>40</v>
      </c>
      <c r="O74" s="10">
        <v>170</v>
      </c>
      <c r="P74" s="8" t="s">
        <v>41</v>
      </c>
      <c r="Q74" s="8" t="s">
        <v>42</v>
      </c>
      <c r="R74" s="8"/>
    </row>
    <row r="75" spans="1:18" x14ac:dyDescent="0.25">
      <c r="A75" s="8" t="s">
        <v>1697</v>
      </c>
      <c r="B75" s="8" t="s">
        <v>224</v>
      </c>
      <c r="C75" s="8" t="str">
        <f t="shared" si="1"/>
        <v>BILLAUD PHILIPPE</v>
      </c>
      <c r="D75" s="8" t="s">
        <v>30</v>
      </c>
      <c r="E75" s="8" t="s">
        <v>31</v>
      </c>
      <c r="F75" s="8" t="s">
        <v>121</v>
      </c>
      <c r="G75" s="8" t="s">
        <v>1061</v>
      </c>
      <c r="H75" s="8" t="s">
        <v>1062</v>
      </c>
      <c r="I75" s="8" t="s">
        <v>1696</v>
      </c>
      <c r="J75" s="9">
        <v>22679</v>
      </c>
      <c r="K75" s="9">
        <v>34113</v>
      </c>
      <c r="L75" s="8" t="s">
        <v>127</v>
      </c>
      <c r="M75" s="8" t="s">
        <v>128</v>
      </c>
      <c r="N75" s="8" t="s">
        <v>129</v>
      </c>
      <c r="O75" s="10">
        <v>335</v>
      </c>
      <c r="P75" s="8" t="s">
        <v>59</v>
      </c>
      <c r="Q75" s="8" t="s">
        <v>79</v>
      </c>
      <c r="R75" s="8"/>
    </row>
    <row r="76" spans="1:18" x14ac:dyDescent="0.25">
      <c r="A76" s="14" t="s">
        <v>1410</v>
      </c>
      <c r="B76" s="14" t="s">
        <v>76</v>
      </c>
      <c r="C76" s="8" t="str">
        <f t="shared" si="1"/>
        <v>BILLIET ERIC</v>
      </c>
      <c r="D76" s="14" t="s">
        <v>30</v>
      </c>
      <c r="E76" s="14" t="s">
        <v>49</v>
      </c>
      <c r="F76" s="14" t="s">
        <v>60</v>
      </c>
      <c r="G76" s="14" t="s">
        <v>1132</v>
      </c>
      <c r="H76" s="14" t="s">
        <v>1133</v>
      </c>
      <c r="I76" s="14" t="s">
        <v>1409</v>
      </c>
      <c r="J76" s="15">
        <v>28043</v>
      </c>
      <c r="K76" s="15">
        <v>36367</v>
      </c>
      <c r="L76" s="14" t="s">
        <v>1411</v>
      </c>
      <c r="M76" s="14" t="s">
        <v>67</v>
      </c>
      <c r="N76" s="14" t="s">
        <v>1398</v>
      </c>
      <c r="O76" s="16">
        <v>903</v>
      </c>
      <c r="P76" s="14" t="s">
        <v>69</v>
      </c>
      <c r="Q76" s="14" t="s">
        <v>79</v>
      </c>
      <c r="R76" s="14"/>
    </row>
    <row r="77" spans="1:18" x14ac:dyDescent="0.25">
      <c r="A77" s="8" t="s">
        <v>1302</v>
      </c>
      <c r="B77" s="8" t="s">
        <v>641</v>
      </c>
      <c r="C77" s="8" t="str">
        <f t="shared" si="1"/>
        <v>BILLON SEBASTIEN</v>
      </c>
      <c r="D77" s="8" t="s">
        <v>30</v>
      </c>
      <c r="E77" s="8" t="s">
        <v>70</v>
      </c>
      <c r="F77" s="8" t="s">
        <v>71</v>
      </c>
      <c r="G77" s="8" t="s">
        <v>72</v>
      </c>
      <c r="H77" s="8" t="s">
        <v>73</v>
      </c>
      <c r="I77" s="8" t="s">
        <v>1301</v>
      </c>
      <c r="J77" s="9">
        <v>28379</v>
      </c>
      <c r="K77" s="9">
        <v>38250</v>
      </c>
      <c r="L77" s="8" t="s">
        <v>77</v>
      </c>
      <c r="M77" s="8" t="s">
        <v>67</v>
      </c>
      <c r="N77" s="8" t="s">
        <v>78</v>
      </c>
      <c r="O77" s="10">
        <v>902</v>
      </c>
      <c r="P77" s="8" t="s">
        <v>69</v>
      </c>
      <c r="Q77" s="8" t="s">
        <v>79</v>
      </c>
      <c r="R77" s="8"/>
    </row>
    <row r="78" spans="1:18" x14ac:dyDescent="0.25">
      <c r="A78" s="8" t="s">
        <v>592</v>
      </c>
      <c r="B78" s="8" t="s">
        <v>593</v>
      </c>
      <c r="C78" s="8" t="str">
        <f t="shared" si="1"/>
        <v>BINET VANESSA</v>
      </c>
      <c r="D78" s="8" t="s">
        <v>30</v>
      </c>
      <c r="E78" s="8" t="s">
        <v>31</v>
      </c>
      <c r="F78" s="8" t="s">
        <v>32</v>
      </c>
      <c r="G78" s="8" t="s">
        <v>281</v>
      </c>
      <c r="H78" s="8" t="s">
        <v>282</v>
      </c>
      <c r="I78" s="8" t="s">
        <v>591</v>
      </c>
      <c r="J78" s="9">
        <v>28411</v>
      </c>
      <c r="K78" s="9">
        <v>36561</v>
      </c>
      <c r="L78" s="8" t="s">
        <v>38</v>
      </c>
      <c r="M78" s="8" t="s">
        <v>39</v>
      </c>
      <c r="N78" s="8" t="s">
        <v>40</v>
      </c>
      <c r="O78" s="10">
        <v>170</v>
      </c>
      <c r="P78" s="8" t="s">
        <v>41</v>
      </c>
      <c r="Q78" s="8" t="s">
        <v>42</v>
      </c>
      <c r="R78" s="8"/>
    </row>
    <row r="79" spans="1:18" x14ac:dyDescent="0.25">
      <c r="A79" s="8" t="s">
        <v>860</v>
      </c>
      <c r="B79" s="8" t="s">
        <v>217</v>
      </c>
      <c r="C79" s="8" t="str">
        <f t="shared" si="1"/>
        <v>BLAINEAU LUDOVIC</v>
      </c>
      <c r="D79" s="8" t="s">
        <v>30</v>
      </c>
      <c r="E79" s="8" t="s">
        <v>31</v>
      </c>
      <c r="F79" s="8" t="s">
        <v>32</v>
      </c>
      <c r="G79" s="8" t="s">
        <v>281</v>
      </c>
      <c r="H79" s="8" t="s">
        <v>282</v>
      </c>
      <c r="I79" s="8" t="s">
        <v>859</v>
      </c>
      <c r="J79" s="9">
        <v>29313</v>
      </c>
      <c r="K79" s="9">
        <v>38240</v>
      </c>
      <c r="L79" s="8" t="s">
        <v>38</v>
      </c>
      <c r="M79" s="8" t="s">
        <v>105</v>
      </c>
      <c r="N79" s="8" t="s">
        <v>106</v>
      </c>
      <c r="O79" s="10">
        <v>215</v>
      </c>
      <c r="P79" s="8" t="s">
        <v>41</v>
      </c>
      <c r="Q79" s="8" t="s">
        <v>79</v>
      </c>
      <c r="R79" s="8"/>
    </row>
    <row r="80" spans="1:18" x14ac:dyDescent="0.25">
      <c r="A80" s="8" t="s">
        <v>710</v>
      </c>
      <c r="B80" s="8" t="s">
        <v>402</v>
      </c>
      <c r="C80" s="8" t="str">
        <f t="shared" si="1"/>
        <v>BLANCHARD MARTINE</v>
      </c>
      <c r="D80" s="8" t="s">
        <v>30</v>
      </c>
      <c r="E80" s="8" t="s">
        <v>31</v>
      </c>
      <c r="F80" s="8" t="s">
        <v>32</v>
      </c>
      <c r="G80" s="8" t="s">
        <v>95</v>
      </c>
      <c r="H80" s="8" t="s">
        <v>96</v>
      </c>
      <c r="I80" s="8" t="s">
        <v>709</v>
      </c>
      <c r="J80" s="9">
        <v>20089</v>
      </c>
      <c r="K80" s="9">
        <v>26575</v>
      </c>
      <c r="L80" s="8" t="s">
        <v>38</v>
      </c>
      <c r="M80" s="8" t="s">
        <v>39</v>
      </c>
      <c r="N80" s="8" t="s">
        <v>40</v>
      </c>
      <c r="O80" s="10">
        <v>190</v>
      </c>
      <c r="P80" s="8" t="s">
        <v>41</v>
      </c>
      <c r="Q80" s="8" t="s">
        <v>42</v>
      </c>
      <c r="R80" s="8"/>
    </row>
    <row r="81" spans="1:18" x14ac:dyDescent="0.25">
      <c r="A81" s="8" t="s">
        <v>710</v>
      </c>
      <c r="B81" s="8" t="s">
        <v>862</v>
      </c>
      <c r="C81" s="8" t="str">
        <f t="shared" si="1"/>
        <v>BLANCHARD SYLVAIN</v>
      </c>
      <c r="D81" s="8" t="s">
        <v>30</v>
      </c>
      <c r="E81" s="8" t="s">
        <v>31</v>
      </c>
      <c r="F81" s="8" t="s">
        <v>32</v>
      </c>
      <c r="G81" s="8" t="s">
        <v>830</v>
      </c>
      <c r="H81" s="8" t="s">
        <v>831</v>
      </c>
      <c r="I81" s="8" t="s">
        <v>861</v>
      </c>
      <c r="J81" s="9">
        <v>29573</v>
      </c>
      <c r="K81" s="9">
        <v>36768</v>
      </c>
      <c r="L81" s="8" t="s">
        <v>38</v>
      </c>
      <c r="M81" s="8" t="s">
        <v>105</v>
      </c>
      <c r="N81" s="8" t="s">
        <v>106</v>
      </c>
      <c r="O81" s="10">
        <v>215</v>
      </c>
      <c r="P81" s="8" t="s">
        <v>41</v>
      </c>
      <c r="Q81" s="8" t="s">
        <v>79</v>
      </c>
      <c r="R81" s="8"/>
    </row>
    <row r="82" spans="1:18" x14ac:dyDescent="0.25">
      <c r="A82" s="8" t="s">
        <v>778</v>
      </c>
      <c r="B82" s="8" t="s">
        <v>377</v>
      </c>
      <c r="C82" s="8" t="str">
        <f t="shared" si="1"/>
        <v>BLASIC FABRICE</v>
      </c>
      <c r="D82" s="8" t="s">
        <v>30</v>
      </c>
      <c r="E82" s="8" t="s">
        <v>31</v>
      </c>
      <c r="F82" s="8" t="s">
        <v>32</v>
      </c>
      <c r="G82" s="8" t="s">
        <v>394</v>
      </c>
      <c r="H82" s="8" t="s">
        <v>395</v>
      </c>
      <c r="I82" s="8" t="s">
        <v>777</v>
      </c>
      <c r="J82" s="9">
        <v>23563</v>
      </c>
      <c r="K82" s="9">
        <v>40360</v>
      </c>
      <c r="L82" s="8" t="s">
        <v>721</v>
      </c>
      <c r="M82" s="8" t="s">
        <v>39</v>
      </c>
      <c r="N82" s="8" t="s">
        <v>722</v>
      </c>
      <c r="O82" s="10">
        <v>190</v>
      </c>
      <c r="P82" s="8" t="s">
        <v>41</v>
      </c>
      <c r="Q82" s="8" t="s">
        <v>79</v>
      </c>
      <c r="R82" s="8"/>
    </row>
    <row r="83" spans="1:18" x14ac:dyDescent="0.25">
      <c r="A83" s="8" t="s">
        <v>1140</v>
      </c>
      <c r="B83" s="8" t="s">
        <v>357</v>
      </c>
      <c r="C83" s="8" t="str">
        <f t="shared" si="1"/>
        <v>BODEREAU OLIVIER</v>
      </c>
      <c r="D83" s="8" t="s">
        <v>30</v>
      </c>
      <c r="E83" s="8" t="s">
        <v>49</v>
      </c>
      <c r="F83" s="8" t="s">
        <v>60</v>
      </c>
      <c r="G83" s="8" t="s">
        <v>61</v>
      </c>
      <c r="H83" s="8" t="s">
        <v>62</v>
      </c>
      <c r="I83" s="8" t="s">
        <v>1139</v>
      </c>
      <c r="J83" s="9">
        <v>25770</v>
      </c>
      <c r="K83" s="9">
        <v>36710</v>
      </c>
      <c r="L83" s="8" t="s">
        <v>1141</v>
      </c>
      <c r="M83" s="8" t="s">
        <v>67</v>
      </c>
      <c r="N83" s="8" t="s">
        <v>1142</v>
      </c>
      <c r="O83" s="10">
        <v>902</v>
      </c>
      <c r="P83" s="8" t="s">
        <v>69</v>
      </c>
      <c r="Q83" s="8" t="s">
        <v>79</v>
      </c>
      <c r="R83" s="8"/>
    </row>
    <row r="84" spans="1:18" x14ac:dyDescent="0.25">
      <c r="A84" s="8" t="s">
        <v>393</v>
      </c>
      <c r="B84" s="8" t="s">
        <v>146</v>
      </c>
      <c r="C84" s="8" t="str">
        <f t="shared" si="1"/>
        <v>BOINEAU FRANCOISE</v>
      </c>
      <c r="D84" s="8" t="s">
        <v>30</v>
      </c>
      <c r="E84" s="8" t="s">
        <v>31</v>
      </c>
      <c r="F84" s="8" t="s">
        <v>32</v>
      </c>
      <c r="G84" s="8" t="s">
        <v>273</v>
      </c>
      <c r="H84" s="8" t="s">
        <v>274</v>
      </c>
      <c r="I84" s="8" t="s">
        <v>392</v>
      </c>
      <c r="J84" s="9">
        <v>20014</v>
      </c>
      <c r="K84" s="9">
        <v>26451</v>
      </c>
      <c r="L84" s="8" t="s">
        <v>38</v>
      </c>
      <c r="M84" s="8" t="s">
        <v>391</v>
      </c>
      <c r="N84" s="8" t="s">
        <v>40</v>
      </c>
      <c r="O84" s="10">
        <v>225</v>
      </c>
      <c r="P84" s="8" t="s">
        <v>41</v>
      </c>
      <c r="Q84" s="8" t="s">
        <v>42</v>
      </c>
      <c r="R84" s="8"/>
    </row>
    <row r="85" spans="1:18" x14ac:dyDescent="0.25">
      <c r="A85" s="8" t="s">
        <v>690</v>
      </c>
      <c r="B85" s="8" t="s">
        <v>525</v>
      </c>
      <c r="C85" s="8" t="str">
        <f t="shared" si="1"/>
        <v>BOINIER BRIGITTE</v>
      </c>
      <c r="D85" s="8" t="s">
        <v>30</v>
      </c>
      <c r="E85" s="8" t="s">
        <v>31</v>
      </c>
      <c r="F85" s="8" t="s">
        <v>32</v>
      </c>
      <c r="G85" s="8" t="s">
        <v>220</v>
      </c>
      <c r="H85" s="8" t="s">
        <v>221</v>
      </c>
      <c r="I85" s="8" t="s">
        <v>700</v>
      </c>
      <c r="J85" s="9">
        <v>19666</v>
      </c>
      <c r="K85" s="9">
        <v>26390</v>
      </c>
      <c r="L85" s="8" t="s">
        <v>38</v>
      </c>
      <c r="M85" s="8" t="s">
        <v>39</v>
      </c>
      <c r="N85" s="8" t="s">
        <v>40</v>
      </c>
      <c r="O85" s="10">
        <v>190</v>
      </c>
      <c r="P85" s="8" t="s">
        <v>41</v>
      </c>
      <c r="Q85" s="8" t="s">
        <v>42</v>
      </c>
      <c r="R85" s="8"/>
    </row>
    <row r="86" spans="1:18" x14ac:dyDescent="0.25">
      <c r="A86" s="8" t="s">
        <v>690</v>
      </c>
      <c r="B86" s="8" t="s">
        <v>691</v>
      </c>
      <c r="C86" s="8" t="str">
        <f t="shared" si="1"/>
        <v>BOINIER MIE FRANCE</v>
      </c>
      <c r="D86" s="8" t="s">
        <v>30</v>
      </c>
      <c r="E86" s="8" t="s">
        <v>31</v>
      </c>
      <c r="F86" s="8" t="s">
        <v>32</v>
      </c>
      <c r="G86" s="8" t="s">
        <v>263</v>
      </c>
      <c r="H86" s="8" t="s">
        <v>264</v>
      </c>
      <c r="I86" s="8" t="s">
        <v>689</v>
      </c>
      <c r="J86" s="9">
        <v>19043</v>
      </c>
      <c r="K86" s="9">
        <v>25689</v>
      </c>
      <c r="L86" s="8" t="s">
        <v>38</v>
      </c>
      <c r="M86" s="8" t="s">
        <v>39</v>
      </c>
      <c r="N86" s="8" t="s">
        <v>40</v>
      </c>
      <c r="O86" s="10">
        <v>190</v>
      </c>
      <c r="P86" s="8" t="s">
        <v>41</v>
      </c>
      <c r="Q86" s="8" t="s">
        <v>42</v>
      </c>
      <c r="R86" s="8"/>
    </row>
    <row r="87" spans="1:18" x14ac:dyDescent="0.25">
      <c r="A87" s="8" t="s">
        <v>1441</v>
      </c>
      <c r="B87" s="8" t="s">
        <v>1214</v>
      </c>
      <c r="C87" s="8" t="str">
        <f t="shared" si="1"/>
        <v>BOISSART FREDERIC</v>
      </c>
      <c r="D87" s="8" t="s">
        <v>30</v>
      </c>
      <c r="E87" s="8" t="s">
        <v>70</v>
      </c>
      <c r="F87" s="8" t="s">
        <v>1199</v>
      </c>
      <c r="G87" s="8" t="s">
        <v>1347</v>
      </c>
      <c r="H87" s="8" t="s">
        <v>1348</v>
      </c>
      <c r="I87" s="8" t="s">
        <v>1440</v>
      </c>
      <c r="J87" s="9">
        <v>25036</v>
      </c>
      <c r="K87" s="9">
        <v>36115</v>
      </c>
      <c r="L87" s="8" t="s">
        <v>1442</v>
      </c>
      <c r="M87" s="8" t="s">
        <v>67</v>
      </c>
      <c r="N87" s="8" t="s">
        <v>1142</v>
      </c>
      <c r="O87" s="10">
        <v>903</v>
      </c>
      <c r="P87" s="8" t="s">
        <v>69</v>
      </c>
      <c r="Q87" s="8" t="s">
        <v>79</v>
      </c>
      <c r="R87" s="8"/>
    </row>
    <row r="88" spans="1:18" x14ac:dyDescent="0.25">
      <c r="A88" s="8" t="s">
        <v>751</v>
      </c>
      <c r="B88" s="8" t="s">
        <v>410</v>
      </c>
      <c r="C88" s="8" t="str">
        <f t="shared" si="1"/>
        <v>BOISSON KATIA</v>
      </c>
      <c r="D88" s="8" t="s">
        <v>30</v>
      </c>
      <c r="E88" s="8" t="s">
        <v>31</v>
      </c>
      <c r="F88" s="8" t="s">
        <v>32</v>
      </c>
      <c r="G88" s="8" t="s">
        <v>674</v>
      </c>
      <c r="H88" s="8" t="s">
        <v>675</v>
      </c>
      <c r="I88" s="8" t="s">
        <v>750</v>
      </c>
      <c r="J88" s="9">
        <v>22803</v>
      </c>
      <c r="K88" s="9">
        <v>29495</v>
      </c>
      <c r="L88" s="8" t="s">
        <v>38</v>
      </c>
      <c r="M88" s="8" t="s">
        <v>39</v>
      </c>
      <c r="N88" s="8" t="s">
        <v>40</v>
      </c>
      <c r="O88" s="10">
        <v>190</v>
      </c>
      <c r="P88" s="8" t="s">
        <v>41</v>
      </c>
      <c r="Q88" s="8" t="s">
        <v>42</v>
      </c>
      <c r="R88" s="8"/>
    </row>
    <row r="89" spans="1:18" x14ac:dyDescent="0.25">
      <c r="A89" s="8" t="s">
        <v>632</v>
      </c>
      <c r="B89" s="8" t="s">
        <v>579</v>
      </c>
      <c r="C89" s="8" t="str">
        <f t="shared" si="1"/>
        <v>BOISTAULT VALERIE</v>
      </c>
      <c r="D89" s="8" t="s">
        <v>30</v>
      </c>
      <c r="E89" s="8" t="s">
        <v>31</v>
      </c>
      <c r="F89" s="8" t="s">
        <v>32</v>
      </c>
      <c r="G89" s="8" t="s">
        <v>273</v>
      </c>
      <c r="H89" s="8" t="s">
        <v>274</v>
      </c>
      <c r="I89" s="8" t="s">
        <v>631</v>
      </c>
      <c r="J89" s="9">
        <v>27507</v>
      </c>
      <c r="K89" s="9">
        <v>41184</v>
      </c>
      <c r="L89" s="8" t="s">
        <v>38</v>
      </c>
      <c r="M89" s="8" t="s">
        <v>39</v>
      </c>
      <c r="N89" s="8" t="s">
        <v>40</v>
      </c>
      <c r="O89" s="10">
        <v>170</v>
      </c>
      <c r="P89" s="8" t="s">
        <v>41</v>
      </c>
      <c r="Q89" s="8" t="s">
        <v>42</v>
      </c>
      <c r="R89" s="8"/>
    </row>
    <row r="90" spans="1:18" x14ac:dyDescent="0.25">
      <c r="A90" s="8" t="s">
        <v>870</v>
      </c>
      <c r="B90" s="8" t="s">
        <v>871</v>
      </c>
      <c r="C90" s="8" t="str">
        <f t="shared" si="1"/>
        <v>BONNET ANNIE</v>
      </c>
      <c r="D90" s="8" t="s">
        <v>30</v>
      </c>
      <c r="E90" s="8" t="s">
        <v>31</v>
      </c>
      <c r="F90" s="8" t="s">
        <v>32</v>
      </c>
      <c r="G90" s="8" t="s">
        <v>220</v>
      </c>
      <c r="H90" s="8" t="s">
        <v>221</v>
      </c>
      <c r="I90" s="8" t="s">
        <v>869</v>
      </c>
      <c r="J90" s="9">
        <v>20015</v>
      </c>
      <c r="K90" s="9">
        <v>26359</v>
      </c>
      <c r="L90" s="8" t="s">
        <v>38</v>
      </c>
      <c r="M90" s="8" t="s">
        <v>105</v>
      </c>
      <c r="N90" s="8" t="s">
        <v>40</v>
      </c>
      <c r="O90" s="10">
        <v>190</v>
      </c>
      <c r="P90" s="8" t="s">
        <v>41</v>
      </c>
      <c r="Q90" s="8" t="s">
        <v>42</v>
      </c>
      <c r="R90" s="8"/>
    </row>
    <row r="91" spans="1:18" x14ac:dyDescent="0.25">
      <c r="A91" s="8" t="s">
        <v>870</v>
      </c>
      <c r="B91" s="8" t="s">
        <v>1068</v>
      </c>
      <c r="C91" s="8" t="str">
        <f t="shared" si="1"/>
        <v>BONNET CELINE</v>
      </c>
      <c r="D91" s="8" t="s">
        <v>30</v>
      </c>
      <c r="E91" s="8" t="s">
        <v>31</v>
      </c>
      <c r="F91" s="8" t="s">
        <v>121</v>
      </c>
      <c r="G91" s="8" t="s">
        <v>122</v>
      </c>
      <c r="H91" s="8" t="s">
        <v>123</v>
      </c>
      <c r="I91" s="8" t="s">
        <v>1067</v>
      </c>
      <c r="J91" s="9">
        <v>29027</v>
      </c>
      <c r="K91" s="9">
        <v>38852</v>
      </c>
      <c r="L91" s="8" t="s">
        <v>1069</v>
      </c>
      <c r="M91" s="8" t="s">
        <v>1066</v>
      </c>
      <c r="N91" s="8" t="s">
        <v>129</v>
      </c>
      <c r="O91" s="10">
        <v>902</v>
      </c>
      <c r="P91" s="8" t="s">
        <v>69</v>
      </c>
      <c r="Q91" s="8" t="s">
        <v>42</v>
      </c>
      <c r="R91" s="8"/>
    </row>
    <row r="92" spans="1:18" x14ac:dyDescent="0.25">
      <c r="A92" s="8" t="s">
        <v>898</v>
      </c>
      <c r="B92" s="8" t="s">
        <v>398</v>
      </c>
      <c r="C92" s="8" t="str">
        <f t="shared" si="1"/>
        <v>BONNIN CATHERINE</v>
      </c>
      <c r="D92" s="8" t="s">
        <v>30</v>
      </c>
      <c r="E92" s="8" t="s">
        <v>31</v>
      </c>
      <c r="F92" s="8" t="s">
        <v>32</v>
      </c>
      <c r="G92" s="8" t="s">
        <v>43</v>
      </c>
      <c r="H92" s="8" t="s">
        <v>44</v>
      </c>
      <c r="I92" s="8" t="s">
        <v>897</v>
      </c>
      <c r="J92" s="9">
        <v>23533</v>
      </c>
      <c r="K92" s="9">
        <v>40818</v>
      </c>
      <c r="L92" s="8" t="s">
        <v>38</v>
      </c>
      <c r="M92" s="8" t="s">
        <v>105</v>
      </c>
      <c r="N92" s="8" t="s">
        <v>106</v>
      </c>
      <c r="O92" s="10">
        <v>190</v>
      </c>
      <c r="P92" s="8" t="s">
        <v>41</v>
      </c>
      <c r="Q92" s="8" t="s">
        <v>42</v>
      </c>
      <c r="R92" s="8"/>
    </row>
    <row r="93" spans="1:18" x14ac:dyDescent="0.25">
      <c r="A93" s="8" t="s">
        <v>646</v>
      </c>
      <c r="B93" s="8" t="s">
        <v>647</v>
      </c>
      <c r="C93" s="8" t="str">
        <f t="shared" si="1"/>
        <v>BOQUERA BENOIT</v>
      </c>
      <c r="D93" s="8" t="s">
        <v>30</v>
      </c>
      <c r="E93" s="8" t="s">
        <v>31</v>
      </c>
      <c r="F93" s="8" t="s">
        <v>32</v>
      </c>
      <c r="G93" s="8" t="s">
        <v>564</v>
      </c>
      <c r="H93" s="8" t="s">
        <v>565</v>
      </c>
      <c r="I93" s="8" t="s">
        <v>645</v>
      </c>
      <c r="J93" s="9">
        <v>27990</v>
      </c>
      <c r="K93" s="9">
        <v>41184</v>
      </c>
      <c r="L93" s="8" t="s">
        <v>38</v>
      </c>
      <c r="M93" s="8" t="s">
        <v>39</v>
      </c>
      <c r="N93" s="8" t="s">
        <v>40</v>
      </c>
      <c r="O93" s="10">
        <v>170</v>
      </c>
      <c r="P93" s="8" t="s">
        <v>41</v>
      </c>
      <c r="Q93" s="8" t="s">
        <v>79</v>
      </c>
      <c r="R93" s="8"/>
    </row>
    <row r="94" spans="1:18" x14ac:dyDescent="0.25">
      <c r="A94" s="8" t="s">
        <v>351</v>
      </c>
      <c r="B94" s="8" t="s">
        <v>352</v>
      </c>
      <c r="C94" s="8" t="str">
        <f t="shared" si="1"/>
        <v>BOUFFETEAU JEAN FRANCOIS</v>
      </c>
      <c r="D94" s="8" t="s">
        <v>30</v>
      </c>
      <c r="E94" s="8" t="s">
        <v>31</v>
      </c>
      <c r="F94" s="8" t="s">
        <v>134</v>
      </c>
      <c r="G94" s="8" t="s">
        <v>323</v>
      </c>
      <c r="H94" s="8" t="s">
        <v>324</v>
      </c>
      <c r="I94" s="8" t="s">
        <v>350</v>
      </c>
      <c r="J94" s="9">
        <v>24480</v>
      </c>
      <c r="K94" s="9">
        <v>35273</v>
      </c>
      <c r="L94" s="8" t="s">
        <v>328</v>
      </c>
      <c r="M94" s="8" t="s">
        <v>329</v>
      </c>
      <c r="N94" s="8" t="s">
        <v>202</v>
      </c>
      <c r="O94" s="10">
        <v>270</v>
      </c>
      <c r="P94" s="8" t="s">
        <v>59</v>
      </c>
      <c r="Q94" s="8" t="s">
        <v>79</v>
      </c>
      <c r="R94" s="8"/>
    </row>
    <row r="95" spans="1:18" x14ac:dyDescent="0.25">
      <c r="A95" s="8" t="s">
        <v>1467</v>
      </c>
      <c r="B95" s="8" t="s">
        <v>266</v>
      </c>
      <c r="C95" s="8" t="str">
        <f t="shared" si="1"/>
        <v>BOUGUYON STEPHANE</v>
      </c>
      <c r="D95" s="8" t="s">
        <v>30</v>
      </c>
      <c r="E95" s="8" t="s">
        <v>49</v>
      </c>
      <c r="F95" s="8" t="s">
        <v>60</v>
      </c>
      <c r="G95" s="8" t="s">
        <v>61</v>
      </c>
      <c r="H95" s="8" t="s">
        <v>62</v>
      </c>
      <c r="I95" s="8" t="s">
        <v>1466</v>
      </c>
      <c r="J95" s="9">
        <v>28136</v>
      </c>
      <c r="K95" s="9">
        <v>36332</v>
      </c>
      <c r="L95" s="8" t="s">
        <v>1468</v>
      </c>
      <c r="M95" s="8" t="s">
        <v>1465</v>
      </c>
      <c r="N95" s="8" t="s">
        <v>1469</v>
      </c>
      <c r="O95" s="10">
        <v>902</v>
      </c>
      <c r="P95" s="8" t="s">
        <v>69</v>
      </c>
      <c r="Q95" s="8" t="s">
        <v>79</v>
      </c>
      <c r="R95" s="8"/>
    </row>
    <row r="96" spans="1:18" x14ac:dyDescent="0.25">
      <c r="A96" s="8" t="s">
        <v>379</v>
      </c>
      <c r="B96" s="8" t="s">
        <v>195</v>
      </c>
      <c r="C96" s="8" t="str">
        <f t="shared" si="1"/>
        <v>BOULOUX MATHIEU</v>
      </c>
      <c r="D96" s="8" t="s">
        <v>30</v>
      </c>
      <c r="E96" s="8" t="s">
        <v>31</v>
      </c>
      <c r="F96" s="8" t="s">
        <v>134</v>
      </c>
      <c r="G96" s="8" t="s">
        <v>330</v>
      </c>
      <c r="H96" s="8" t="s">
        <v>331</v>
      </c>
      <c r="I96" s="8" t="s">
        <v>378</v>
      </c>
      <c r="J96" s="9">
        <v>29679</v>
      </c>
      <c r="K96" s="9">
        <v>36358</v>
      </c>
      <c r="L96" s="8" t="s">
        <v>380</v>
      </c>
      <c r="M96" s="8" t="s">
        <v>329</v>
      </c>
      <c r="N96" s="8" t="s">
        <v>202</v>
      </c>
      <c r="O96" s="10">
        <v>305</v>
      </c>
      <c r="P96" s="8" t="s">
        <v>59</v>
      </c>
      <c r="Q96" s="8" t="s">
        <v>79</v>
      </c>
      <c r="R96" s="8"/>
    </row>
    <row r="97" spans="1:18" x14ac:dyDescent="0.25">
      <c r="A97" s="8" t="s">
        <v>624</v>
      </c>
      <c r="B97" s="8" t="s">
        <v>625</v>
      </c>
      <c r="C97" s="8" t="str">
        <f t="shared" si="1"/>
        <v>BOURAS MARINA</v>
      </c>
      <c r="D97" s="8" t="s">
        <v>30</v>
      </c>
      <c r="E97" s="8" t="s">
        <v>31</v>
      </c>
      <c r="F97" s="8" t="s">
        <v>32</v>
      </c>
      <c r="G97" s="8" t="s">
        <v>394</v>
      </c>
      <c r="H97" s="8" t="s">
        <v>395</v>
      </c>
      <c r="I97" s="8" t="s">
        <v>623</v>
      </c>
      <c r="J97" s="9">
        <v>29691</v>
      </c>
      <c r="K97" s="9">
        <v>40483</v>
      </c>
      <c r="L97" s="8" t="s">
        <v>38</v>
      </c>
      <c r="M97" s="8" t="s">
        <v>39</v>
      </c>
      <c r="N97" s="8" t="s">
        <v>399</v>
      </c>
      <c r="O97" s="10">
        <v>170</v>
      </c>
      <c r="P97" s="8" t="s">
        <v>41</v>
      </c>
      <c r="Q97" s="8" t="s">
        <v>42</v>
      </c>
      <c r="R97" s="8"/>
    </row>
    <row r="98" spans="1:18" x14ac:dyDescent="0.25">
      <c r="A98" s="8" t="s">
        <v>2206</v>
      </c>
      <c r="B98" s="8" t="s">
        <v>2207</v>
      </c>
      <c r="C98" s="8" t="str">
        <f t="shared" si="1"/>
        <v>BOURGUIGNON MANUELLA</v>
      </c>
      <c r="D98" s="8" t="s">
        <v>30</v>
      </c>
      <c r="E98" s="8" t="s">
        <v>31</v>
      </c>
      <c r="F98" s="8" t="s">
        <v>32</v>
      </c>
      <c r="G98" s="8">
        <v>496146</v>
      </c>
      <c r="H98" s="8"/>
      <c r="I98" s="8"/>
      <c r="J98" s="9">
        <v>25677</v>
      </c>
      <c r="K98" s="9">
        <v>41275</v>
      </c>
      <c r="L98" s="8" t="s">
        <v>38</v>
      </c>
      <c r="M98" s="8"/>
      <c r="N98" s="8" t="s">
        <v>40</v>
      </c>
      <c r="O98" s="10">
        <v>170</v>
      </c>
      <c r="P98" s="8" t="s">
        <v>41</v>
      </c>
      <c r="Q98" s="8" t="s">
        <v>42</v>
      </c>
      <c r="R98" s="8"/>
    </row>
    <row r="99" spans="1:18" x14ac:dyDescent="0.25">
      <c r="A99" s="8" t="s">
        <v>786</v>
      </c>
      <c r="B99" s="8" t="s">
        <v>787</v>
      </c>
      <c r="C99" s="8" t="str">
        <f t="shared" si="1"/>
        <v>BOURINEAU JEAN MICHEL</v>
      </c>
      <c r="D99" s="8" t="s">
        <v>30</v>
      </c>
      <c r="E99" s="8" t="s">
        <v>31</v>
      </c>
      <c r="F99" s="8" t="s">
        <v>32</v>
      </c>
      <c r="G99" s="8" t="s">
        <v>33</v>
      </c>
      <c r="H99" s="8" t="s">
        <v>34</v>
      </c>
      <c r="I99" s="8" t="s">
        <v>785</v>
      </c>
      <c r="J99" s="9">
        <v>20756</v>
      </c>
      <c r="K99" s="9">
        <v>28842</v>
      </c>
      <c r="L99" s="8" t="s">
        <v>38</v>
      </c>
      <c r="M99" s="8" t="s">
        <v>39</v>
      </c>
      <c r="N99" s="8" t="s">
        <v>40</v>
      </c>
      <c r="O99" s="10">
        <v>215</v>
      </c>
      <c r="P99" s="8" t="s">
        <v>41</v>
      </c>
      <c r="Q99" s="8" t="s">
        <v>79</v>
      </c>
      <c r="R99" s="8"/>
    </row>
    <row r="100" spans="1:18" x14ac:dyDescent="0.25">
      <c r="A100" s="8" t="s">
        <v>1593</v>
      </c>
      <c r="B100" s="8" t="s">
        <v>1214</v>
      </c>
      <c r="C100" s="8" t="str">
        <f t="shared" si="1"/>
        <v>BOURSE FREDERIC</v>
      </c>
      <c r="D100" s="8" t="s">
        <v>30</v>
      </c>
      <c r="E100" s="8" t="s">
        <v>70</v>
      </c>
      <c r="F100" s="8" t="s">
        <v>50</v>
      </c>
      <c r="G100" s="8" t="s">
        <v>1590</v>
      </c>
      <c r="H100" s="8" t="s">
        <v>1591</v>
      </c>
      <c r="I100" s="8" t="s">
        <v>1592</v>
      </c>
      <c r="J100" s="9">
        <v>23901</v>
      </c>
      <c r="K100" s="9">
        <v>32478</v>
      </c>
      <c r="L100" s="8" t="s">
        <v>1594</v>
      </c>
      <c r="M100" s="8" t="s">
        <v>84</v>
      </c>
      <c r="N100" s="8" t="s">
        <v>1103</v>
      </c>
      <c r="O100" s="10">
        <v>902</v>
      </c>
      <c r="P100" s="8" t="s">
        <v>69</v>
      </c>
      <c r="Q100" s="8" t="s">
        <v>79</v>
      </c>
      <c r="R100" s="8"/>
    </row>
    <row r="101" spans="1:18" x14ac:dyDescent="0.25">
      <c r="A101" s="8" t="s">
        <v>606</v>
      </c>
      <c r="B101" s="8" t="s">
        <v>658</v>
      </c>
      <c r="C101" s="8" t="str">
        <f t="shared" si="1"/>
        <v>BOUTET ISABELLE</v>
      </c>
      <c r="D101" s="8" t="s">
        <v>30</v>
      </c>
      <c r="E101" s="8" t="s">
        <v>31</v>
      </c>
      <c r="F101" s="8" t="s">
        <v>32</v>
      </c>
      <c r="G101" s="8" t="s">
        <v>489</v>
      </c>
      <c r="H101" s="8" t="s">
        <v>490</v>
      </c>
      <c r="I101" s="8" t="s">
        <v>657</v>
      </c>
      <c r="J101" s="9">
        <v>26048</v>
      </c>
      <c r="K101" s="9">
        <v>41224</v>
      </c>
      <c r="L101" s="8" t="s">
        <v>38</v>
      </c>
      <c r="M101" s="8" t="s">
        <v>39</v>
      </c>
      <c r="N101" s="8" t="s">
        <v>40</v>
      </c>
      <c r="O101" s="10">
        <v>170</v>
      </c>
      <c r="P101" s="8" t="s">
        <v>41</v>
      </c>
      <c r="Q101" s="8" t="s">
        <v>42</v>
      </c>
      <c r="R101" s="8"/>
    </row>
    <row r="102" spans="1:18" x14ac:dyDescent="0.25">
      <c r="A102" s="8" t="s">
        <v>606</v>
      </c>
      <c r="B102" s="8" t="s">
        <v>607</v>
      </c>
      <c r="C102" s="8" t="str">
        <f t="shared" si="1"/>
        <v>BOUTET MAGGY</v>
      </c>
      <c r="D102" s="8" t="s">
        <v>30</v>
      </c>
      <c r="E102" s="8" t="s">
        <v>31</v>
      </c>
      <c r="F102" s="8" t="s">
        <v>32</v>
      </c>
      <c r="G102" s="8" t="s">
        <v>394</v>
      </c>
      <c r="H102" s="8" t="s">
        <v>395</v>
      </c>
      <c r="I102" s="8" t="s">
        <v>605</v>
      </c>
      <c r="J102" s="9">
        <v>29546</v>
      </c>
      <c r="K102" s="9">
        <v>40360</v>
      </c>
      <c r="L102" s="8" t="s">
        <v>38</v>
      </c>
      <c r="M102" s="8" t="s">
        <v>39</v>
      </c>
      <c r="N102" s="8" t="s">
        <v>399</v>
      </c>
      <c r="O102" s="10">
        <v>170</v>
      </c>
      <c r="P102" s="8" t="s">
        <v>41</v>
      </c>
      <c r="Q102" s="8" t="s">
        <v>42</v>
      </c>
      <c r="R102" s="8"/>
    </row>
    <row r="103" spans="1:18" x14ac:dyDescent="0.25">
      <c r="A103" s="8" t="s">
        <v>1184</v>
      </c>
      <c r="B103" s="8" t="s">
        <v>911</v>
      </c>
      <c r="C103" s="8" t="str">
        <f t="shared" si="1"/>
        <v>BOUTIN FREDDY</v>
      </c>
      <c r="D103" s="8" t="s">
        <v>30</v>
      </c>
      <c r="E103" s="8" t="s">
        <v>49</v>
      </c>
      <c r="F103" s="8" t="s">
        <v>60</v>
      </c>
      <c r="G103" s="8" t="s">
        <v>61</v>
      </c>
      <c r="H103" s="8" t="s">
        <v>62</v>
      </c>
      <c r="I103" s="8" t="s">
        <v>1183</v>
      </c>
      <c r="J103" s="9">
        <v>30208</v>
      </c>
      <c r="K103" s="9">
        <v>38607</v>
      </c>
      <c r="L103" s="8" t="s">
        <v>1124</v>
      </c>
      <c r="M103" s="8" t="s">
        <v>67</v>
      </c>
      <c r="N103" s="8" t="s">
        <v>1121</v>
      </c>
      <c r="O103" s="10">
        <v>902</v>
      </c>
      <c r="P103" s="8" t="s">
        <v>69</v>
      </c>
      <c r="Q103" s="8" t="s">
        <v>79</v>
      </c>
      <c r="R103" s="8"/>
    </row>
    <row r="104" spans="1:18" x14ac:dyDescent="0.25">
      <c r="A104" s="8" t="s">
        <v>2222</v>
      </c>
      <c r="B104" s="8" t="s">
        <v>883</v>
      </c>
      <c r="C104" s="8" t="str">
        <f t="shared" si="1"/>
        <v>BOUVET MANUELA</v>
      </c>
      <c r="D104" s="8" t="s">
        <v>30</v>
      </c>
      <c r="E104" s="8" t="s">
        <v>31</v>
      </c>
      <c r="F104" s="8" t="s">
        <v>32</v>
      </c>
      <c r="G104" s="8"/>
      <c r="H104" s="8"/>
      <c r="I104" s="8"/>
      <c r="J104" s="9">
        <v>30204</v>
      </c>
      <c r="K104" s="9">
        <v>41303</v>
      </c>
      <c r="L104" s="8" t="s">
        <v>38</v>
      </c>
      <c r="M104" s="8"/>
      <c r="N104" s="8" t="s">
        <v>40</v>
      </c>
      <c r="O104" s="10">
        <v>170</v>
      </c>
      <c r="P104" s="8" t="s">
        <v>41</v>
      </c>
      <c r="Q104" s="8" t="s">
        <v>42</v>
      </c>
      <c r="R104" s="8"/>
    </row>
    <row r="105" spans="1:18" x14ac:dyDescent="0.25">
      <c r="A105" s="8" t="s">
        <v>598</v>
      </c>
      <c r="B105" s="8" t="s">
        <v>596</v>
      </c>
      <c r="C105" s="8" t="str">
        <f t="shared" si="1"/>
        <v>BOUZIER LAETITIA</v>
      </c>
      <c r="D105" s="8" t="s">
        <v>30</v>
      </c>
      <c r="E105" s="8" t="s">
        <v>31</v>
      </c>
      <c r="F105" s="8" t="s">
        <v>32</v>
      </c>
      <c r="G105" s="8" t="s">
        <v>281</v>
      </c>
      <c r="H105" s="8" t="s">
        <v>282</v>
      </c>
      <c r="I105" s="8" t="s">
        <v>597</v>
      </c>
      <c r="J105" s="9">
        <v>29170</v>
      </c>
      <c r="K105" s="9">
        <v>39530</v>
      </c>
      <c r="L105" s="8" t="s">
        <v>38</v>
      </c>
      <c r="M105" s="8" t="s">
        <v>39</v>
      </c>
      <c r="N105" s="8" t="s">
        <v>106</v>
      </c>
      <c r="O105" s="10">
        <v>190</v>
      </c>
      <c r="P105" s="8" t="s">
        <v>41</v>
      </c>
      <c r="Q105" s="8" t="s">
        <v>42</v>
      </c>
      <c r="R105" s="8"/>
    </row>
    <row r="106" spans="1:18" x14ac:dyDescent="0.25">
      <c r="A106" s="8" t="s">
        <v>947</v>
      </c>
      <c r="B106" s="8" t="s">
        <v>357</v>
      </c>
      <c r="C106" s="8" t="str">
        <f t="shared" si="1"/>
        <v>BOZIER OLIVIER</v>
      </c>
      <c r="D106" s="8" t="s">
        <v>30</v>
      </c>
      <c r="E106" s="8" t="s">
        <v>31</v>
      </c>
      <c r="F106" s="8" t="s">
        <v>32</v>
      </c>
      <c r="G106" s="8" t="s">
        <v>602</v>
      </c>
      <c r="H106" s="8" t="s">
        <v>603</v>
      </c>
      <c r="I106" s="8" t="s">
        <v>946</v>
      </c>
      <c r="J106" s="9">
        <v>25371</v>
      </c>
      <c r="K106" s="9">
        <v>35856</v>
      </c>
      <c r="L106" s="8" t="s">
        <v>38</v>
      </c>
      <c r="M106" s="8" t="s">
        <v>105</v>
      </c>
      <c r="N106" s="8" t="s">
        <v>106</v>
      </c>
      <c r="O106" s="10">
        <v>215</v>
      </c>
      <c r="P106" s="8" t="s">
        <v>41</v>
      </c>
      <c r="Q106" s="8" t="s">
        <v>79</v>
      </c>
      <c r="R106" s="8"/>
    </row>
    <row r="107" spans="1:18" x14ac:dyDescent="0.25">
      <c r="A107" s="8" t="s">
        <v>2062</v>
      </c>
      <c r="B107" s="8" t="s">
        <v>2063</v>
      </c>
      <c r="C107" s="8" t="str">
        <f t="shared" si="1"/>
        <v>BRAUD JESSICA</v>
      </c>
      <c r="D107" s="8" t="s">
        <v>30</v>
      </c>
      <c r="E107" s="8" t="s">
        <v>31</v>
      </c>
      <c r="F107" s="8" t="s">
        <v>32</v>
      </c>
      <c r="G107" s="8">
        <v>496158</v>
      </c>
      <c r="H107" s="8"/>
      <c r="I107" s="8"/>
      <c r="J107" s="9">
        <v>30598</v>
      </c>
      <c r="K107" s="9">
        <v>41275</v>
      </c>
      <c r="L107" s="8" t="s">
        <v>38</v>
      </c>
      <c r="M107" s="8"/>
      <c r="N107" s="8" t="s">
        <v>40</v>
      </c>
      <c r="O107" s="10">
        <v>170</v>
      </c>
      <c r="P107" s="8" t="s">
        <v>41</v>
      </c>
      <c r="Q107" s="8" t="s">
        <v>42</v>
      </c>
      <c r="R107" s="8"/>
    </row>
    <row r="108" spans="1:18" x14ac:dyDescent="0.25">
      <c r="A108" s="8" t="s">
        <v>717</v>
      </c>
      <c r="B108" s="8" t="s">
        <v>185</v>
      </c>
      <c r="C108" s="8" t="str">
        <f t="shared" si="1"/>
        <v>BRAULT ALAIN</v>
      </c>
      <c r="D108" s="8" t="s">
        <v>30</v>
      </c>
      <c r="E108" s="8" t="s">
        <v>70</v>
      </c>
      <c r="F108" s="8" t="s">
        <v>50</v>
      </c>
      <c r="G108" s="8" t="s">
        <v>1590</v>
      </c>
      <c r="H108" s="8" t="s">
        <v>1591</v>
      </c>
      <c r="I108" s="8" t="s">
        <v>1744</v>
      </c>
      <c r="J108" s="9">
        <v>21795</v>
      </c>
      <c r="K108" s="9">
        <v>32757</v>
      </c>
      <c r="L108" s="8" t="s">
        <v>1745</v>
      </c>
      <c r="M108" s="8" t="s">
        <v>141</v>
      </c>
      <c r="N108" s="8" t="s">
        <v>1746</v>
      </c>
      <c r="O108" s="10">
        <v>335</v>
      </c>
      <c r="P108" s="8" t="s">
        <v>59</v>
      </c>
      <c r="Q108" s="8" t="s">
        <v>79</v>
      </c>
      <c r="R108" s="8"/>
    </row>
    <row r="109" spans="1:18" x14ac:dyDescent="0.25">
      <c r="A109" s="8" t="s">
        <v>717</v>
      </c>
      <c r="B109" s="8" t="s">
        <v>718</v>
      </c>
      <c r="C109" s="8" t="str">
        <f t="shared" si="1"/>
        <v>BRAULT DANIELE</v>
      </c>
      <c r="D109" s="8" t="s">
        <v>30</v>
      </c>
      <c r="E109" s="8" t="s">
        <v>31</v>
      </c>
      <c r="F109" s="8" t="s">
        <v>32</v>
      </c>
      <c r="G109" s="8" t="s">
        <v>268</v>
      </c>
      <c r="H109" s="8" t="s">
        <v>269</v>
      </c>
      <c r="I109" s="8" t="s">
        <v>716</v>
      </c>
      <c r="J109" s="9">
        <v>20440</v>
      </c>
      <c r="K109" s="9">
        <v>26408</v>
      </c>
      <c r="L109" s="8" t="s">
        <v>38</v>
      </c>
      <c r="M109" s="8" t="s">
        <v>39</v>
      </c>
      <c r="N109" s="8" t="s">
        <v>40</v>
      </c>
      <c r="O109" s="10">
        <v>190</v>
      </c>
      <c r="P109" s="8" t="s">
        <v>41</v>
      </c>
      <c r="Q109" s="8" t="s">
        <v>42</v>
      </c>
      <c r="R109" s="8"/>
    </row>
    <row r="110" spans="1:18" x14ac:dyDescent="0.25">
      <c r="A110" s="8" t="s">
        <v>717</v>
      </c>
      <c r="B110" s="8" t="s">
        <v>230</v>
      </c>
      <c r="C110" s="8" t="str">
        <f t="shared" si="1"/>
        <v>BRAULT VINCENT</v>
      </c>
      <c r="D110" s="8" t="s">
        <v>113</v>
      </c>
      <c r="E110" s="8" t="s">
        <v>114</v>
      </c>
      <c r="F110" s="8" t="s">
        <v>114</v>
      </c>
      <c r="G110" s="8" t="s">
        <v>115</v>
      </c>
      <c r="H110" s="8" t="s">
        <v>114</v>
      </c>
      <c r="I110" s="8" t="s">
        <v>1375</v>
      </c>
      <c r="J110" s="9">
        <v>29600</v>
      </c>
      <c r="K110" s="9">
        <v>37123</v>
      </c>
      <c r="L110" s="8" t="s">
        <v>1362</v>
      </c>
      <c r="M110" s="8" t="s">
        <v>67</v>
      </c>
      <c r="N110" s="8"/>
      <c r="O110" s="10">
        <v>902</v>
      </c>
      <c r="P110" s="8" t="s">
        <v>69</v>
      </c>
      <c r="Q110" s="8" t="s">
        <v>79</v>
      </c>
      <c r="R110" s="8"/>
    </row>
    <row r="111" spans="1:18" x14ac:dyDescent="0.25">
      <c r="A111" s="8" t="s">
        <v>1772</v>
      </c>
      <c r="B111" s="8" t="s">
        <v>327</v>
      </c>
      <c r="C111" s="8" t="str">
        <f t="shared" si="1"/>
        <v>BREGEOT SERGE</v>
      </c>
      <c r="D111" s="8" t="s">
        <v>30</v>
      </c>
      <c r="E111" s="8" t="s">
        <v>31</v>
      </c>
      <c r="F111" s="8" t="s">
        <v>212</v>
      </c>
      <c r="G111" s="8" t="s">
        <v>213</v>
      </c>
      <c r="H111" s="8" t="s">
        <v>214</v>
      </c>
      <c r="I111" s="8" t="s">
        <v>1771</v>
      </c>
      <c r="J111" s="9">
        <v>20290</v>
      </c>
      <c r="K111" s="9">
        <v>27211</v>
      </c>
      <c r="L111" s="8" t="s">
        <v>1709</v>
      </c>
      <c r="M111" s="8" t="s">
        <v>57</v>
      </c>
      <c r="N111" s="8" t="s">
        <v>1710</v>
      </c>
      <c r="O111" s="10">
        <v>335</v>
      </c>
      <c r="P111" s="8" t="s">
        <v>59</v>
      </c>
      <c r="Q111" s="8" t="s">
        <v>79</v>
      </c>
      <c r="R111" s="8"/>
    </row>
    <row r="112" spans="1:18" x14ac:dyDescent="0.25">
      <c r="A112" s="8" t="s">
        <v>1778</v>
      </c>
      <c r="B112" s="8" t="s">
        <v>1305</v>
      </c>
      <c r="C112" s="8" t="str">
        <f t="shared" si="1"/>
        <v>BREGIER JULIEN</v>
      </c>
      <c r="D112" s="8" t="s">
        <v>30</v>
      </c>
      <c r="E112" s="8" t="s">
        <v>31</v>
      </c>
      <c r="F112" s="8" t="s">
        <v>212</v>
      </c>
      <c r="G112" s="8" t="s">
        <v>213</v>
      </c>
      <c r="H112" s="8" t="s">
        <v>214</v>
      </c>
      <c r="I112" s="8" t="s">
        <v>1777</v>
      </c>
      <c r="J112" s="9">
        <v>29943</v>
      </c>
      <c r="K112" s="9">
        <v>38293</v>
      </c>
      <c r="L112" s="8" t="s">
        <v>1779</v>
      </c>
      <c r="M112" s="8" t="s">
        <v>57</v>
      </c>
      <c r="N112" s="8" t="s">
        <v>1780</v>
      </c>
      <c r="O112" s="10">
        <v>335</v>
      </c>
      <c r="P112" s="8" t="s">
        <v>59</v>
      </c>
      <c r="Q112" s="8" t="s">
        <v>79</v>
      </c>
      <c r="R112" s="8"/>
    </row>
    <row r="113" spans="1:18" x14ac:dyDescent="0.25">
      <c r="A113" s="8" t="s">
        <v>726</v>
      </c>
      <c r="B113" s="8" t="s">
        <v>525</v>
      </c>
      <c r="C113" s="8" t="str">
        <f t="shared" si="1"/>
        <v>BREJARD BRIGITTE</v>
      </c>
      <c r="D113" s="8" t="s">
        <v>30</v>
      </c>
      <c r="E113" s="8" t="s">
        <v>31</v>
      </c>
      <c r="F113" s="8" t="s">
        <v>32</v>
      </c>
      <c r="G113" s="8" t="s">
        <v>281</v>
      </c>
      <c r="H113" s="8" t="s">
        <v>282</v>
      </c>
      <c r="I113" s="8" t="s">
        <v>725</v>
      </c>
      <c r="J113" s="9">
        <v>21018</v>
      </c>
      <c r="K113" s="9">
        <v>27273</v>
      </c>
      <c r="L113" s="8" t="s">
        <v>38</v>
      </c>
      <c r="M113" s="8" t="s">
        <v>39</v>
      </c>
      <c r="N113" s="8" t="s">
        <v>48</v>
      </c>
      <c r="O113" s="10">
        <v>190</v>
      </c>
      <c r="P113" s="8" t="s">
        <v>41</v>
      </c>
      <c r="Q113" s="8" t="s">
        <v>42</v>
      </c>
      <c r="R113" s="8"/>
    </row>
    <row r="114" spans="1:18" x14ac:dyDescent="0.25">
      <c r="A114" s="8" t="s">
        <v>1315</v>
      </c>
      <c r="B114" s="8" t="s">
        <v>1316</v>
      </c>
      <c r="C114" s="8" t="str">
        <f t="shared" si="1"/>
        <v>BRIAND FLORENCE</v>
      </c>
      <c r="D114" s="8" t="s">
        <v>30</v>
      </c>
      <c r="E114" s="8" t="s">
        <v>70</v>
      </c>
      <c r="F114" s="8" t="s">
        <v>71</v>
      </c>
      <c r="G114" s="8" t="s">
        <v>72</v>
      </c>
      <c r="H114" s="8" t="s">
        <v>73</v>
      </c>
      <c r="I114" s="8" t="s">
        <v>1314</v>
      </c>
      <c r="J114" s="9">
        <v>27677</v>
      </c>
      <c r="K114" s="9">
        <v>38231</v>
      </c>
      <c r="L114" s="8" t="s">
        <v>1284</v>
      </c>
      <c r="M114" s="8" t="s">
        <v>67</v>
      </c>
      <c r="N114" s="8" t="s">
        <v>1285</v>
      </c>
      <c r="O114" s="10">
        <v>902</v>
      </c>
      <c r="P114" s="8" t="s">
        <v>69</v>
      </c>
      <c r="Q114" s="8" t="s">
        <v>42</v>
      </c>
      <c r="R114" s="8"/>
    </row>
    <row r="115" spans="1:18" x14ac:dyDescent="0.25">
      <c r="A115" s="8" t="s">
        <v>1052</v>
      </c>
      <c r="B115" s="8" t="s">
        <v>1053</v>
      </c>
      <c r="C115" s="8" t="str">
        <f t="shared" si="1"/>
        <v>BRULE JACKIE</v>
      </c>
      <c r="D115" s="8" t="s">
        <v>30</v>
      </c>
      <c r="E115" s="8" t="s">
        <v>70</v>
      </c>
      <c r="F115" s="8" t="s">
        <v>779</v>
      </c>
      <c r="G115" s="8" t="s">
        <v>780</v>
      </c>
      <c r="H115" s="8" t="s">
        <v>781</v>
      </c>
      <c r="I115" s="8" t="s">
        <v>1051</v>
      </c>
      <c r="J115" s="9">
        <v>20237</v>
      </c>
      <c r="K115" s="9">
        <v>26801</v>
      </c>
      <c r="L115" s="8" t="s">
        <v>1054</v>
      </c>
      <c r="M115" s="8" t="s">
        <v>1023</v>
      </c>
      <c r="N115" s="8" t="s">
        <v>148</v>
      </c>
      <c r="O115" s="10">
        <v>215</v>
      </c>
      <c r="P115" s="8" t="s">
        <v>41</v>
      </c>
      <c r="Q115" s="8" t="s">
        <v>42</v>
      </c>
      <c r="R115" s="8"/>
    </row>
    <row r="116" spans="1:18" x14ac:dyDescent="0.25">
      <c r="A116" s="8" t="s">
        <v>969</v>
      </c>
      <c r="B116" s="8" t="s">
        <v>858</v>
      </c>
      <c r="C116" s="8" t="str">
        <f t="shared" si="1"/>
        <v>BRUNIER DAVID</v>
      </c>
      <c r="D116" s="8" t="s">
        <v>30</v>
      </c>
      <c r="E116" s="8" t="s">
        <v>31</v>
      </c>
      <c r="F116" s="8" t="s">
        <v>32</v>
      </c>
      <c r="G116" s="8" t="s">
        <v>281</v>
      </c>
      <c r="H116" s="8" t="s">
        <v>282</v>
      </c>
      <c r="I116" s="8" t="s">
        <v>968</v>
      </c>
      <c r="J116" s="9">
        <v>26419</v>
      </c>
      <c r="K116" s="9">
        <v>35858</v>
      </c>
      <c r="L116" s="8" t="s">
        <v>38</v>
      </c>
      <c r="M116" s="8" t="s">
        <v>105</v>
      </c>
      <c r="N116" s="8" t="s">
        <v>106</v>
      </c>
      <c r="O116" s="10">
        <v>215</v>
      </c>
      <c r="P116" s="8" t="s">
        <v>41</v>
      </c>
      <c r="Q116" s="8" t="s">
        <v>79</v>
      </c>
      <c r="R116" s="8"/>
    </row>
    <row r="117" spans="1:18" x14ac:dyDescent="0.25">
      <c r="A117" s="8" t="s">
        <v>634</v>
      </c>
      <c r="B117" s="8" t="s">
        <v>635</v>
      </c>
      <c r="C117" s="8" t="str">
        <f t="shared" si="1"/>
        <v>BUSSEREAU MARIE CHRISTINE</v>
      </c>
      <c r="D117" s="8" t="s">
        <v>30</v>
      </c>
      <c r="E117" s="8" t="s">
        <v>31</v>
      </c>
      <c r="F117" s="8" t="s">
        <v>32</v>
      </c>
      <c r="G117" s="8" t="s">
        <v>95</v>
      </c>
      <c r="H117" s="8" t="s">
        <v>96</v>
      </c>
      <c r="I117" s="8" t="s">
        <v>633</v>
      </c>
      <c r="J117" s="9">
        <v>22985</v>
      </c>
      <c r="K117" s="9">
        <v>41184</v>
      </c>
      <c r="L117" s="8" t="s">
        <v>38</v>
      </c>
      <c r="M117" s="8" t="s">
        <v>39</v>
      </c>
      <c r="N117" s="8" t="s">
        <v>40</v>
      </c>
      <c r="O117" s="10">
        <v>170</v>
      </c>
      <c r="P117" s="8" t="s">
        <v>41</v>
      </c>
      <c r="Q117" s="8" t="s">
        <v>42</v>
      </c>
      <c r="R117" s="8"/>
    </row>
    <row r="118" spans="1:18" x14ac:dyDescent="0.25">
      <c r="A118" s="8" t="s">
        <v>1693</v>
      </c>
      <c r="B118" s="8" t="s">
        <v>1068</v>
      </c>
      <c r="C118" s="8" t="str">
        <f t="shared" si="1"/>
        <v>CADU CELINE</v>
      </c>
      <c r="D118" s="8" t="s">
        <v>30</v>
      </c>
      <c r="E118" s="8" t="s">
        <v>49</v>
      </c>
      <c r="F118" s="8" t="s">
        <v>60</v>
      </c>
      <c r="G118" s="8" t="s">
        <v>61</v>
      </c>
      <c r="H118" s="8" t="s">
        <v>62</v>
      </c>
      <c r="I118" s="8" t="s">
        <v>1692</v>
      </c>
      <c r="J118" s="9">
        <v>26465</v>
      </c>
      <c r="K118" s="9">
        <v>36754</v>
      </c>
      <c r="L118" s="8" t="s">
        <v>1687</v>
      </c>
      <c r="M118" s="8" t="s">
        <v>1688</v>
      </c>
      <c r="N118" s="8" t="s">
        <v>120</v>
      </c>
      <c r="O118" s="10">
        <v>335</v>
      </c>
      <c r="P118" s="8" t="s">
        <v>59</v>
      </c>
      <c r="Q118" s="8" t="s">
        <v>42</v>
      </c>
      <c r="R118" s="8"/>
    </row>
    <row r="119" spans="1:18" x14ac:dyDescent="0.25">
      <c r="A119" s="8" t="s">
        <v>1668</v>
      </c>
      <c r="B119" s="8" t="s">
        <v>349</v>
      </c>
      <c r="C119" s="8" t="str">
        <f t="shared" si="1"/>
        <v>CAICOYA PASCAL</v>
      </c>
      <c r="D119" s="8" t="s">
        <v>30</v>
      </c>
      <c r="E119" s="8" t="s">
        <v>31</v>
      </c>
      <c r="F119" s="8" t="s">
        <v>32</v>
      </c>
      <c r="G119" s="8" t="s">
        <v>1569</v>
      </c>
      <c r="H119" s="8" t="s">
        <v>1570</v>
      </c>
      <c r="I119" s="8" t="s">
        <v>1667</v>
      </c>
      <c r="J119" s="9">
        <v>25488</v>
      </c>
      <c r="K119" s="9">
        <v>33847</v>
      </c>
      <c r="L119" s="8" t="s">
        <v>1665</v>
      </c>
      <c r="M119" s="8" t="s">
        <v>1666</v>
      </c>
      <c r="N119" s="8" t="s">
        <v>1573</v>
      </c>
      <c r="O119" s="10">
        <v>902</v>
      </c>
      <c r="P119" s="8" t="s">
        <v>69</v>
      </c>
      <c r="Q119" s="8" t="s">
        <v>79</v>
      </c>
      <c r="R119" s="8"/>
    </row>
    <row r="120" spans="1:18" x14ac:dyDescent="0.25">
      <c r="A120" s="8" t="s">
        <v>2203</v>
      </c>
      <c r="B120" s="8" t="s">
        <v>2204</v>
      </c>
      <c r="C120" s="8" t="str">
        <f t="shared" si="1"/>
        <v>CALIGNY AMANDA</v>
      </c>
      <c r="D120" s="8" t="s">
        <v>30</v>
      </c>
      <c r="E120" s="8" t="s">
        <v>31</v>
      </c>
      <c r="F120" s="8" t="s">
        <v>32</v>
      </c>
      <c r="G120" s="8">
        <v>496146</v>
      </c>
      <c r="H120" s="8"/>
      <c r="I120" s="8"/>
      <c r="J120" s="9">
        <v>31833</v>
      </c>
      <c r="K120" s="9">
        <v>41275</v>
      </c>
      <c r="L120" s="8" t="s">
        <v>38</v>
      </c>
      <c r="M120" s="8"/>
      <c r="N120" s="8" t="s">
        <v>40</v>
      </c>
      <c r="O120" s="10">
        <v>170</v>
      </c>
      <c r="P120" s="8" t="s">
        <v>41</v>
      </c>
      <c r="Q120" s="8" t="s">
        <v>42</v>
      </c>
      <c r="R120" s="8"/>
    </row>
    <row r="121" spans="1:18" x14ac:dyDescent="0.25">
      <c r="A121" s="8" t="s">
        <v>1172</v>
      </c>
      <c r="B121" s="8" t="s">
        <v>76</v>
      </c>
      <c r="C121" s="8" t="str">
        <f t="shared" si="1"/>
        <v>CALZOLAI ERIC</v>
      </c>
      <c r="D121" s="8" t="s">
        <v>30</v>
      </c>
      <c r="E121" s="8" t="s">
        <v>49</v>
      </c>
      <c r="F121" s="8" t="s">
        <v>60</v>
      </c>
      <c r="G121" s="8" t="s">
        <v>61</v>
      </c>
      <c r="H121" s="8" t="s">
        <v>62</v>
      </c>
      <c r="I121" s="8" t="s">
        <v>1171</v>
      </c>
      <c r="J121" s="9">
        <v>27981</v>
      </c>
      <c r="K121" s="9">
        <v>37053</v>
      </c>
      <c r="L121" s="8" t="s">
        <v>1173</v>
      </c>
      <c r="M121" s="8" t="s">
        <v>67</v>
      </c>
      <c r="N121" s="8" t="s">
        <v>1103</v>
      </c>
      <c r="O121" s="10">
        <v>902</v>
      </c>
      <c r="P121" s="8" t="s">
        <v>69</v>
      </c>
      <c r="Q121" s="8" t="s">
        <v>79</v>
      </c>
      <c r="R121" s="8"/>
    </row>
    <row r="122" spans="1:18" x14ac:dyDescent="0.25">
      <c r="A122" s="8" t="s">
        <v>1522</v>
      </c>
      <c r="B122" s="8" t="s">
        <v>1033</v>
      </c>
      <c r="C122" s="8" t="str">
        <f t="shared" si="1"/>
        <v>CANAL ROBERT</v>
      </c>
      <c r="D122" s="8" t="s">
        <v>30</v>
      </c>
      <c r="E122" s="8" t="s">
        <v>31</v>
      </c>
      <c r="F122" s="8" t="s">
        <v>134</v>
      </c>
      <c r="G122" s="8" t="s">
        <v>424</v>
      </c>
      <c r="H122" s="8" t="s">
        <v>425</v>
      </c>
      <c r="I122" s="8" t="s">
        <v>1521</v>
      </c>
      <c r="J122" s="9">
        <v>21012</v>
      </c>
      <c r="K122" s="9">
        <v>27638</v>
      </c>
      <c r="L122" s="8" t="s">
        <v>1220</v>
      </c>
      <c r="M122" s="8" t="s">
        <v>1523</v>
      </c>
      <c r="N122" s="8" t="s">
        <v>1221</v>
      </c>
      <c r="O122" s="10">
        <v>902</v>
      </c>
      <c r="P122" s="8" t="s">
        <v>69</v>
      </c>
      <c r="Q122" s="8" t="s">
        <v>79</v>
      </c>
      <c r="R122" s="8"/>
    </row>
    <row r="123" spans="1:18" x14ac:dyDescent="0.25">
      <c r="A123" s="8" t="s">
        <v>1417</v>
      </c>
      <c r="B123" s="8" t="s">
        <v>357</v>
      </c>
      <c r="C123" s="8" t="str">
        <f t="shared" si="1"/>
        <v>CAPIAUX OLIVIER</v>
      </c>
      <c r="D123" s="8" t="s">
        <v>30</v>
      </c>
      <c r="E123" s="8" t="s">
        <v>31</v>
      </c>
      <c r="F123" s="8" t="s">
        <v>134</v>
      </c>
      <c r="G123" s="8" t="s">
        <v>135</v>
      </c>
      <c r="H123" s="8" t="s">
        <v>136</v>
      </c>
      <c r="I123" s="8" t="s">
        <v>1416</v>
      </c>
      <c r="J123" s="9">
        <v>24348</v>
      </c>
      <c r="K123" s="9">
        <v>32327</v>
      </c>
      <c r="L123" s="8" t="s">
        <v>1418</v>
      </c>
      <c r="M123" s="8" t="s">
        <v>67</v>
      </c>
      <c r="N123" s="8" t="s">
        <v>1103</v>
      </c>
      <c r="O123" s="10">
        <v>903</v>
      </c>
      <c r="P123" s="8" t="s">
        <v>69</v>
      </c>
      <c r="Q123" s="8" t="s">
        <v>79</v>
      </c>
      <c r="R123" s="8"/>
    </row>
    <row r="124" spans="1:18" x14ac:dyDescent="0.25">
      <c r="A124" s="14" t="s">
        <v>1405</v>
      </c>
      <c r="B124" s="14" t="s">
        <v>787</v>
      </c>
      <c r="C124" s="8" t="str">
        <f t="shared" si="1"/>
        <v>CARLE JEAN MICHEL</v>
      </c>
      <c r="D124" s="14" t="s">
        <v>30</v>
      </c>
      <c r="E124" s="14" t="s">
        <v>49</v>
      </c>
      <c r="F124" s="14" t="s">
        <v>60</v>
      </c>
      <c r="G124" s="14" t="s">
        <v>1132</v>
      </c>
      <c r="H124" s="14" t="s">
        <v>1133</v>
      </c>
      <c r="I124" s="14" t="s">
        <v>1404</v>
      </c>
      <c r="J124" s="15">
        <v>24918</v>
      </c>
      <c r="K124" s="15">
        <v>36661</v>
      </c>
      <c r="L124" s="14" t="s">
        <v>1406</v>
      </c>
      <c r="M124" s="14" t="s">
        <v>67</v>
      </c>
      <c r="N124" s="14" t="s">
        <v>1103</v>
      </c>
      <c r="O124" s="16">
        <v>903</v>
      </c>
      <c r="P124" s="14" t="s">
        <v>69</v>
      </c>
      <c r="Q124" s="14" t="s">
        <v>79</v>
      </c>
      <c r="R124" s="14"/>
    </row>
    <row r="125" spans="1:18" x14ac:dyDescent="0.25">
      <c r="A125" s="8" t="s">
        <v>792</v>
      </c>
      <c r="B125" s="8" t="s">
        <v>793</v>
      </c>
      <c r="C125" s="8" t="str">
        <f t="shared" si="1"/>
        <v>CARLIER JEAN LUC</v>
      </c>
      <c r="D125" s="8" t="s">
        <v>30</v>
      </c>
      <c r="E125" s="8" t="s">
        <v>31</v>
      </c>
      <c r="F125" s="8" t="s">
        <v>32</v>
      </c>
      <c r="G125" s="8" t="s">
        <v>263</v>
      </c>
      <c r="H125" s="8" t="s">
        <v>264</v>
      </c>
      <c r="I125" s="8" t="s">
        <v>791</v>
      </c>
      <c r="J125" s="9">
        <v>21302</v>
      </c>
      <c r="K125" s="9">
        <v>34720</v>
      </c>
      <c r="L125" s="8" t="s">
        <v>38</v>
      </c>
      <c r="M125" s="8" t="s">
        <v>39</v>
      </c>
      <c r="N125" s="8" t="s">
        <v>40</v>
      </c>
      <c r="O125" s="10">
        <v>215</v>
      </c>
      <c r="P125" s="8" t="s">
        <v>41</v>
      </c>
      <c r="Q125" s="8" t="s">
        <v>79</v>
      </c>
      <c r="R125" s="8"/>
    </row>
    <row r="126" spans="1:18" x14ac:dyDescent="0.25">
      <c r="A126" s="8" t="s">
        <v>922</v>
      </c>
      <c r="B126" s="8" t="s">
        <v>923</v>
      </c>
      <c r="C126" s="8" t="str">
        <f t="shared" si="1"/>
        <v>CARPIO DIDIER</v>
      </c>
      <c r="D126" s="8" t="s">
        <v>30</v>
      </c>
      <c r="E126" s="8" t="s">
        <v>31</v>
      </c>
      <c r="F126" s="8" t="s">
        <v>32</v>
      </c>
      <c r="G126" s="8" t="s">
        <v>386</v>
      </c>
      <c r="H126" s="8" t="s">
        <v>387</v>
      </c>
      <c r="I126" s="8" t="s">
        <v>921</v>
      </c>
      <c r="J126" s="9">
        <v>23975</v>
      </c>
      <c r="K126" s="9">
        <v>32752</v>
      </c>
      <c r="L126" s="8" t="s">
        <v>38</v>
      </c>
      <c r="M126" s="8" t="s">
        <v>105</v>
      </c>
      <c r="N126" s="8" t="s">
        <v>106</v>
      </c>
      <c r="O126" s="10">
        <v>240</v>
      </c>
      <c r="P126" s="8" t="s">
        <v>41</v>
      </c>
      <c r="Q126" s="8" t="s">
        <v>79</v>
      </c>
      <c r="R126" s="8"/>
    </row>
    <row r="127" spans="1:18" x14ac:dyDescent="0.25">
      <c r="A127" s="8" t="s">
        <v>108</v>
      </c>
      <c r="B127" s="8" t="s">
        <v>76</v>
      </c>
      <c r="C127" s="8" t="str">
        <f t="shared" si="1"/>
        <v>CAUMARTIN ERIC</v>
      </c>
      <c r="D127" s="8" t="s">
        <v>30</v>
      </c>
      <c r="E127" s="8" t="s">
        <v>70</v>
      </c>
      <c r="F127" s="8" t="s">
        <v>71</v>
      </c>
      <c r="G127" s="8" t="s">
        <v>72</v>
      </c>
      <c r="H127" s="8" t="s">
        <v>73</v>
      </c>
      <c r="I127" s="8" t="s">
        <v>107</v>
      </c>
      <c r="J127" s="9">
        <v>23159</v>
      </c>
      <c r="K127" s="9">
        <v>36948</v>
      </c>
      <c r="L127" s="8" t="s">
        <v>77</v>
      </c>
      <c r="M127" s="8" t="s">
        <v>67</v>
      </c>
      <c r="N127" s="8" t="s">
        <v>78</v>
      </c>
      <c r="O127" s="10">
        <v>902</v>
      </c>
      <c r="P127" s="8" t="s">
        <v>69</v>
      </c>
      <c r="Q127" s="8" t="s">
        <v>79</v>
      </c>
      <c r="R127" s="8"/>
    </row>
    <row r="128" spans="1:18" x14ac:dyDescent="0.25">
      <c r="A128" s="8" t="s">
        <v>1490</v>
      </c>
      <c r="B128" s="8" t="s">
        <v>208</v>
      </c>
      <c r="C128" s="8" t="str">
        <f t="shared" si="1"/>
        <v>CEFA FLORIAN</v>
      </c>
      <c r="D128" s="8" t="s">
        <v>30</v>
      </c>
      <c r="E128" s="8" t="s">
        <v>70</v>
      </c>
      <c r="F128" s="8" t="s">
        <v>405</v>
      </c>
      <c r="G128" s="8" t="s">
        <v>1487</v>
      </c>
      <c r="H128" s="8" t="s">
        <v>1488</v>
      </c>
      <c r="I128" s="8" t="s">
        <v>1489</v>
      </c>
      <c r="J128" s="9">
        <v>26058</v>
      </c>
      <c r="K128" s="9">
        <v>37410</v>
      </c>
      <c r="L128" s="8" t="s">
        <v>1491</v>
      </c>
      <c r="M128" s="8" t="s">
        <v>1484</v>
      </c>
      <c r="N128" s="8" t="s">
        <v>1103</v>
      </c>
      <c r="O128" s="10">
        <v>903</v>
      </c>
      <c r="P128" s="8" t="s">
        <v>69</v>
      </c>
      <c r="Q128" s="8" t="s">
        <v>79</v>
      </c>
      <c r="R128" s="8"/>
    </row>
    <row r="129" spans="1:18" x14ac:dyDescent="0.25">
      <c r="A129" s="8" t="s">
        <v>943</v>
      </c>
      <c r="B129" s="8" t="s">
        <v>944</v>
      </c>
      <c r="C129" s="8" t="str">
        <f t="shared" si="1"/>
        <v>CEGARRA FRANTZ</v>
      </c>
      <c r="D129" s="8" t="s">
        <v>30</v>
      </c>
      <c r="E129" s="8" t="s">
        <v>31</v>
      </c>
      <c r="F129" s="8" t="s">
        <v>32</v>
      </c>
      <c r="G129" s="8" t="s">
        <v>703</v>
      </c>
      <c r="H129" s="8" t="s">
        <v>704</v>
      </c>
      <c r="I129" s="8" t="s">
        <v>942</v>
      </c>
      <c r="J129" s="9">
        <v>25384</v>
      </c>
      <c r="K129" s="9">
        <v>36186</v>
      </c>
      <c r="L129" s="8" t="s">
        <v>38</v>
      </c>
      <c r="M129" s="8" t="s">
        <v>105</v>
      </c>
      <c r="N129" s="8" t="s">
        <v>106</v>
      </c>
      <c r="O129" s="10">
        <v>215</v>
      </c>
      <c r="P129" s="8" t="s">
        <v>41</v>
      </c>
      <c r="Q129" s="8" t="s">
        <v>79</v>
      </c>
      <c r="R129" s="8"/>
    </row>
    <row r="130" spans="1:18" x14ac:dyDescent="0.25">
      <c r="A130" s="8" t="s">
        <v>366</v>
      </c>
      <c r="B130" s="8" t="s">
        <v>367</v>
      </c>
      <c r="C130" s="8" t="str">
        <f t="shared" si="1"/>
        <v>CHABLAT CYRIL</v>
      </c>
      <c r="D130" s="8" t="s">
        <v>30</v>
      </c>
      <c r="E130" s="8" t="s">
        <v>31</v>
      </c>
      <c r="F130" s="8" t="s">
        <v>134</v>
      </c>
      <c r="G130" s="8" t="s">
        <v>323</v>
      </c>
      <c r="H130" s="8" t="s">
        <v>324</v>
      </c>
      <c r="I130" s="8" t="s">
        <v>365</v>
      </c>
      <c r="J130" s="9">
        <v>27372</v>
      </c>
      <c r="K130" s="9">
        <v>36031</v>
      </c>
      <c r="L130" s="8" t="s">
        <v>328</v>
      </c>
      <c r="M130" s="8" t="s">
        <v>329</v>
      </c>
      <c r="N130" s="8" t="s">
        <v>202</v>
      </c>
      <c r="O130" s="10">
        <v>285</v>
      </c>
      <c r="P130" s="8" t="s">
        <v>59</v>
      </c>
      <c r="Q130" s="8" t="s">
        <v>79</v>
      </c>
      <c r="R130" s="8"/>
    </row>
    <row r="131" spans="1:18" x14ac:dyDescent="0.25">
      <c r="A131" s="8" t="s">
        <v>538</v>
      </c>
      <c r="B131" s="8" t="s">
        <v>539</v>
      </c>
      <c r="C131" s="8" t="str">
        <f t="shared" si="1"/>
        <v>CHAINET JOSIANE</v>
      </c>
      <c r="D131" s="8" t="s">
        <v>30</v>
      </c>
      <c r="E131" s="8" t="s">
        <v>31</v>
      </c>
      <c r="F131" s="8" t="s">
        <v>32</v>
      </c>
      <c r="G131" s="8" t="s">
        <v>489</v>
      </c>
      <c r="H131" s="8" t="s">
        <v>490</v>
      </c>
      <c r="I131" s="8" t="s">
        <v>537</v>
      </c>
      <c r="J131" s="9">
        <v>20249</v>
      </c>
      <c r="K131" s="9">
        <v>26479</v>
      </c>
      <c r="L131" s="8" t="s">
        <v>38</v>
      </c>
      <c r="M131" s="8" t="s">
        <v>39</v>
      </c>
      <c r="N131" s="8" t="s">
        <v>40</v>
      </c>
      <c r="O131" s="10">
        <v>170</v>
      </c>
      <c r="P131" s="8" t="s">
        <v>41</v>
      </c>
      <c r="Q131" s="8" t="s">
        <v>42</v>
      </c>
      <c r="R131" s="8"/>
    </row>
    <row r="132" spans="1:18" x14ac:dyDescent="0.25">
      <c r="A132" s="8" t="s">
        <v>1060</v>
      </c>
      <c r="B132" s="8" t="s">
        <v>398</v>
      </c>
      <c r="C132" s="8" t="str">
        <f t="shared" si="1"/>
        <v>CHAMAILLARD CATHERINE</v>
      </c>
      <c r="D132" s="8" t="s">
        <v>30</v>
      </c>
      <c r="E132" s="8" t="s">
        <v>31</v>
      </c>
      <c r="F132" s="8" t="s">
        <v>32</v>
      </c>
      <c r="G132" s="8" t="s">
        <v>674</v>
      </c>
      <c r="H132" s="8" t="s">
        <v>675</v>
      </c>
      <c r="I132" s="8" t="s">
        <v>1059</v>
      </c>
      <c r="J132" s="9">
        <v>21954</v>
      </c>
      <c r="K132" s="9">
        <v>28825</v>
      </c>
      <c r="L132" s="8" t="s">
        <v>721</v>
      </c>
      <c r="M132" s="8" t="s">
        <v>1023</v>
      </c>
      <c r="N132" s="8" t="s">
        <v>722</v>
      </c>
      <c r="O132" s="10">
        <v>240</v>
      </c>
      <c r="P132" s="8" t="s">
        <v>41</v>
      </c>
      <c r="Q132" s="8" t="s">
        <v>42</v>
      </c>
      <c r="R132" s="8"/>
    </row>
    <row r="133" spans="1:18" x14ac:dyDescent="0.25">
      <c r="A133" s="8" t="s">
        <v>1123</v>
      </c>
      <c r="B133" s="8" t="s">
        <v>76</v>
      </c>
      <c r="C133" s="8" t="str">
        <f t="shared" si="1"/>
        <v>CHAMBARET ERIC</v>
      </c>
      <c r="D133" s="8" t="s">
        <v>30</v>
      </c>
      <c r="E133" s="8" t="s">
        <v>49</v>
      </c>
      <c r="F133" s="8" t="s">
        <v>60</v>
      </c>
      <c r="G133" s="8" t="s">
        <v>61</v>
      </c>
      <c r="H133" s="8" t="s">
        <v>62</v>
      </c>
      <c r="I133" s="8" t="s">
        <v>1122</v>
      </c>
      <c r="J133" s="9">
        <v>23395</v>
      </c>
      <c r="K133" s="9">
        <v>39539</v>
      </c>
      <c r="L133" s="8" t="s">
        <v>1124</v>
      </c>
      <c r="M133" s="8" t="s">
        <v>67</v>
      </c>
      <c r="N133" s="8" t="s">
        <v>1121</v>
      </c>
      <c r="O133" s="10">
        <v>902</v>
      </c>
      <c r="P133" s="8" t="s">
        <v>69</v>
      </c>
      <c r="Q133" s="8" t="s">
        <v>79</v>
      </c>
      <c r="R133" s="8"/>
    </row>
    <row r="134" spans="1:18" x14ac:dyDescent="0.25">
      <c r="A134" s="8" t="s">
        <v>1474</v>
      </c>
      <c r="B134" s="8" t="s">
        <v>1401</v>
      </c>
      <c r="C134" s="8" t="str">
        <f t="shared" si="1"/>
        <v>CHAMBRE JEAN PIERRE</v>
      </c>
      <c r="D134" s="8" t="s">
        <v>30</v>
      </c>
      <c r="E134" s="8" t="s">
        <v>31</v>
      </c>
      <c r="F134" s="8" t="s">
        <v>134</v>
      </c>
      <c r="G134" s="8" t="s">
        <v>424</v>
      </c>
      <c r="H134" s="8" t="s">
        <v>425</v>
      </c>
      <c r="I134" s="8" t="s">
        <v>1473</v>
      </c>
      <c r="J134" s="9">
        <v>22156</v>
      </c>
      <c r="K134" s="9">
        <v>32148</v>
      </c>
      <c r="L134" s="8" t="s">
        <v>1220</v>
      </c>
      <c r="M134" s="8" t="s">
        <v>1465</v>
      </c>
      <c r="N134" s="8" t="s">
        <v>1221</v>
      </c>
      <c r="O134" s="10">
        <v>904</v>
      </c>
      <c r="P134" s="8" t="s">
        <v>69</v>
      </c>
      <c r="Q134" s="8" t="s">
        <v>79</v>
      </c>
      <c r="R134" s="8"/>
    </row>
    <row r="135" spans="1:18" x14ac:dyDescent="0.25">
      <c r="A135" s="8" t="s">
        <v>103</v>
      </c>
      <c r="B135" s="8" t="s">
        <v>104</v>
      </c>
      <c r="C135" s="8" t="str">
        <f t="shared" si="1"/>
        <v>CHAMPIGNY SYLVETTE</v>
      </c>
      <c r="D135" s="8" t="s">
        <v>30</v>
      </c>
      <c r="E135" s="8" t="s">
        <v>31</v>
      </c>
      <c r="F135" s="8" t="s">
        <v>32</v>
      </c>
      <c r="G135" s="8" t="s">
        <v>100</v>
      </c>
      <c r="H135" s="8" t="s">
        <v>101</v>
      </c>
      <c r="I135" s="8" t="s">
        <v>102</v>
      </c>
      <c r="J135" s="9">
        <v>20245</v>
      </c>
      <c r="K135" s="9">
        <v>26751</v>
      </c>
      <c r="L135" s="8" t="s">
        <v>38</v>
      </c>
      <c r="M135" s="8" t="s">
        <v>105</v>
      </c>
      <c r="N135" s="8" t="s">
        <v>106</v>
      </c>
      <c r="O135" s="10">
        <v>215</v>
      </c>
      <c r="P135" s="8" t="s">
        <v>41</v>
      </c>
      <c r="Q135" s="8" t="s">
        <v>42</v>
      </c>
      <c r="R135" s="8"/>
    </row>
    <row r="136" spans="1:18" x14ac:dyDescent="0.25">
      <c r="A136" s="8" t="s">
        <v>304</v>
      </c>
      <c r="B136" s="8" t="s">
        <v>305</v>
      </c>
      <c r="C136" s="8" t="str">
        <f t="shared" si="1"/>
        <v>CHANTELOT LISE</v>
      </c>
      <c r="D136" s="8" t="s">
        <v>30</v>
      </c>
      <c r="E136" s="8" t="s">
        <v>31</v>
      </c>
      <c r="F136" s="8" t="s">
        <v>290</v>
      </c>
      <c r="G136" s="8" t="s">
        <v>291</v>
      </c>
      <c r="H136" s="8" t="s">
        <v>292</v>
      </c>
      <c r="I136" s="8" t="s">
        <v>303</v>
      </c>
      <c r="J136" s="9">
        <v>28572</v>
      </c>
      <c r="K136" s="9">
        <v>36759</v>
      </c>
      <c r="L136" s="8" t="s">
        <v>301</v>
      </c>
      <c r="M136" s="8" t="s">
        <v>296</v>
      </c>
      <c r="N136" s="8" t="s">
        <v>302</v>
      </c>
      <c r="O136" s="10">
        <v>305</v>
      </c>
      <c r="P136" s="8" t="s">
        <v>59</v>
      </c>
      <c r="Q136" s="8" t="s">
        <v>42</v>
      </c>
      <c r="R136" s="8"/>
    </row>
    <row r="137" spans="1:18" x14ac:dyDescent="0.25">
      <c r="A137" s="8" t="s">
        <v>1320</v>
      </c>
      <c r="B137" s="8" t="s">
        <v>224</v>
      </c>
      <c r="C137" s="8" t="str">
        <f t="shared" ref="C137:C202" si="2">A137&amp;" "&amp;B137</f>
        <v>CHAPELET PHILIPPE</v>
      </c>
      <c r="D137" s="8" t="s">
        <v>30</v>
      </c>
      <c r="E137" s="8" t="s">
        <v>70</v>
      </c>
      <c r="F137" s="8" t="s">
        <v>71</v>
      </c>
      <c r="G137" s="8" t="s">
        <v>72</v>
      </c>
      <c r="H137" s="8" t="s">
        <v>73</v>
      </c>
      <c r="I137" s="8" t="s">
        <v>1319</v>
      </c>
      <c r="J137" s="9">
        <v>25055</v>
      </c>
      <c r="K137" s="9">
        <v>40787</v>
      </c>
      <c r="L137" s="8" t="s">
        <v>77</v>
      </c>
      <c r="M137" s="8" t="s">
        <v>67</v>
      </c>
      <c r="N137" s="8" t="s">
        <v>78</v>
      </c>
      <c r="O137" s="10">
        <v>902</v>
      </c>
      <c r="P137" s="8" t="s">
        <v>69</v>
      </c>
      <c r="Q137" s="8" t="s">
        <v>79</v>
      </c>
      <c r="R137" s="8"/>
    </row>
    <row r="138" spans="1:18" x14ac:dyDescent="0.25">
      <c r="A138" s="8" t="s">
        <v>1326</v>
      </c>
      <c r="B138" s="8" t="s">
        <v>888</v>
      </c>
      <c r="C138" s="8" t="str">
        <f t="shared" si="2"/>
        <v>CHAPRON PATRICK</v>
      </c>
      <c r="D138" s="8" t="s">
        <v>30</v>
      </c>
      <c r="E138" s="8" t="s">
        <v>70</v>
      </c>
      <c r="F138" s="8" t="s">
        <v>1324</v>
      </c>
      <c r="G138" s="8" t="s">
        <v>1288</v>
      </c>
      <c r="H138" s="8" t="s">
        <v>1289</v>
      </c>
      <c r="I138" s="8" t="s">
        <v>1325</v>
      </c>
      <c r="J138" s="9">
        <v>24063</v>
      </c>
      <c r="K138" s="9">
        <v>36754</v>
      </c>
      <c r="L138" s="8" t="s">
        <v>1106</v>
      </c>
      <c r="M138" s="8" t="s">
        <v>67</v>
      </c>
      <c r="N138" s="8" t="s">
        <v>1107</v>
      </c>
      <c r="O138" s="10">
        <v>902</v>
      </c>
      <c r="P138" s="8" t="s">
        <v>69</v>
      </c>
      <c r="Q138" s="8" t="s">
        <v>79</v>
      </c>
      <c r="R138" s="8"/>
    </row>
    <row r="139" spans="1:18" x14ac:dyDescent="0.25">
      <c r="A139" s="8" t="s">
        <v>1254</v>
      </c>
      <c r="B139" s="8" t="s">
        <v>936</v>
      </c>
      <c r="C139" s="8" t="str">
        <f t="shared" si="2"/>
        <v>CHARBONNEL FRANCOIS</v>
      </c>
      <c r="D139" s="8" t="s">
        <v>30</v>
      </c>
      <c r="E139" s="8" t="s">
        <v>70</v>
      </c>
      <c r="F139" s="8" t="s">
        <v>71</v>
      </c>
      <c r="G139" s="8" t="s">
        <v>72</v>
      </c>
      <c r="H139" s="8" t="s">
        <v>73</v>
      </c>
      <c r="I139" s="8" t="s">
        <v>1253</v>
      </c>
      <c r="J139" s="9">
        <v>20490</v>
      </c>
      <c r="K139" s="9">
        <v>36122</v>
      </c>
      <c r="L139" s="8" t="s">
        <v>1255</v>
      </c>
      <c r="M139" s="8" t="s">
        <v>67</v>
      </c>
      <c r="N139" s="8"/>
      <c r="O139" s="10">
        <v>902</v>
      </c>
      <c r="P139" s="8" t="s">
        <v>69</v>
      </c>
      <c r="Q139" s="8" t="s">
        <v>79</v>
      </c>
      <c r="R139" s="8"/>
    </row>
    <row r="140" spans="1:18" x14ac:dyDescent="0.25">
      <c r="A140" s="8" t="s">
        <v>372</v>
      </c>
      <c r="B140" s="8" t="s">
        <v>234</v>
      </c>
      <c r="C140" s="8" t="str">
        <f t="shared" si="2"/>
        <v>CHARDAT GREGORY</v>
      </c>
      <c r="D140" s="8" t="s">
        <v>30</v>
      </c>
      <c r="E140" s="8" t="s">
        <v>31</v>
      </c>
      <c r="F140" s="8" t="s">
        <v>134</v>
      </c>
      <c r="G140" s="8" t="s">
        <v>323</v>
      </c>
      <c r="H140" s="8" t="s">
        <v>324</v>
      </c>
      <c r="I140" s="8" t="s">
        <v>371</v>
      </c>
      <c r="J140" s="9">
        <v>28596</v>
      </c>
      <c r="K140" s="9">
        <v>36823</v>
      </c>
      <c r="L140" s="8" t="s">
        <v>364</v>
      </c>
      <c r="M140" s="8" t="s">
        <v>329</v>
      </c>
      <c r="N140" s="8" t="s">
        <v>202</v>
      </c>
      <c r="O140" s="10">
        <v>285</v>
      </c>
      <c r="P140" s="8" t="s">
        <v>59</v>
      </c>
      <c r="Q140" s="8" t="s">
        <v>79</v>
      </c>
      <c r="R140" s="8"/>
    </row>
    <row r="141" spans="1:18" x14ac:dyDescent="0.25">
      <c r="A141" s="8" t="s">
        <v>1763</v>
      </c>
      <c r="B141" s="8" t="s">
        <v>224</v>
      </c>
      <c r="C141" s="8" t="str">
        <f t="shared" si="2"/>
        <v>CHARLET PHILIPPE</v>
      </c>
      <c r="D141" s="8" t="s">
        <v>30</v>
      </c>
      <c r="E141" s="8" t="s">
        <v>49</v>
      </c>
      <c r="F141" s="8" t="s">
        <v>50</v>
      </c>
      <c r="G141" s="8" t="s">
        <v>51</v>
      </c>
      <c r="H141" s="8" t="s">
        <v>52</v>
      </c>
      <c r="I141" s="8" t="s">
        <v>1762</v>
      </c>
      <c r="J141" s="9">
        <v>23527</v>
      </c>
      <c r="K141" s="9">
        <v>36648</v>
      </c>
      <c r="L141" s="8" t="s">
        <v>56</v>
      </c>
      <c r="M141" s="8" t="s">
        <v>57</v>
      </c>
      <c r="N141" s="8" t="s">
        <v>58</v>
      </c>
      <c r="O141" s="10">
        <v>335</v>
      </c>
      <c r="P141" s="8" t="s">
        <v>59</v>
      </c>
      <c r="Q141" s="8" t="s">
        <v>79</v>
      </c>
      <c r="R141" s="8"/>
    </row>
    <row r="142" spans="1:18" x14ac:dyDescent="0.25">
      <c r="A142" s="8" t="s">
        <v>1755</v>
      </c>
      <c r="B142" s="8" t="s">
        <v>357</v>
      </c>
      <c r="C142" s="8" t="str">
        <f t="shared" si="2"/>
        <v>CHARNACE OLIVIER</v>
      </c>
      <c r="D142" s="8" t="s">
        <v>30</v>
      </c>
      <c r="E142" s="8" t="s">
        <v>70</v>
      </c>
      <c r="F142" s="8" t="s">
        <v>1199</v>
      </c>
      <c r="G142" s="8" t="s">
        <v>1347</v>
      </c>
      <c r="H142" s="8" t="s">
        <v>1348</v>
      </c>
      <c r="I142" s="8" t="s">
        <v>1754</v>
      </c>
      <c r="J142" s="9">
        <v>25970</v>
      </c>
      <c r="K142" s="9">
        <v>35886</v>
      </c>
      <c r="L142" s="8" t="s">
        <v>140</v>
      </c>
      <c r="M142" s="8" t="s">
        <v>141</v>
      </c>
      <c r="N142" s="8" t="s">
        <v>142</v>
      </c>
      <c r="O142" s="10">
        <v>335</v>
      </c>
      <c r="P142" s="8" t="s">
        <v>59</v>
      </c>
      <c r="Q142" s="8" t="s">
        <v>79</v>
      </c>
      <c r="R142" s="8"/>
    </row>
    <row r="143" spans="1:18" x14ac:dyDescent="0.25">
      <c r="A143" s="8" t="s">
        <v>216</v>
      </c>
      <c r="B143" s="8" t="s">
        <v>217</v>
      </c>
      <c r="C143" s="8" t="str">
        <f t="shared" si="2"/>
        <v>CHASTANG LUDOVIC</v>
      </c>
      <c r="D143" s="8" t="s">
        <v>30</v>
      </c>
      <c r="E143" s="8" t="s">
        <v>31</v>
      </c>
      <c r="F143" s="8" t="s">
        <v>212</v>
      </c>
      <c r="G143" s="8" t="s">
        <v>213</v>
      </c>
      <c r="H143" s="8" t="s">
        <v>214</v>
      </c>
      <c r="I143" s="8" t="s">
        <v>215</v>
      </c>
      <c r="J143" s="9">
        <v>29450</v>
      </c>
      <c r="K143" s="9">
        <v>38299</v>
      </c>
      <c r="L143" s="8" t="s">
        <v>218</v>
      </c>
      <c r="M143" s="8" t="s">
        <v>141</v>
      </c>
      <c r="N143" s="8" t="s">
        <v>219</v>
      </c>
      <c r="O143" s="10">
        <v>305</v>
      </c>
      <c r="P143" s="8" t="s">
        <v>59</v>
      </c>
      <c r="Q143" s="8" t="s">
        <v>79</v>
      </c>
      <c r="R143" s="8"/>
    </row>
    <row r="144" spans="1:18" x14ac:dyDescent="0.25">
      <c r="A144" s="8" t="s">
        <v>1039</v>
      </c>
      <c r="B144" s="8" t="s">
        <v>544</v>
      </c>
      <c r="C144" s="8" t="str">
        <f t="shared" si="2"/>
        <v>CHASTENET ARLETTE</v>
      </c>
      <c r="D144" s="8" t="s">
        <v>30</v>
      </c>
      <c r="E144" s="8" t="s">
        <v>31</v>
      </c>
      <c r="F144" s="8" t="s">
        <v>32</v>
      </c>
      <c r="G144" s="8" t="s">
        <v>281</v>
      </c>
      <c r="H144" s="8" t="s">
        <v>282</v>
      </c>
      <c r="I144" s="8" t="s">
        <v>1038</v>
      </c>
      <c r="J144" s="9">
        <v>19050</v>
      </c>
      <c r="K144" s="9">
        <v>25968</v>
      </c>
      <c r="L144" s="8" t="s">
        <v>721</v>
      </c>
      <c r="M144" s="8" t="s">
        <v>1023</v>
      </c>
      <c r="N144" s="8" t="s">
        <v>722</v>
      </c>
      <c r="O144" s="10">
        <v>215</v>
      </c>
      <c r="P144" s="8" t="s">
        <v>41</v>
      </c>
      <c r="Q144" s="8" t="s">
        <v>42</v>
      </c>
      <c r="R144" s="8"/>
    </row>
    <row r="145" spans="1:18" x14ac:dyDescent="0.25">
      <c r="A145" s="8" t="s">
        <v>1495</v>
      </c>
      <c r="B145" s="8" t="s">
        <v>266</v>
      </c>
      <c r="C145" s="8" t="str">
        <f t="shared" si="2"/>
        <v>CHATAIN STEPHANE</v>
      </c>
      <c r="D145" s="8" t="s">
        <v>30</v>
      </c>
      <c r="E145" s="8" t="s">
        <v>49</v>
      </c>
      <c r="F145" s="8" t="s">
        <v>405</v>
      </c>
      <c r="G145" s="8" t="s">
        <v>1492</v>
      </c>
      <c r="H145" s="8" t="s">
        <v>1493</v>
      </c>
      <c r="I145" s="8" t="s">
        <v>1494</v>
      </c>
      <c r="J145" s="9">
        <v>25290</v>
      </c>
      <c r="K145" s="9">
        <v>35464</v>
      </c>
      <c r="L145" s="8" t="s">
        <v>1496</v>
      </c>
      <c r="M145" s="8" t="s">
        <v>1484</v>
      </c>
      <c r="N145" s="8" t="s">
        <v>1103</v>
      </c>
      <c r="O145" s="10">
        <v>904</v>
      </c>
      <c r="P145" s="8" t="s">
        <v>69</v>
      </c>
      <c r="Q145" s="8" t="s">
        <v>79</v>
      </c>
      <c r="R145" s="8"/>
    </row>
    <row r="146" spans="1:18" x14ac:dyDescent="0.25">
      <c r="A146" s="11" t="s">
        <v>418</v>
      </c>
      <c r="B146" s="11" t="s">
        <v>419</v>
      </c>
      <c r="C146" s="8" t="str">
        <f t="shared" si="2"/>
        <v>CHATELIER EMILIEN</v>
      </c>
      <c r="D146" s="11" t="s">
        <v>30</v>
      </c>
      <c r="E146" s="11" t="s">
        <v>49</v>
      </c>
      <c r="F146" s="11" t="s">
        <v>50</v>
      </c>
      <c r="G146" s="11" t="s">
        <v>51</v>
      </c>
      <c r="H146" s="11" t="s">
        <v>52</v>
      </c>
      <c r="I146" s="11" t="s">
        <v>417</v>
      </c>
      <c r="J146" s="12">
        <v>33103</v>
      </c>
      <c r="K146" s="12">
        <v>40882</v>
      </c>
      <c r="L146" s="11" t="s">
        <v>420</v>
      </c>
      <c r="M146" s="11" t="s">
        <v>416</v>
      </c>
      <c r="N146" s="11" t="s">
        <v>153</v>
      </c>
      <c r="O146" s="13">
        <v>1</v>
      </c>
      <c r="P146" s="11" t="s">
        <v>59</v>
      </c>
      <c r="Q146" s="11" t="s">
        <v>79</v>
      </c>
      <c r="R146" s="11"/>
    </row>
    <row r="147" spans="1:18" x14ac:dyDescent="0.25">
      <c r="A147" s="8" t="s">
        <v>1346</v>
      </c>
      <c r="B147" s="8" t="s">
        <v>963</v>
      </c>
      <c r="C147" s="8" t="str">
        <f t="shared" si="2"/>
        <v>CHATIGNOUX BRUNO</v>
      </c>
      <c r="D147" s="8" t="s">
        <v>30</v>
      </c>
      <c r="E147" s="8" t="s">
        <v>70</v>
      </c>
      <c r="F147" s="8" t="s">
        <v>1324</v>
      </c>
      <c r="G147" s="8" t="s">
        <v>72</v>
      </c>
      <c r="H147" s="8" t="s">
        <v>73</v>
      </c>
      <c r="I147" s="8" t="s">
        <v>1345</v>
      </c>
      <c r="J147" s="9">
        <v>24139</v>
      </c>
      <c r="K147" s="9">
        <v>41253</v>
      </c>
      <c r="L147" s="8" t="s">
        <v>77</v>
      </c>
      <c r="M147" s="8" t="s">
        <v>67</v>
      </c>
      <c r="N147" s="8" t="s">
        <v>78</v>
      </c>
      <c r="O147" s="10">
        <v>902</v>
      </c>
      <c r="P147" s="8" t="s">
        <v>69</v>
      </c>
      <c r="Q147" s="8" t="s">
        <v>79</v>
      </c>
      <c r="R147" s="8"/>
    </row>
    <row r="148" spans="1:18" x14ac:dyDescent="0.25">
      <c r="A148" s="8" t="s">
        <v>515</v>
      </c>
      <c r="B148" s="8" t="s">
        <v>334</v>
      </c>
      <c r="C148" s="8" t="str">
        <f t="shared" si="2"/>
        <v>CHAUMET DOMINIQUE</v>
      </c>
      <c r="D148" s="8" t="s">
        <v>30</v>
      </c>
      <c r="E148" s="8" t="s">
        <v>31</v>
      </c>
      <c r="F148" s="8" t="s">
        <v>32</v>
      </c>
      <c r="G148" s="8" t="s">
        <v>485</v>
      </c>
      <c r="H148" s="8" t="s">
        <v>486</v>
      </c>
      <c r="I148" s="8" t="s">
        <v>514</v>
      </c>
      <c r="J148" s="9">
        <v>19679</v>
      </c>
      <c r="K148" s="9">
        <v>26743</v>
      </c>
      <c r="L148" s="8" t="s">
        <v>38</v>
      </c>
      <c r="M148" s="8" t="s">
        <v>39</v>
      </c>
      <c r="N148" s="8" t="s">
        <v>40</v>
      </c>
      <c r="O148" s="10">
        <v>170</v>
      </c>
      <c r="P148" s="8" t="s">
        <v>41</v>
      </c>
      <c r="Q148" s="8" t="s">
        <v>42</v>
      </c>
      <c r="R148" s="8"/>
    </row>
    <row r="149" spans="1:18" x14ac:dyDescent="0.25">
      <c r="A149" s="8" t="s">
        <v>515</v>
      </c>
      <c r="B149" s="8" t="s">
        <v>668</v>
      </c>
      <c r="C149" s="8" t="str">
        <f t="shared" si="2"/>
        <v>CHAUMET RICHARD</v>
      </c>
      <c r="D149" s="8" t="s">
        <v>30</v>
      </c>
      <c r="E149" s="8" t="s">
        <v>31</v>
      </c>
      <c r="F149" s="8" t="s">
        <v>134</v>
      </c>
      <c r="G149" s="8" t="s">
        <v>135</v>
      </c>
      <c r="H149" s="8" t="s">
        <v>136</v>
      </c>
      <c r="I149" s="8" t="s">
        <v>1216</v>
      </c>
      <c r="J149" s="9">
        <v>24822</v>
      </c>
      <c r="K149" s="9">
        <v>37018</v>
      </c>
      <c r="L149" s="8" t="s">
        <v>1205</v>
      </c>
      <c r="M149" s="8" t="s">
        <v>67</v>
      </c>
      <c r="N149" s="8" t="s">
        <v>1142</v>
      </c>
      <c r="O149" s="10">
        <v>902</v>
      </c>
      <c r="P149" s="8" t="s">
        <v>69</v>
      </c>
      <c r="Q149" s="8" t="s">
        <v>79</v>
      </c>
      <c r="R149" s="8"/>
    </row>
    <row r="150" spans="1:18" x14ac:dyDescent="0.25">
      <c r="A150" s="8" t="s">
        <v>815</v>
      </c>
      <c r="B150" s="8" t="s">
        <v>816</v>
      </c>
      <c r="C150" s="8" t="str">
        <f t="shared" si="2"/>
        <v>CHAUVEAU MAURICE</v>
      </c>
      <c r="D150" s="8" t="s">
        <v>30</v>
      </c>
      <c r="E150" s="8" t="s">
        <v>31</v>
      </c>
      <c r="F150" s="8" t="s">
        <v>134</v>
      </c>
      <c r="G150" s="8" t="s">
        <v>330</v>
      </c>
      <c r="H150" s="8" t="s">
        <v>331</v>
      </c>
      <c r="I150" s="8" t="s">
        <v>814</v>
      </c>
      <c r="J150" s="9">
        <v>19736</v>
      </c>
      <c r="K150" s="9">
        <v>28751</v>
      </c>
      <c r="L150" s="8" t="s">
        <v>817</v>
      </c>
      <c r="M150" s="8" t="s">
        <v>818</v>
      </c>
      <c r="N150" s="8" t="s">
        <v>343</v>
      </c>
      <c r="O150" s="10">
        <v>285</v>
      </c>
      <c r="P150" s="8" t="s">
        <v>143</v>
      </c>
      <c r="Q150" s="8" t="s">
        <v>79</v>
      </c>
      <c r="R150" s="8"/>
    </row>
    <row r="151" spans="1:18" x14ac:dyDescent="0.25">
      <c r="A151" s="8" t="s">
        <v>637</v>
      </c>
      <c r="B151" s="8" t="s">
        <v>638</v>
      </c>
      <c r="C151" s="8" t="str">
        <f t="shared" si="2"/>
        <v>CHAUVIN FANNY</v>
      </c>
      <c r="D151" s="8" t="s">
        <v>30</v>
      </c>
      <c r="E151" s="8" t="s">
        <v>31</v>
      </c>
      <c r="F151" s="8" t="s">
        <v>32</v>
      </c>
      <c r="G151" s="8" t="s">
        <v>557</v>
      </c>
      <c r="H151" s="8" t="s">
        <v>558</v>
      </c>
      <c r="I151" s="8" t="s">
        <v>636</v>
      </c>
      <c r="J151" s="9">
        <v>28184</v>
      </c>
      <c r="K151" s="9">
        <v>41184</v>
      </c>
      <c r="L151" s="8" t="s">
        <v>38</v>
      </c>
      <c r="M151" s="8" t="s">
        <v>39</v>
      </c>
      <c r="N151" s="8" t="s">
        <v>40</v>
      </c>
      <c r="O151" s="10">
        <v>170</v>
      </c>
      <c r="P151" s="8" t="s">
        <v>41</v>
      </c>
      <c r="Q151" s="8" t="s">
        <v>42</v>
      </c>
      <c r="R151" s="8"/>
    </row>
    <row r="152" spans="1:18" x14ac:dyDescent="0.25">
      <c r="A152" s="8" t="s">
        <v>627</v>
      </c>
      <c r="B152" s="8" t="s">
        <v>224</v>
      </c>
      <c r="C152" s="8" t="str">
        <f t="shared" si="2"/>
        <v>CHEVALLIER PHILIPPE</v>
      </c>
      <c r="D152" s="8" t="s">
        <v>30</v>
      </c>
      <c r="E152" s="8" t="s">
        <v>31</v>
      </c>
      <c r="F152" s="8" t="s">
        <v>32</v>
      </c>
      <c r="G152" s="8" t="s">
        <v>394</v>
      </c>
      <c r="H152" s="8" t="s">
        <v>395</v>
      </c>
      <c r="I152" s="8" t="s">
        <v>626</v>
      </c>
      <c r="J152" s="9">
        <v>24759</v>
      </c>
      <c r="K152" s="9">
        <v>40483</v>
      </c>
      <c r="L152" s="8" t="s">
        <v>38</v>
      </c>
      <c r="M152" s="8" t="s">
        <v>39</v>
      </c>
      <c r="N152" s="8" t="s">
        <v>399</v>
      </c>
      <c r="O152" s="10">
        <v>170</v>
      </c>
      <c r="P152" s="8" t="s">
        <v>41</v>
      </c>
      <c r="Q152" s="8" t="s">
        <v>79</v>
      </c>
      <c r="R152" s="8"/>
    </row>
    <row r="153" spans="1:18" x14ac:dyDescent="0.25">
      <c r="A153" s="8" t="s">
        <v>1708</v>
      </c>
      <c r="B153" s="8" t="s">
        <v>647</v>
      </c>
      <c r="C153" s="8" t="str">
        <f t="shared" si="2"/>
        <v>CHEVREUX BENOIT</v>
      </c>
      <c r="D153" s="8" t="s">
        <v>30</v>
      </c>
      <c r="E153" s="8" t="s">
        <v>49</v>
      </c>
      <c r="F153" s="8" t="s">
        <v>50</v>
      </c>
      <c r="G153" s="8" t="s">
        <v>1705</v>
      </c>
      <c r="H153" s="8" t="s">
        <v>1706</v>
      </c>
      <c r="I153" s="8" t="s">
        <v>1707</v>
      </c>
      <c r="J153" s="9">
        <v>27422</v>
      </c>
      <c r="K153" s="9">
        <v>38534</v>
      </c>
      <c r="L153" s="8" t="s">
        <v>1709</v>
      </c>
      <c r="M153" s="8" t="s">
        <v>141</v>
      </c>
      <c r="N153" s="8" t="s">
        <v>1710</v>
      </c>
      <c r="O153" s="10">
        <v>335</v>
      </c>
      <c r="P153" s="8" t="s">
        <v>59</v>
      </c>
      <c r="Q153" s="8" t="s">
        <v>79</v>
      </c>
      <c r="R153" s="8"/>
    </row>
    <row r="154" spans="1:18" x14ac:dyDescent="0.25">
      <c r="A154" s="8" t="s">
        <v>1105</v>
      </c>
      <c r="B154" s="8" t="s">
        <v>76</v>
      </c>
      <c r="C154" s="8" t="str">
        <f t="shared" si="2"/>
        <v>CHOISNE ERIC</v>
      </c>
      <c r="D154" s="8" t="s">
        <v>30</v>
      </c>
      <c r="E154" s="8" t="s">
        <v>1096</v>
      </c>
      <c r="F154" s="8" t="s">
        <v>1097</v>
      </c>
      <c r="G154" s="8" t="s">
        <v>1098</v>
      </c>
      <c r="H154" s="8" t="s">
        <v>1099</v>
      </c>
      <c r="I154" s="8" t="s">
        <v>1104</v>
      </c>
      <c r="J154" s="9">
        <v>27637</v>
      </c>
      <c r="K154" s="9">
        <v>38586</v>
      </c>
      <c r="L154" s="8" t="s">
        <v>1106</v>
      </c>
      <c r="M154" s="8" t="s">
        <v>67</v>
      </c>
      <c r="N154" s="8" t="s">
        <v>1107</v>
      </c>
      <c r="O154" s="10">
        <v>902</v>
      </c>
      <c r="P154" s="8" t="s">
        <v>69</v>
      </c>
      <c r="Q154" s="8" t="s">
        <v>79</v>
      </c>
      <c r="R154" s="8"/>
    </row>
    <row r="155" spans="1:18" x14ac:dyDescent="0.25">
      <c r="A155" s="8" t="s">
        <v>1568</v>
      </c>
      <c r="B155" s="8" t="s">
        <v>941</v>
      </c>
      <c r="C155" s="8" t="str">
        <f t="shared" si="2"/>
        <v>CHRETIEN DENIS</v>
      </c>
      <c r="D155" s="8" t="s">
        <v>30</v>
      </c>
      <c r="E155" s="8" t="s">
        <v>49</v>
      </c>
      <c r="F155" s="8" t="s">
        <v>1199</v>
      </c>
      <c r="G155" s="8" t="s">
        <v>1200</v>
      </c>
      <c r="H155" s="8" t="s">
        <v>1201</v>
      </c>
      <c r="I155" s="8" t="s">
        <v>1567</v>
      </c>
      <c r="J155" s="9">
        <v>23702</v>
      </c>
      <c r="K155" s="9">
        <v>36404</v>
      </c>
      <c r="L155" s="8" t="s">
        <v>1205</v>
      </c>
      <c r="M155" s="8" t="s">
        <v>84</v>
      </c>
      <c r="N155" s="8" t="s">
        <v>1142</v>
      </c>
      <c r="O155" s="10">
        <v>902</v>
      </c>
      <c r="P155" s="8" t="s">
        <v>69</v>
      </c>
      <c r="Q155" s="8" t="s">
        <v>79</v>
      </c>
      <c r="R155" s="8"/>
    </row>
    <row r="156" spans="1:18" x14ac:dyDescent="0.25">
      <c r="A156" s="14" t="s">
        <v>1547</v>
      </c>
      <c r="B156" s="14" t="s">
        <v>1110</v>
      </c>
      <c r="C156" s="8" t="str">
        <f t="shared" si="2"/>
        <v>CHUDY LOIC</v>
      </c>
      <c r="D156" s="14" t="s">
        <v>30</v>
      </c>
      <c r="E156" s="14" t="s">
        <v>31</v>
      </c>
      <c r="F156" s="14" t="s">
        <v>1540</v>
      </c>
      <c r="G156" s="14" t="s">
        <v>1544</v>
      </c>
      <c r="H156" s="14" t="s">
        <v>1545</v>
      </c>
      <c r="I156" s="14" t="s">
        <v>1546</v>
      </c>
      <c r="J156" s="15">
        <v>30013</v>
      </c>
      <c r="K156" s="15">
        <v>39479</v>
      </c>
      <c r="L156" s="14" t="s">
        <v>1548</v>
      </c>
      <c r="M156" s="14" t="s">
        <v>1523</v>
      </c>
      <c r="N156" s="14" t="s">
        <v>1398</v>
      </c>
      <c r="O156" s="16">
        <v>903</v>
      </c>
      <c r="P156" s="14" t="s">
        <v>69</v>
      </c>
      <c r="Q156" s="14" t="s">
        <v>79</v>
      </c>
      <c r="R156" s="14"/>
    </row>
    <row r="157" spans="1:18" x14ac:dyDescent="0.25">
      <c r="A157" s="8" t="s">
        <v>1425</v>
      </c>
      <c r="B157" s="8" t="s">
        <v>975</v>
      </c>
      <c r="C157" s="8" t="str">
        <f t="shared" si="2"/>
        <v>CLEMENCEAU YVAN</v>
      </c>
      <c r="D157" s="8" t="s">
        <v>30</v>
      </c>
      <c r="E157" s="8" t="s">
        <v>70</v>
      </c>
      <c r="F157" s="8" t="s">
        <v>71</v>
      </c>
      <c r="G157" s="8" t="s">
        <v>72</v>
      </c>
      <c r="H157" s="8" t="s">
        <v>73</v>
      </c>
      <c r="I157" s="8" t="s">
        <v>1424</v>
      </c>
      <c r="J157" s="9">
        <v>25929</v>
      </c>
      <c r="K157" s="9">
        <v>37397</v>
      </c>
      <c r="L157" s="8" t="s">
        <v>77</v>
      </c>
      <c r="M157" s="8" t="s">
        <v>67</v>
      </c>
      <c r="N157" s="8" t="s">
        <v>78</v>
      </c>
      <c r="O157" s="10">
        <v>903</v>
      </c>
      <c r="P157" s="8" t="s">
        <v>69</v>
      </c>
      <c r="Q157" s="8" t="s">
        <v>79</v>
      </c>
      <c r="R157" s="8"/>
    </row>
    <row r="158" spans="1:18" x14ac:dyDescent="0.25">
      <c r="A158" s="8" t="s">
        <v>383</v>
      </c>
      <c r="B158" s="8" t="s">
        <v>765</v>
      </c>
      <c r="C158" s="8" t="str">
        <f t="shared" si="2"/>
        <v>CLEMENT STEPHANIE</v>
      </c>
      <c r="D158" s="8" t="s">
        <v>30</v>
      </c>
      <c r="E158" s="8" t="s">
        <v>49</v>
      </c>
      <c r="F158" s="8" t="s">
        <v>60</v>
      </c>
      <c r="G158" s="8" t="s">
        <v>61</v>
      </c>
      <c r="H158" s="8" t="s">
        <v>62</v>
      </c>
      <c r="I158" s="8" t="s">
        <v>1189</v>
      </c>
      <c r="J158" s="9">
        <v>27232</v>
      </c>
      <c r="K158" s="9">
        <v>37798</v>
      </c>
      <c r="L158" s="8" t="s">
        <v>1190</v>
      </c>
      <c r="M158" s="8" t="s">
        <v>67</v>
      </c>
      <c r="N158" s="8" t="s">
        <v>1103</v>
      </c>
      <c r="O158" s="10">
        <v>902</v>
      </c>
      <c r="P158" s="8" t="s">
        <v>69</v>
      </c>
      <c r="Q158" s="8" t="s">
        <v>42</v>
      </c>
      <c r="R158" s="8"/>
    </row>
    <row r="159" spans="1:18" x14ac:dyDescent="0.25">
      <c r="A159" s="8" t="s">
        <v>1699</v>
      </c>
      <c r="B159" s="8" t="s">
        <v>556</v>
      </c>
      <c r="C159" s="8" t="str">
        <f t="shared" si="2"/>
        <v>COINTAT MONIQUE</v>
      </c>
      <c r="D159" s="8" t="s">
        <v>30</v>
      </c>
      <c r="E159" s="8" t="s">
        <v>31</v>
      </c>
      <c r="F159" s="8" t="s">
        <v>86</v>
      </c>
      <c r="G159" s="8" t="s">
        <v>87</v>
      </c>
      <c r="H159" s="8" t="s">
        <v>88</v>
      </c>
      <c r="I159" s="8" t="s">
        <v>1698</v>
      </c>
      <c r="J159" s="9">
        <v>21695</v>
      </c>
      <c r="K159" s="9">
        <v>32448</v>
      </c>
      <c r="L159" s="8" t="s">
        <v>1700</v>
      </c>
      <c r="M159" s="8" t="s">
        <v>93</v>
      </c>
      <c r="N159" s="8" t="s">
        <v>94</v>
      </c>
      <c r="O159" s="10">
        <v>365</v>
      </c>
      <c r="P159" s="8" t="s">
        <v>59</v>
      </c>
      <c r="Q159" s="8" t="s">
        <v>42</v>
      </c>
      <c r="R159" s="8"/>
    </row>
    <row r="160" spans="1:18" x14ac:dyDescent="0.25">
      <c r="A160" s="8" t="s">
        <v>980</v>
      </c>
      <c r="B160" s="8" t="s">
        <v>981</v>
      </c>
      <c r="C160" s="8" t="str">
        <f t="shared" si="2"/>
        <v>COLIN JEAN NOEL</v>
      </c>
      <c r="D160" s="8" t="s">
        <v>30</v>
      </c>
      <c r="E160" s="8" t="s">
        <v>31</v>
      </c>
      <c r="F160" s="8" t="s">
        <v>32</v>
      </c>
      <c r="G160" s="8" t="s">
        <v>734</v>
      </c>
      <c r="H160" s="8" t="s">
        <v>735</v>
      </c>
      <c r="I160" s="8" t="s">
        <v>979</v>
      </c>
      <c r="J160" s="9">
        <v>27859</v>
      </c>
      <c r="K160" s="9">
        <v>35944</v>
      </c>
      <c r="L160" s="8" t="s">
        <v>38</v>
      </c>
      <c r="M160" s="8" t="s">
        <v>105</v>
      </c>
      <c r="N160" s="8" t="s">
        <v>106</v>
      </c>
      <c r="O160" s="10">
        <v>215</v>
      </c>
      <c r="P160" s="8" t="s">
        <v>41</v>
      </c>
      <c r="Q160" s="8" t="s">
        <v>79</v>
      </c>
      <c r="R160" s="8"/>
    </row>
    <row r="161" spans="1:18" x14ac:dyDescent="0.25">
      <c r="A161" s="8" t="s">
        <v>320</v>
      </c>
      <c r="B161" s="8" t="s">
        <v>321</v>
      </c>
      <c r="C161" s="8" t="str">
        <f t="shared" si="2"/>
        <v>COLLAS MAGALI</v>
      </c>
      <c r="D161" s="8" t="s">
        <v>30</v>
      </c>
      <c r="E161" s="8" t="s">
        <v>31</v>
      </c>
      <c r="F161" s="8" t="s">
        <v>290</v>
      </c>
      <c r="G161" s="8" t="s">
        <v>291</v>
      </c>
      <c r="H161" s="8" t="s">
        <v>292</v>
      </c>
      <c r="I161" s="8" t="s">
        <v>319</v>
      </c>
      <c r="J161" s="9">
        <v>30012</v>
      </c>
      <c r="K161" s="9">
        <v>38187</v>
      </c>
      <c r="L161" s="8" t="s">
        <v>322</v>
      </c>
      <c r="M161" s="8" t="s">
        <v>296</v>
      </c>
      <c r="N161" s="8" t="s">
        <v>297</v>
      </c>
      <c r="O161" s="10">
        <v>305</v>
      </c>
      <c r="P161" s="8" t="s">
        <v>59</v>
      </c>
      <c r="Q161" s="8" t="s">
        <v>42</v>
      </c>
      <c r="R161" s="8"/>
    </row>
    <row r="162" spans="1:18" x14ac:dyDescent="0.25">
      <c r="A162" s="8" t="s">
        <v>354</v>
      </c>
      <c r="B162" s="8" t="s">
        <v>352</v>
      </c>
      <c r="C162" s="8" t="str">
        <f t="shared" si="2"/>
        <v>COLLIN JEAN FRANCOIS</v>
      </c>
      <c r="D162" s="8" t="s">
        <v>30</v>
      </c>
      <c r="E162" s="8" t="s">
        <v>31</v>
      </c>
      <c r="F162" s="8" t="s">
        <v>134</v>
      </c>
      <c r="G162" s="8" t="s">
        <v>166</v>
      </c>
      <c r="H162" s="8" t="s">
        <v>167</v>
      </c>
      <c r="I162" s="8" t="s">
        <v>353</v>
      </c>
      <c r="J162" s="9">
        <v>24656</v>
      </c>
      <c r="K162" s="9">
        <v>32752</v>
      </c>
      <c r="L162" s="8" t="s">
        <v>171</v>
      </c>
      <c r="M162" s="8" t="s">
        <v>329</v>
      </c>
      <c r="N162" s="8" t="s">
        <v>172</v>
      </c>
      <c r="O162" s="10">
        <v>305</v>
      </c>
      <c r="P162" s="8" t="s">
        <v>59</v>
      </c>
      <c r="Q162" s="8" t="s">
        <v>79</v>
      </c>
      <c r="R162" s="8"/>
    </row>
    <row r="163" spans="1:18" x14ac:dyDescent="0.25">
      <c r="A163" s="8" t="s">
        <v>333</v>
      </c>
      <c r="B163" s="8" t="s">
        <v>334</v>
      </c>
      <c r="C163" s="8" t="str">
        <f t="shared" si="2"/>
        <v>COLLIOT DOMINIQUE</v>
      </c>
      <c r="D163" s="8" t="s">
        <v>30</v>
      </c>
      <c r="E163" s="8" t="s">
        <v>31</v>
      </c>
      <c r="F163" s="8" t="s">
        <v>134</v>
      </c>
      <c r="G163" s="8" t="s">
        <v>330</v>
      </c>
      <c r="H163" s="8" t="s">
        <v>331</v>
      </c>
      <c r="I163" s="8" t="s">
        <v>332</v>
      </c>
      <c r="J163" s="9">
        <v>22776</v>
      </c>
      <c r="K163" s="9">
        <v>28764</v>
      </c>
      <c r="L163" s="8" t="s">
        <v>335</v>
      </c>
      <c r="M163" s="8" t="s">
        <v>329</v>
      </c>
      <c r="N163" s="8" t="s">
        <v>336</v>
      </c>
      <c r="O163" s="10">
        <v>270</v>
      </c>
      <c r="P163" s="8" t="s">
        <v>59</v>
      </c>
      <c r="Q163" s="8" t="s">
        <v>79</v>
      </c>
      <c r="R163" s="8"/>
    </row>
    <row r="164" spans="1:18" x14ac:dyDescent="0.25">
      <c r="A164" s="8" t="s">
        <v>333</v>
      </c>
      <c r="B164" s="8" t="s">
        <v>567</v>
      </c>
      <c r="C164" s="8" t="str">
        <f t="shared" si="2"/>
        <v>COLLIOT MARYLINE</v>
      </c>
      <c r="D164" s="8" t="s">
        <v>30</v>
      </c>
      <c r="E164" s="8" t="s">
        <v>31</v>
      </c>
      <c r="F164" s="8" t="s">
        <v>32</v>
      </c>
      <c r="G164" s="8" t="s">
        <v>564</v>
      </c>
      <c r="H164" s="8" t="s">
        <v>565</v>
      </c>
      <c r="I164" s="8" t="s">
        <v>566</v>
      </c>
      <c r="J164" s="9">
        <v>21244</v>
      </c>
      <c r="K164" s="9">
        <v>28857</v>
      </c>
      <c r="L164" s="8" t="s">
        <v>38</v>
      </c>
      <c r="M164" s="8" t="s">
        <v>39</v>
      </c>
      <c r="N164" s="8" t="s">
        <v>40</v>
      </c>
      <c r="O164" s="10">
        <v>170</v>
      </c>
      <c r="P164" s="8" t="s">
        <v>41</v>
      </c>
      <c r="Q164" s="8" t="s">
        <v>42</v>
      </c>
      <c r="R164" s="8"/>
    </row>
    <row r="165" spans="1:18" x14ac:dyDescent="0.25">
      <c r="A165" s="8" t="s">
        <v>867</v>
      </c>
      <c r="B165" s="8" t="s">
        <v>868</v>
      </c>
      <c r="C165" s="8" t="str">
        <f t="shared" si="2"/>
        <v>COLOMBIER ROSELYNE</v>
      </c>
      <c r="D165" s="8" t="s">
        <v>30</v>
      </c>
      <c r="E165" s="8" t="s">
        <v>31</v>
      </c>
      <c r="F165" s="8" t="s">
        <v>32</v>
      </c>
      <c r="G165" s="8" t="s">
        <v>557</v>
      </c>
      <c r="H165" s="8" t="s">
        <v>558</v>
      </c>
      <c r="I165" s="8" t="s">
        <v>866</v>
      </c>
      <c r="J165" s="9">
        <v>19898</v>
      </c>
      <c r="K165" s="9">
        <v>25980</v>
      </c>
      <c r="L165" s="8" t="s">
        <v>38</v>
      </c>
      <c r="M165" s="8" t="s">
        <v>105</v>
      </c>
      <c r="N165" s="8" t="s">
        <v>106</v>
      </c>
      <c r="O165" s="10">
        <v>190</v>
      </c>
      <c r="P165" s="8" t="s">
        <v>41</v>
      </c>
      <c r="Q165" s="8" t="s">
        <v>42</v>
      </c>
      <c r="R165" s="8"/>
    </row>
    <row r="166" spans="1:18" x14ac:dyDescent="0.25">
      <c r="A166" s="8" t="s">
        <v>1194</v>
      </c>
      <c r="B166" s="8" t="s">
        <v>641</v>
      </c>
      <c r="C166" s="8" t="str">
        <f t="shared" si="2"/>
        <v>CONSTANTIN SEBASTIEN</v>
      </c>
      <c r="D166" s="8" t="s">
        <v>30</v>
      </c>
      <c r="E166" s="8" t="s">
        <v>49</v>
      </c>
      <c r="F166" s="8" t="s">
        <v>60</v>
      </c>
      <c r="G166" s="8" t="s">
        <v>61</v>
      </c>
      <c r="H166" s="8" t="s">
        <v>62</v>
      </c>
      <c r="I166" s="8" t="s">
        <v>1193</v>
      </c>
      <c r="J166" s="9">
        <v>28675</v>
      </c>
      <c r="K166" s="9">
        <v>40849</v>
      </c>
      <c r="L166" s="8" t="s">
        <v>1124</v>
      </c>
      <c r="M166" s="8" t="s">
        <v>67</v>
      </c>
      <c r="N166" s="8" t="s">
        <v>1121</v>
      </c>
      <c r="O166" s="10">
        <v>902</v>
      </c>
      <c r="P166" s="8" t="s">
        <v>69</v>
      </c>
      <c r="Q166" s="8" t="s">
        <v>79</v>
      </c>
      <c r="R166" s="8"/>
    </row>
    <row r="167" spans="1:18" x14ac:dyDescent="0.25">
      <c r="A167" s="8" t="s">
        <v>1138</v>
      </c>
      <c r="B167" s="8" t="s">
        <v>370</v>
      </c>
      <c r="C167" s="8" t="str">
        <f t="shared" si="2"/>
        <v>CORNUAUD TONY</v>
      </c>
      <c r="D167" s="8" t="s">
        <v>30</v>
      </c>
      <c r="E167" s="8" t="s">
        <v>49</v>
      </c>
      <c r="F167" s="8" t="s">
        <v>60</v>
      </c>
      <c r="G167" s="8" t="s">
        <v>61</v>
      </c>
      <c r="H167" s="8" t="s">
        <v>62</v>
      </c>
      <c r="I167" s="8" t="s">
        <v>1137</v>
      </c>
      <c r="J167" s="9">
        <v>24989</v>
      </c>
      <c r="K167" s="9">
        <v>36682</v>
      </c>
      <c r="L167" s="8" t="s">
        <v>1124</v>
      </c>
      <c r="M167" s="8" t="s">
        <v>67</v>
      </c>
      <c r="N167" s="8" t="s">
        <v>1121</v>
      </c>
      <c r="O167" s="10">
        <v>902</v>
      </c>
      <c r="P167" s="8" t="s">
        <v>69</v>
      </c>
      <c r="Q167" s="8" t="s">
        <v>79</v>
      </c>
      <c r="R167" s="8"/>
    </row>
    <row r="168" spans="1:18" x14ac:dyDescent="0.25">
      <c r="A168" s="11" t="s">
        <v>430</v>
      </c>
      <c r="B168" s="11" t="s">
        <v>431</v>
      </c>
      <c r="C168" s="8" t="str">
        <f t="shared" si="2"/>
        <v>COSTIL XAVIER</v>
      </c>
      <c r="D168" s="11" t="s">
        <v>30</v>
      </c>
      <c r="E168" s="11" t="s">
        <v>31</v>
      </c>
      <c r="F168" s="11" t="s">
        <v>134</v>
      </c>
      <c r="G168" s="11" t="s">
        <v>424</v>
      </c>
      <c r="H168" s="11" t="s">
        <v>425</v>
      </c>
      <c r="I168" s="11" t="s">
        <v>429</v>
      </c>
      <c r="J168" s="12">
        <v>33209</v>
      </c>
      <c r="K168" s="12">
        <v>40787</v>
      </c>
      <c r="L168" s="11" t="s">
        <v>428</v>
      </c>
      <c r="M168" s="11" t="s">
        <v>416</v>
      </c>
      <c r="N168" s="11" t="s">
        <v>153</v>
      </c>
      <c r="O168" s="13">
        <v>1</v>
      </c>
      <c r="P168" s="11" t="s">
        <v>59</v>
      </c>
      <c r="Q168" s="11" t="s">
        <v>79</v>
      </c>
      <c r="R168" s="11"/>
    </row>
    <row r="169" spans="1:18" x14ac:dyDescent="0.25">
      <c r="A169" s="8" t="s">
        <v>356</v>
      </c>
      <c r="B169" s="8" t="s">
        <v>357</v>
      </c>
      <c r="C169" s="8" t="str">
        <f t="shared" si="2"/>
        <v>COTTIN OLIVIER</v>
      </c>
      <c r="D169" s="8" t="s">
        <v>30</v>
      </c>
      <c r="E169" s="8" t="s">
        <v>31</v>
      </c>
      <c r="F169" s="8" t="s">
        <v>134</v>
      </c>
      <c r="G169" s="8" t="s">
        <v>323</v>
      </c>
      <c r="H169" s="8" t="s">
        <v>324</v>
      </c>
      <c r="I169" s="8" t="s">
        <v>355</v>
      </c>
      <c r="J169" s="9">
        <v>24833</v>
      </c>
      <c r="K169" s="9">
        <v>32902</v>
      </c>
      <c r="L169" s="8" t="s">
        <v>328</v>
      </c>
      <c r="M169" s="8" t="s">
        <v>329</v>
      </c>
      <c r="N169" s="8" t="s">
        <v>202</v>
      </c>
      <c r="O169" s="10">
        <v>285</v>
      </c>
      <c r="P169" s="8" t="s">
        <v>59</v>
      </c>
      <c r="Q169" s="8" t="s">
        <v>79</v>
      </c>
      <c r="R169" s="8"/>
    </row>
    <row r="170" spans="1:18" x14ac:dyDescent="0.25">
      <c r="A170" s="8" t="s">
        <v>900</v>
      </c>
      <c r="B170" s="8" t="s">
        <v>854</v>
      </c>
      <c r="C170" s="8" t="str">
        <f t="shared" si="2"/>
        <v>COUIC NICOLAS</v>
      </c>
      <c r="D170" s="8" t="s">
        <v>30</v>
      </c>
      <c r="E170" s="8" t="s">
        <v>31</v>
      </c>
      <c r="F170" s="8" t="s">
        <v>32</v>
      </c>
      <c r="G170" s="8" t="s">
        <v>281</v>
      </c>
      <c r="H170" s="8" t="s">
        <v>282</v>
      </c>
      <c r="I170" s="8" t="s">
        <v>899</v>
      </c>
      <c r="J170" s="9">
        <v>29309</v>
      </c>
      <c r="K170" s="9">
        <v>40818</v>
      </c>
      <c r="L170" s="8" t="s">
        <v>38</v>
      </c>
      <c r="M170" s="8" t="s">
        <v>105</v>
      </c>
      <c r="N170" s="8" t="s">
        <v>106</v>
      </c>
      <c r="O170" s="10">
        <v>190</v>
      </c>
      <c r="P170" s="8" t="s">
        <v>41</v>
      </c>
      <c r="Q170" s="8" t="s">
        <v>79</v>
      </c>
      <c r="R170" s="8"/>
    </row>
    <row r="171" spans="1:18" x14ac:dyDescent="0.25">
      <c r="A171" s="8" t="s">
        <v>1130</v>
      </c>
      <c r="B171" s="8" t="s">
        <v>224</v>
      </c>
      <c r="C171" s="8" t="str">
        <f t="shared" si="2"/>
        <v>COUILLAUD PHILIPPE</v>
      </c>
      <c r="D171" s="8" t="s">
        <v>30</v>
      </c>
      <c r="E171" s="8" t="s">
        <v>49</v>
      </c>
      <c r="F171" s="8" t="s">
        <v>60</v>
      </c>
      <c r="G171" s="8" t="s">
        <v>61</v>
      </c>
      <c r="H171" s="8" t="s">
        <v>62</v>
      </c>
      <c r="I171" s="8" t="s">
        <v>1129</v>
      </c>
      <c r="J171" s="9">
        <v>23575</v>
      </c>
      <c r="K171" s="9">
        <v>39615</v>
      </c>
      <c r="L171" s="8" t="s">
        <v>1131</v>
      </c>
      <c r="M171" s="8" t="s">
        <v>67</v>
      </c>
      <c r="N171" s="8" t="s">
        <v>1128</v>
      </c>
      <c r="O171" s="10">
        <v>902</v>
      </c>
      <c r="P171" s="8" t="s">
        <v>69</v>
      </c>
      <c r="Q171" s="8" t="s">
        <v>79</v>
      </c>
      <c r="R171" s="8"/>
    </row>
    <row r="172" spans="1:18" x14ac:dyDescent="0.25">
      <c r="A172" s="8" t="s">
        <v>1291</v>
      </c>
      <c r="B172" s="8" t="s">
        <v>349</v>
      </c>
      <c r="C172" s="8" t="str">
        <f t="shared" si="2"/>
        <v>COUSINEAU PASCAL</v>
      </c>
      <c r="D172" s="8" t="s">
        <v>30</v>
      </c>
      <c r="E172" s="8" t="s">
        <v>70</v>
      </c>
      <c r="F172" s="8" t="s">
        <v>71</v>
      </c>
      <c r="G172" s="8" t="s">
        <v>1288</v>
      </c>
      <c r="H172" s="8" t="s">
        <v>1289</v>
      </c>
      <c r="I172" s="8" t="s">
        <v>1290</v>
      </c>
      <c r="J172" s="9">
        <v>27542</v>
      </c>
      <c r="K172" s="9">
        <v>37347</v>
      </c>
      <c r="L172" s="8" t="s">
        <v>1124</v>
      </c>
      <c r="M172" s="8" t="s">
        <v>67</v>
      </c>
      <c r="N172" s="8" t="s">
        <v>1121</v>
      </c>
      <c r="O172" s="10">
        <v>902</v>
      </c>
      <c r="P172" s="8" t="s">
        <v>69</v>
      </c>
      <c r="Q172" s="8" t="s">
        <v>79</v>
      </c>
      <c r="R172" s="8"/>
    </row>
    <row r="173" spans="1:18" x14ac:dyDescent="0.25">
      <c r="A173" s="8" t="s">
        <v>1504</v>
      </c>
      <c r="B173" s="8" t="s">
        <v>165</v>
      </c>
      <c r="C173" s="8" t="str">
        <f t="shared" si="2"/>
        <v>COUSOT CHRISTOPHE</v>
      </c>
      <c r="D173" s="8" t="s">
        <v>30</v>
      </c>
      <c r="E173" s="8" t="s">
        <v>70</v>
      </c>
      <c r="F173" s="8" t="s">
        <v>50</v>
      </c>
      <c r="G173" s="8" t="s">
        <v>1237</v>
      </c>
      <c r="H173" s="8" t="s">
        <v>1238</v>
      </c>
      <c r="I173" s="8" t="s">
        <v>1503</v>
      </c>
      <c r="J173" s="9">
        <v>25908</v>
      </c>
      <c r="K173" s="9">
        <v>36801</v>
      </c>
      <c r="L173" s="8" t="s">
        <v>1505</v>
      </c>
      <c r="M173" s="8" t="s">
        <v>1484</v>
      </c>
      <c r="N173" s="8" t="s">
        <v>1085</v>
      </c>
      <c r="O173" s="10">
        <v>904</v>
      </c>
      <c r="P173" s="8" t="s">
        <v>69</v>
      </c>
      <c r="Q173" s="8" t="s">
        <v>79</v>
      </c>
      <c r="R173" s="8"/>
    </row>
    <row r="174" spans="1:18" x14ac:dyDescent="0.25">
      <c r="A174" s="8" t="s">
        <v>233</v>
      </c>
      <c r="B174" s="8" t="s">
        <v>234</v>
      </c>
      <c r="C174" s="8" t="str">
        <f t="shared" si="2"/>
        <v>COUSSOT GREGORY</v>
      </c>
      <c r="D174" s="8" t="s">
        <v>30</v>
      </c>
      <c r="E174" s="8" t="s">
        <v>31</v>
      </c>
      <c r="F174" s="8" t="s">
        <v>212</v>
      </c>
      <c r="G174" s="8" t="s">
        <v>213</v>
      </c>
      <c r="H174" s="8" t="s">
        <v>214</v>
      </c>
      <c r="I174" s="8" t="s">
        <v>232</v>
      </c>
      <c r="J174" s="9">
        <v>26066</v>
      </c>
      <c r="K174" s="9">
        <v>35004</v>
      </c>
      <c r="L174" s="8" t="s">
        <v>218</v>
      </c>
      <c r="M174" s="8" t="s">
        <v>57</v>
      </c>
      <c r="N174" s="8" t="s">
        <v>219</v>
      </c>
      <c r="O174" s="10">
        <v>305</v>
      </c>
      <c r="P174" s="8" t="s">
        <v>59</v>
      </c>
      <c r="Q174" s="8" t="s">
        <v>79</v>
      </c>
      <c r="R174" s="8"/>
    </row>
    <row r="175" spans="1:18" x14ac:dyDescent="0.25">
      <c r="A175" s="8" t="s">
        <v>572</v>
      </c>
      <c r="B175" s="8" t="s">
        <v>573</v>
      </c>
      <c r="C175" s="8" t="str">
        <f t="shared" si="2"/>
        <v>COUTOUX ANDREE</v>
      </c>
      <c r="D175" s="8" t="s">
        <v>30</v>
      </c>
      <c r="E175" s="8" t="s">
        <v>31</v>
      </c>
      <c r="F175" s="8" t="s">
        <v>32</v>
      </c>
      <c r="G175" s="8" t="s">
        <v>220</v>
      </c>
      <c r="H175" s="8" t="s">
        <v>221</v>
      </c>
      <c r="I175" s="8" t="s">
        <v>571</v>
      </c>
      <c r="J175" s="9">
        <v>21475</v>
      </c>
      <c r="K175" s="9">
        <v>28825</v>
      </c>
      <c r="L175" s="8" t="s">
        <v>38</v>
      </c>
      <c r="M175" s="8" t="s">
        <v>39</v>
      </c>
      <c r="N175" s="8" t="s">
        <v>40</v>
      </c>
      <c r="O175" s="10">
        <v>170</v>
      </c>
      <c r="P175" s="8" t="s">
        <v>41</v>
      </c>
      <c r="Q175" s="8" t="s">
        <v>42</v>
      </c>
      <c r="R175" s="8"/>
    </row>
    <row r="176" spans="1:18" x14ac:dyDescent="0.25">
      <c r="A176" s="8" t="s">
        <v>1452</v>
      </c>
      <c r="B176" s="8" t="s">
        <v>1449</v>
      </c>
      <c r="C176" s="8" t="str">
        <f t="shared" si="2"/>
        <v>COUTURIER CLAUDE</v>
      </c>
      <c r="D176" s="8" t="s">
        <v>30</v>
      </c>
      <c r="E176" s="8" t="s">
        <v>70</v>
      </c>
      <c r="F176" s="8" t="s">
        <v>71</v>
      </c>
      <c r="G176" s="8" t="s">
        <v>72</v>
      </c>
      <c r="H176" s="8" t="s">
        <v>73</v>
      </c>
      <c r="I176" s="8" t="s">
        <v>1451</v>
      </c>
      <c r="J176" s="9">
        <v>20566</v>
      </c>
      <c r="K176" s="9">
        <v>31397</v>
      </c>
      <c r="L176" s="8" t="s">
        <v>1124</v>
      </c>
      <c r="M176" s="8" t="s">
        <v>67</v>
      </c>
      <c r="N176" s="8" t="s">
        <v>1121</v>
      </c>
      <c r="O176" s="10">
        <v>904</v>
      </c>
      <c r="P176" s="8" t="s">
        <v>69</v>
      </c>
      <c r="Q176" s="8" t="s">
        <v>79</v>
      </c>
      <c r="R176" s="8"/>
    </row>
    <row r="177" spans="1:18" x14ac:dyDescent="0.25">
      <c r="A177" s="8" t="s">
        <v>1765</v>
      </c>
      <c r="B177" s="8" t="s">
        <v>357</v>
      </c>
      <c r="C177" s="8" t="str">
        <f t="shared" si="2"/>
        <v>CREPIN OLIVIER</v>
      </c>
      <c r="D177" s="8" t="s">
        <v>30</v>
      </c>
      <c r="E177" s="8" t="s">
        <v>49</v>
      </c>
      <c r="F177" s="8" t="s">
        <v>50</v>
      </c>
      <c r="G177" s="8" t="s">
        <v>51</v>
      </c>
      <c r="H177" s="8" t="s">
        <v>52</v>
      </c>
      <c r="I177" s="8" t="s">
        <v>1764</v>
      </c>
      <c r="J177" s="9">
        <v>23633</v>
      </c>
      <c r="K177" s="9">
        <v>34043</v>
      </c>
      <c r="L177" s="8" t="s">
        <v>1766</v>
      </c>
      <c r="M177" s="8" t="s">
        <v>57</v>
      </c>
      <c r="N177" s="8" t="s">
        <v>58</v>
      </c>
      <c r="O177" s="10">
        <v>365</v>
      </c>
      <c r="P177" s="8" t="s">
        <v>59</v>
      </c>
      <c r="Q177" s="8" t="s">
        <v>79</v>
      </c>
      <c r="R177" s="8"/>
    </row>
    <row r="178" spans="1:18" x14ac:dyDescent="0.25">
      <c r="A178" s="8" t="s">
        <v>1025</v>
      </c>
      <c r="B178" s="8" t="s">
        <v>1026</v>
      </c>
      <c r="C178" s="8" t="str">
        <f t="shared" si="2"/>
        <v>CREUZON NADEGE</v>
      </c>
      <c r="D178" s="8" t="s">
        <v>30</v>
      </c>
      <c r="E178" s="8" t="s">
        <v>31</v>
      </c>
      <c r="F178" s="8" t="s">
        <v>32</v>
      </c>
      <c r="G178" s="8" t="s">
        <v>489</v>
      </c>
      <c r="H178" s="8" t="s">
        <v>490</v>
      </c>
      <c r="I178" s="8" t="s">
        <v>1024</v>
      </c>
      <c r="J178" s="9">
        <v>28154</v>
      </c>
      <c r="K178" s="9">
        <v>36633</v>
      </c>
      <c r="L178" s="8" t="s">
        <v>721</v>
      </c>
      <c r="M178" s="8" t="s">
        <v>1023</v>
      </c>
      <c r="N178" s="8" t="s">
        <v>722</v>
      </c>
      <c r="O178" s="10">
        <v>190</v>
      </c>
      <c r="P178" s="8" t="s">
        <v>41</v>
      </c>
      <c r="Q178" s="8" t="s">
        <v>42</v>
      </c>
      <c r="R178" s="8"/>
    </row>
    <row r="179" spans="1:18" x14ac:dyDescent="0.25">
      <c r="A179" s="8" t="s">
        <v>1536</v>
      </c>
      <c r="B179" s="8" t="s">
        <v>250</v>
      </c>
      <c r="C179" s="8" t="str">
        <f t="shared" si="2"/>
        <v>CROZAT ARNAUD</v>
      </c>
      <c r="D179" s="8" t="s">
        <v>30</v>
      </c>
      <c r="E179" s="8" t="s">
        <v>31</v>
      </c>
      <c r="F179" s="8" t="s">
        <v>134</v>
      </c>
      <c r="G179" s="8" t="s">
        <v>424</v>
      </c>
      <c r="H179" s="8" t="s">
        <v>425</v>
      </c>
      <c r="I179" s="8" t="s">
        <v>1535</v>
      </c>
      <c r="J179" s="9">
        <v>31134</v>
      </c>
      <c r="K179" s="9">
        <v>40819</v>
      </c>
      <c r="L179" s="8" t="s">
        <v>1220</v>
      </c>
      <c r="M179" s="8" t="s">
        <v>1523</v>
      </c>
      <c r="N179" s="8" t="s">
        <v>1221</v>
      </c>
      <c r="O179" s="10">
        <v>902</v>
      </c>
      <c r="P179" s="8" t="s">
        <v>69</v>
      </c>
      <c r="Q179" s="8" t="s">
        <v>79</v>
      </c>
      <c r="R179" s="8"/>
    </row>
    <row r="180" spans="1:18" x14ac:dyDescent="0.25">
      <c r="A180" s="8" t="s">
        <v>1476</v>
      </c>
      <c r="B180" s="8" t="s">
        <v>357</v>
      </c>
      <c r="C180" s="8" t="str">
        <f t="shared" si="2"/>
        <v>CUVERT OLIVIER</v>
      </c>
      <c r="D180" s="8" t="s">
        <v>30</v>
      </c>
      <c r="E180" s="8" t="s">
        <v>70</v>
      </c>
      <c r="F180" s="8" t="s">
        <v>71</v>
      </c>
      <c r="G180" s="8" t="s">
        <v>1288</v>
      </c>
      <c r="H180" s="8" t="s">
        <v>1289</v>
      </c>
      <c r="I180" s="8" t="s">
        <v>1475</v>
      </c>
      <c r="J180" s="9">
        <v>26959</v>
      </c>
      <c r="K180" s="9">
        <v>38078</v>
      </c>
      <c r="L180" s="8" t="s">
        <v>77</v>
      </c>
      <c r="M180" s="8" t="s">
        <v>1477</v>
      </c>
      <c r="N180" s="8" t="s">
        <v>78</v>
      </c>
      <c r="O180" s="10">
        <v>902</v>
      </c>
      <c r="P180" s="8" t="s">
        <v>69</v>
      </c>
      <c r="Q180" s="8" t="s">
        <v>79</v>
      </c>
      <c r="R180" s="8"/>
    </row>
    <row r="181" spans="1:18" x14ac:dyDescent="0.25">
      <c r="A181" s="8" t="s">
        <v>575</v>
      </c>
      <c r="B181" s="8" t="s">
        <v>1011</v>
      </c>
      <c r="C181" s="8" t="str">
        <f t="shared" si="2"/>
        <v>DA SILVA ISILDA</v>
      </c>
      <c r="D181" s="8" t="s">
        <v>30</v>
      </c>
      <c r="E181" s="8" t="s">
        <v>31</v>
      </c>
      <c r="F181" s="8" t="s">
        <v>32</v>
      </c>
      <c r="G181" s="8" t="s">
        <v>494</v>
      </c>
      <c r="H181" s="8" t="s">
        <v>495</v>
      </c>
      <c r="I181" s="8" t="s">
        <v>1010</v>
      </c>
      <c r="J181" s="9">
        <v>19656</v>
      </c>
      <c r="K181" s="9">
        <v>26077</v>
      </c>
      <c r="L181" s="8" t="s">
        <v>38</v>
      </c>
      <c r="M181" s="8" t="s">
        <v>105</v>
      </c>
      <c r="N181" s="8" t="s">
        <v>106</v>
      </c>
      <c r="O181" s="10">
        <v>215</v>
      </c>
      <c r="P181" s="8" t="s">
        <v>41</v>
      </c>
      <c r="Q181" s="8" t="s">
        <v>42</v>
      </c>
      <c r="R181" s="8"/>
    </row>
    <row r="182" spans="1:18" x14ac:dyDescent="0.25">
      <c r="A182" s="8" t="s">
        <v>575</v>
      </c>
      <c r="B182" s="8" t="s">
        <v>576</v>
      </c>
      <c r="C182" s="8" t="str">
        <f t="shared" si="2"/>
        <v>DA SILVA MASSABIELLE</v>
      </c>
      <c r="D182" s="8" t="s">
        <v>30</v>
      </c>
      <c r="E182" s="8" t="s">
        <v>31</v>
      </c>
      <c r="F182" s="8" t="s">
        <v>32</v>
      </c>
      <c r="G182" s="8" t="s">
        <v>220</v>
      </c>
      <c r="H182" s="8" t="s">
        <v>221</v>
      </c>
      <c r="I182" s="8" t="s">
        <v>574</v>
      </c>
      <c r="J182" s="9">
        <v>22822</v>
      </c>
      <c r="K182" s="9">
        <v>29007</v>
      </c>
      <c r="L182" s="8" t="s">
        <v>38</v>
      </c>
      <c r="M182" s="8" t="s">
        <v>39</v>
      </c>
      <c r="N182" s="8" t="s">
        <v>40</v>
      </c>
      <c r="O182" s="10">
        <v>170</v>
      </c>
      <c r="P182" s="8" t="s">
        <v>41</v>
      </c>
      <c r="Q182" s="8" t="s">
        <v>42</v>
      </c>
      <c r="R182" s="8"/>
    </row>
    <row r="183" spans="1:18" x14ac:dyDescent="0.25">
      <c r="A183" s="8" t="s">
        <v>887</v>
      </c>
      <c r="B183" s="8" t="s">
        <v>888</v>
      </c>
      <c r="C183" s="8" t="str">
        <f t="shared" si="2"/>
        <v>DANAIS PATRICK</v>
      </c>
      <c r="D183" s="8" t="s">
        <v>30</v>
      </c>
      <c r="E183" s="8" t="s">
        <v>31</v>
      </c>
      <c r="F183" s="8" t="s">
        <v>32</v>
      </c>
      <c r="G183" s="8" t="s">
        <v>884</v>
      </c>
      <c r="H183" s="8" t="s">
        <v>885</v>
      </c>
      <c r="I183" s="8" t="s">
        <v>886</v>
      </c>
      <c r="J183" s="9">
        <v>24196</v>
      </c>
      <c r="K183" s="9">
        <v>40818</v>
      </c>
      <c r="L183" s="8" t="s">
        <v>38</v>
      </c>
      <c r="M183" s="8" t="s">
        <v>105</v>
      </c>
      <c r="N183" s="8" t="s">
        <v>106</v>
      </c>
      <c r="O183" s="10">
        <v>190</v>
      </c>
      <c r="P183" s="8" t="s">
        <v>41</v>
      </c>
      <c r="Q183" s="8" t="s">
        <v>79</v>
      </c>
      <c r="R183" s="8"/>
    </row>
    <row r="184" spans="1:18" x14ac:dyDescent="0.25">
      <c r="A184" s="8" t="s">
        <v>1434</v>
      </c>
      <c r="B184" s="8" t="s">
        <v>357</v>
      </c>
      <c r="C184" s="8" t="str">
        <f t="shared" si="2"/>
        <v>DAPREMONT OLIVIER</v>
      </c>
      <c r="D184" s="8" t="s">
        <v>30</v>
      </c>
      <c r="E184" s="8" t="s">
        <v>70</v>
      </c>
      <c r="F184" s="8" t="s">
        <v>1324</v>
      </c>
      <c r="G184" s="8" t="s">
        <v>1288</v>
      </c>
      <c r="H184" s="8" t="s">
        <v>1289</v>
      </c>
      <c r="I184" s="8" t="s">
        <v>1433</v>
      </c>
      <c r="J184" s="9">
        <v>26132</v>
      </c>
      <c r="K184" s="9">
        <v>36404</v>
      </c>
      <c r="L184" s="8" t="s">
        <v>1106</v>
      </c>
      <c r="M184" s="8" t="s">
        <v>67</v>
      </c>
      <c r="N184" s="8" t="s">
        <v>1107</v>
      </c>
      <c r="O184" s="10">
        <v>903</v>
      </c>
      <c r="P184" s="8" t="s">
        <v>69</v>
      </c>
      <c r="Q184" s="8" t="s">
        <v>79</v>
      </c>
      <c r="R184" s="8"/>
    </row>
    <row r="185" spans="1:18" x14ac:dyDescent="0.25">
      <c r="A185" s="8" t="s">
        <v>977</v>
      </c>
      <c r="B185" s="8" t="s">
        <v>266</v>
      </c>
      <c r="C185" s="8" t="str">
        <f t="shared" si="2"/>
        <v>DAUTREME STEPHANE</v>
      </c>
      <c r="D185" s="8" t="s">
        <v>30</v>
      </c>
      <c r="E185" s="8" t="s">
        <v>31</v>
      </c>
      <c r="F185" s="8" t="s">
        <v>32</v>
      </c>
      <c r="G185" s="8" t="s">
        <v>830</v>
      </c>
      <c r="H185" s="8" t="s">
        <v>831</v>
      </c>
      <c r="I185" s="8" t="s">
        <v>976</v>
      </c>
      <c r="J185" s="9">
        <v>27062</v>
      </c>
      <c r="K185" s="9">
        <v>34680</v>
      </c>
      <c r="L185" s="8" t="s">
        <v>38</v>
      </c>
      <c r="M185" s="8" t="s">
        <v>105</v>
      </c>
      <c r="N185" s="8" t="s">
        <v>106</v>
      </c>
      <c r="O185" s="10">
        <v>215</v>
      </c>
      <c r="P185" s="8" t="s">
        <v>41</v>
      </c>
      <c r="Q185" s="8" t="s">
        <v>79</v>
      </c>
      <c r="R185" s="8"/>
    </row>
    <row r="186" spans="1:18" x14ac:dyDescent="0.25">
      <c r="A186" s="8" t="s">
        <v>1432</v>
      </c>
      <c r="B186" s="8" t="s">
        <v>239</v>
      </c>
      <c r="C186" s="8" t="str">
        <f t="shared" si="2"/>
        <v>DAUTREMONT MICHAEL</v>
      </c>
      <c r="D186" s="8" t="s">
        <v>30</v>
      </c>
      <c r="E186" s="8" t="s">
        <v>70</v>
      </c>
      <c r="F186" s="8" t="s">
        <v>1324</v>
      </c>
      <c r="G186" s="8" t="s">
        <v>1288</v>
      </c>
      <c r="H186" s="8" t="s">
        <v>1289</v>
      </c>
      <c r="I186" s="8" t="s">
        <v>1431</v>
      </c>
      <c r="J186" s="9">
        <v>25726</v>
      </c>
      <c r="K186" s="9">
        <v>36367</v>
      </c>
      <c r="L186" s="8" t="s">
        <v>1106</v>
      </c>
      <c r="M186" s="8" t="s">
        <v>67</v>
      </c>
      <c r="N186" s="8" t="s">
        <v>1107</v>
      </c>
      <c r="O186" s="10">
        <v>903</v>
      </c>
      <c r="P186" s="8" t="s">
        <v>69</v>
      </c>
      <c r="Q186" s="8" t="s">
        <v>79</v>
      </c>
      <c r="R186" s="8"/>
    </row>
    <row r="187" spans="1:18" x14ac:dyDescent="0.25">
      <c r="A187" s="8" t="s">
        <v>858</v>
      </c>
      <c r="B187" s="8" t="s">
        <v>1310</v>
      </c>
      <c r="C187" s="8" t="str">
        <f t="shared" si="2"/>
        <v>DAVID BENJAMIN</v>
      </c>
      <c r="D187" s="8" t="s">
        <v>30</v>
      </c>
      <c r="E187" s="8" t="s">
        <v>70</v>
      </c>
      <c r="F187" s="8" t="s">
        <v>71</v>
      </c>
      <c r="G187" s="8" t="s">
        <v>72</v>
      </c>
      <c r="H187" s="8" t="s">
        <v>73</v>
      </c>
      <c r="I187" s="8" t="s">
        <v>1309</v>
      </c>
      <c r="J187" s="9">
        <v>29856</v>
      </c>
      <c r="K187" s="9">
        <v>39447</v>
      </c>
      <c r="L187" s="8" t="s">
        <v>1124</v>
      </c>
      <c r="M187" s="8" t="s">
        <v>67</v>
      </c>
      <c r="N187" s="8" t="s">
        <v>1121</v>
      </c>
      <c r="O187" s="10">
        <v>902</v>
      </c>
      <c r="P187" s="8" t="s">
        <v>69</v>
      </c>
      <c r="Q187" s="8" t="s">
        <v>79</v>
      </c>
      <c r="R187" s="8"/>
    </row>
    <row r="188" spans="1:18" x14ac:dyDescent="0.25">
      <c r="A188" s="8" t="s">
        <v>858</v>
      </c>
      <c r="B188" s="8" t="s">
        <v>941</v>
      </c>
      <c r="C188" s="8" t="str">
        <f t="shared" si="2"/>
        <v>DAVID DENIS</v>
      </c>
      <c r="D188" s="8" t="s">
        <v>30</v>
      </c>
      <c r="E188" s="8" t="s">
        <v>49</v>
      </c>
      <c r="F188" s="8" t="s">
        <v>60</v>
      </c>
      <c r="G188" s="8" t="s">
        <v>61</v>
      </c>
      <c r="H188" s="8" t="s">
        <v>62</v>
      </c>
      <c r="I188" s="8" t="s">
        <v>1174</v>
      </c>
      <c r="J188" s="9">
        <v>29175</v>
      </c>
      <c r="K188" s="9">
        <v>39482</v>
      </c>
      <c r="L188" s="8" t="s">
        <v>77</v>
      </c>
      <c r="M188" s="8" t="s">
        <v>67</v>
      </c>
      <c r="N188" s="8" t="s">
        <v>78</v>
      </c>
      <c r="O188" s="10">
        <v>902</v>
      </c>
      <c r="P188" s="8" t="s">
        <v>69</v>
      </c>
      <c r="Q188" s="8" t="s">
        <v>79</v>
      </c>
      <c r="R188" s="8"/>
    </row>
    <row r="189" spans="1:18" x14ac:dyDescent="0.25">
      <c r="A189" s="8" t="s">
        <v>1599</v>
      </c>
      <c r="B189" s="8" t="s">
        <v>224</v>
      </c>
      <c r="C189" s="8" t="str">
        <f t="shared" si="2"/>
        <v>DE GEA PHILIPPE</v>
      </c>
      <c r="D189" s="8" t="s">
        <v>30</v>
      </c>
      <c r="E189" s="8" t="s">
        <v>49</v>
      </c>
      <c r="F189" s="8" t="s">
        <v>50</v>
      </c>
      <c r="G189" s="8" t="s">
        <v>51</v>
      </c>
      <c r="H189" s="8" t="s">
        <v>52</v>
      </c>
      <c r="I189" s="8" t="s">
        <v>1598</v>
      </c>
      <c r="J189" s="9">
        <v>24118</v>
      </c>
      <c r="K189" s="9">
        <v>36661</v>
      </c>
      <c r="L189" s="8" t="s">
        <v>1600</v>
      </c>
      <c r="M189" s="8" t="s">
        <v>84</v>
      </c>
      <c r="N189" s="8" t="s">
        <v>1103</v>
      </c>
      <c r="O189" s="10">
        <v>903</v>
      </c>
      <c r="P189" s="8" t="s">
        <v>69</v>
      </c>
      <c r="Q189" s="8" t="s">
        <v>79</v>
      </c>
      <c r="R189" s="8"/>
    </row>
    <row r="190" spans="1:18" x14ac:dyDescent="0.25">
      <c r="A190" s="8" t="s">
        <v>1094</v>
      </c>
      <c r="B190" s="8" t="s">
        <v>854</v>
      </c>
      <c r="C190" s="8" t="str">
        <f t="shared" si="2"/>
        <v>DE LABROUHE DE LABORDERIE NICOLAS</v>
      </c>
      <c r="D190" s="8" t="s">
        <v>30</v>
      </c>
      <c r="E190" s="8" t="s">
        <v>70</v>
      </c>
      <c r="F190" s="8" t="s">
        <v>71</v>
      </c>
      <c r="G190" s="8" t="s">
        <v>72</v>
      </c>
      <c r="H190" s="8" t="s">
        <v>73</v>
      </c>
      <c r="I190" s="8" t="s">
        <v>1093</v>
      </c>
      <c r="J190" s="9">
        <v>29139</v>
      </c>
      <c r="K190" s="9">
        <v>40725</v>
      </c>
      <c r="L190" s="8" t="s">
        <v>77</v>
      </c>
      <c r="M190" s="8" t="s">
        <v>1095</v>
      </c>
      <c r="N190" s="8" t="s">
        <v>78</v>
      </c>
      <c r="O190" s="10">
        <v>902</v>
      </c>
      <c r="P190" s="8" t="s">
        <v>69</v>
      </c>
      <c r="Q190" s="8" t="s">
        <v>79</v>
      </c>
      <c r="R190" s="8"/>
    </row>
    <row r="191" spans="1:18" x14ac:dyDescent="0.25">
      <c r="A191" s="8" t="s">
        <v>117</v>
      </c>
      <c r="B191" s="8" t="s">
        <v>91</v>
      </c>
      <c r="C191" s="8" t="str">
        <f t="shared" si="2"/>
        <v>DEBOFFLE SANDRINE</v>
      </c>
      <c r="D191" s="8" t="s">
        <v>113</v>
      </c>
      <c r="E191" s="8" t="s">
        <v>114</v>
      </c>
      <c r="F191" s="8" t="s">
        <v>114</v>
      </c>
      <c r="G191" s="8" t="s">
        <v>115</v>
      </c>
      <c r="H191" s="8" t="s">
        <v>114</v>
      </c>
      <c r="I191" s="8" t="s">
        <v>116</v>
      </c>
      <c r="J191" s="9">
        <v>25912</v>
      </c>
      <c r="K191" s="9">
        <v>32721</v>
      </c>
      <c r="L191" s="8" t="s">
        <v>118</v>
      </c>
      <c r="M191" s="8" t="s">
        <v>119</v>
      </c>
      <c r="N191" s="8" t="s">
        <v>120</v>
      </c>
      <c r="O191" s="10">
        <v>305</v>
      </c>
      <c r="P191" s="8" t="s">
        <v>59</v>
      </c>
      <c r="Q191" s="8" t="s">
        <v>42</v>
      </c>
      <c r="R191" s="8"/>
    </row>
    <row r="192" spans="1:18" x14ac:dyDescent="0.25">
      <c r="A192" s="8" t="s">
        <v>535</v>
      </c>
      <c r="B192" s="8" t="s">
        <v>536</v>
      </c>
      <c r="C192" s="8" t="str">
        <f t="shared" si="2"/>
        <v>DEBRAY ANNETTE</v>
      </c>
      <c r="D192" s="8" t="s">
        <v>30</v>
      </c>
      <c r="E192" s="8" t="s">
        <v>31</v>
      </c>
      <c r="F192" s="8" t="s">
        <v>32</v>
      </c>
      <c r="G192" s="8" t="s">
        <v>489</v>
      </c>
      <c r="H192" s="8" t="s">
        <v>490</v>
      </c>
      <c r="I192" s="8" t="s">
        <v>534</v>
      </c>
      <c r="J192" s="9">
        <v>20216</v>
      </c>
      <c r="K192" s="9">
        <v>26805</v>
      </c>
      <c r="L192" s="8" t="s">
        <v>38</v>
      </c>
      <c r="M192" s="8" t="s">
        <v>39</v>
      </c>
      <c r="N192" s="8" t="s">
        <v>40</v>
      </c>
      <c r="O192" s="10">
        <v>170</v>
      </c>
      <c r="P192" s="8" t="s">
        <v>41</v>
      </c>
      <c r="Q192" s="8" t="s">
        <v>42</v>
      </c>
      <c r="R192" s="8"/>
    </row>
    <row r="193" spans="1:18" x14ac:dyDescent="0.25">
      <c r="A193" s="8" t="s">
        <v>1091</v>
      </c>
      <c r="B193" s="8" t="s">
        <v>341</v>
      </c>
      <c r="C193" s="8" t="str">
        <f t="shared" si="2"/>
        <v>DECAMP MICHEL</v>
      </c>
      <c r="D193" s="8" t="s">
        <v>30</v>
      </c>
      <c r="E193" s="8" t="s">
        <v>1073</v>
      </c>
      <c r="F193" s="8" t="s">
        <v>1074</v>
      </c>
      <c r="G193" s="8" t="s">
        <v>1075</v>
      </c>
      <c r="H193" s="8" t="s">
        <v>1076</v>
      </c>
      <c r="I193" s="8" t="s">
        <v>1090</v>
      </c>
      <c r="J193" s="9">
        <v>18428</v>
      </c>
      <c r="K193" s="9">
        <v>26268</v>
      </c>
      <c r="L193" s="8" t="s">
        <v>1092</v>
      </c>
      <c r="M193" s="8" t="s">
        <v>1089</v>
      </c>
      <c r="N193" s="8" t="s">
        <v>1080</v>
      </c>
      <c r="O193" s="10">
        <v>904</v>
      </c>
      <c r="P193" s="8" t="s">
        <v>69</v>
      </c>
      <c r="Q193" s="8" t="s">
        <v>79</v>
      </c>
      <c r="R193" s="8"/>
    </row>
    <row r="194" spans="1:18" x14ac:dyDescent="0.25">
      <c r="A194" s="8" t="s">
        <v>2230</v>
      </c>
      <c r="B194" s="8" t="s">
        <v>2231</v>
      </c>
      <c r="C194" s="8" t="str">
        <f t="shared" si="2"/>
        <v>DECHEZELLE BARBARA</v>
      </c>
      <c r="D194" s="8" t="s">
        <v>30</v>
      </c>
      <c r="E194" s="8" t="s">
        <v>31</v>
      </c>
      <c r="F194" s="8" t="s">
        <v>32</v>
      </c>
      <c r="G194" s="8"/>
      <c r="H194" s="8"/>
      <c r="I194" s="8"/>
      <c r="J194" s="9">
        <v>27751</v>
      </c>
      <c r="K194" s="9">
        <v>41303</v>
      </c>
      <c r="L194" s="8" t="s">
        <v>38</v>
      </c>
      <c r="M194" s="8"/>
      <c r="N194" s="8" t="s">
        <v>40</v>
      </c>
      <c r="O194" s="10">
        <v>170</v>
      </c>
      <c r="P194" s="8" t="s">
        <v>41</v>
      </c>
      <c r="Q194" s="8" t="s">
        <v>42</v>
      </c>
      <c r="R194" s="8"/>
    </row>
    <row r="195" spans="1:18" x14ac:dyDescent="0.25">
      <c r="A195" s="8" t="s">
        <v>1082</v>
      </c>
      <c r="B195" s="8" t="s">
        <v>260</v>
      </c>
      <c r="C195" s="8" t="str">
        <f t="shared" si="2"/>
        <v>DEFFIE LAURENT</v>
      </c>
      <c r="D195" s="8" t="s">
        <v>30</v>
      </c>
      <c r="E195" s="8" t="s">
        <v>31</v>
      </c>
      <c r="F195" s="8" t="s">
        <v>86</v>
      </c>
      <c r="G195" s="8" t="s">
        <v>87</v>
      </c>
      <c r="H195" s="8" t="s">
        <v>88</v>
      </c>
      <c r="I195" s="8" t="s">
        <v>1081</v>
      </c>
      <c r="J195" s="9">
        <v>23536</v>
      </c>
      <c r="K195" s="9">
        <v>38593</v>
      </c>
      <c r="L195" s="8" t="s">
        <v>1083</v>
      </c>
      <c r="M195" s="8" t="s">
        <v>1084</v>
      </c>
      <c r="N195" s="8" t="s">
        <v>1085</v>
      </c>
      <c r="O195" s="10">
        <v>904</v>
      </c>
      <c r="P195" s="8" t="s">
        <v>69</v>
      </c>
      <c r="Q195" s="8" t="s">
        <v>79</v>
      </c>
      <c r="R195" s="8"/>
    </row>
    <row r="196" spans="1:18" x14ac:dyDescent="0.25">
      <c r="A196" s="8" t="s">
        <v>1161</v>
      </c>
      <c r="B196" s="8" t="s">
        <v>234</v>
      </c>
      <c r="C196" s="8" t="str">
        <f t="shared" si="2"/>
        <v>DELAIRE GREGORY</v>
      </c>
      <c r="D196" s="8" t="s">
        <v>30</v>
      </c>
      <c r="E196" s="8" t="s">
        <v>49</v>
      </c>
      <c r="F196" s="8" t="s">
        <v>60</v>
      </c>
      <c r="G196" s="8" t="s">
        <v>61</v>
      </c>
      <c r="H196" s="8" t="s">
        <v>62</v>
      </c>
      <c r="I196" s="8" t="s">
        <v>1160</v>
      </c>
      <c r="J196" s="9">
        <v>26750</v>
      </c>
      <c r="K196" s="9">
        <v>36675</v>
      </c>
      <c r="L196" s="8" t="s">
        <v>1162</v>
      </c>
      <c r="M196" s="8" t="s">
        <v>67</v>
      </c>
      <c r="N196" s="8" t="s">
        <v>1163</v>
      </c>
      <c r="O196" s="10">
        <v>902</v>
      </c>
      <c r="P196" s="8" t="s">
        <v>69</v>
      </c>
      <c r="Q196" s="8" t="s">
        <v>79</v>
      </c>
      <c r="R196" s="8"/>
    </row>
    <row r="197" spans="1:18" x14ac:dyDescent="0.25">
      <c r="A197" s="8" t="s">
        <v>204</v>
      </c>
      <c r="B197" s="8" t="s">
        <v>205</v>
      </c>
      <c r="C197" s="8" t="str">
        <f t="shared" si="2"/>
        <v>DELAPORTE KELLY</v>
      </c>
      <c r="D197" s="8" t="s">
        <v>30</v>
      </c>
      <c r="E197" s="8" t="s">
        <v>31</v>
      </c>
      <c r="F197" s="8" t="s">
        <v>134</v>
      </c>
      <c r="G197" s="8" t="s">
        <v>166</v>
      </c>
      <c r="H197" s="8" t="s">
        <v>167</v>
      </c>
      <c r="I197" s="8" t="s">
        <v>203</v>
      </c>
      <c r="J197" s="9">
        <v>32333</v>
      </c>
      <c r="K197" s="9">
        <v>41049</v>
      </c>
      <c r="L197" s="8" t="s">
        <v>189</v>
      </c>
      <c r="M197" s="8" t="s">
        <v>141</v>
      </c>
      <c r="N197" s="8" t="s">
        <v>172</v>
      </c>
      <c r="O197" s="10">
        <v>285</v>
      </c>
      <c r="P197" s="8" t="s">
        <v>59</v>
      </c>
      <c r="Q197" s="8" t="s">
        <v>42</v>
      </c>
      <c r="R197" s="8"/>
    </row>
    <row r="198" spans="1:18" x14ac:dyDescent="0.25">
      <c r="A198" s="8" t="s">
        <v>586</v>
      </c>
      <c r="B198" s="8" t="s">
        <v>587</v>
      </c>
      <c r="C198" s="8" t="str">
        <f t="shared" si="2"/>
        <v>DELAUNAY GLADYS</v>
      </c>
      <c r="D198" s="8" t="s">
        <v>30</v>
      </c>
      <c r="E198" s="8" t="s">
        <v>31</v>
      </c>
      <c r="F198" s="8" t="s">
        <v>32</v>
      </c>
      <c r="G198" s="8" t="s">
        <v>394</v>
      </c>
      <c r="H198" s="8" t="s">
        <v>395</v>
      </c>
      <c r="I198" s="8" t="s">
        <v>585</v>
      </c>
      <c r="J198" s="9">
        <v>26957</v>
      </c>
      <c r="K198" s="9">
        <v>38267</v>
      </c>
      <c r="L198" s="8" t="s">
        <v>38</v>
      </c>
      <c r="M198" s="8" t="s">
        <v>39</v>
      </c>
      <c r="N198" s="8" t="s">
        <v>399</v>
      </c>
      <c r="O198" s="10">
        <v>170</v>
      </c>
      <c r="P198" s="8" t="s">
        <v>41</v>
      </c>
      <c r="Q198" s="8" t="s">
        <v>42</v>
      </c>
      <c r="R198" s="8"/>
    </row>
    <row r="199" spans="1:18" x14ac:dyDescent="0.25">
      <c r="A199" s="8" t="s">
        <v>1015</v>
      </c>
      <c r="B199" s="8" t="s">
        <v>334</v>
      </c>
      <c r="C199" s="8" t="str">
        <f t="shared" si="2"/>
        <v>DELEFFE DOMINIQUE</v>
      </c>
      <c r="D199" s="8" t="s">
        <v>30</v>
      </c>
      <c r="E199" s="8" t="s">
        <v>31</v>
      </c>
      <c r="F199" s="8" t="s">
        <v>32</v>
      </c>
      <c r="G199" s="8" t="s">
        <v>281</v>
      </c>
      <c r="H199" s="8" t="s">
        <v>282</v>
      </c>
      <c r="I199" s="8" t="s">
        <v>1014</v>
      </c>
      <c r="J199" s="9">
        <v>22441</v>
      </c>
      <c r="K199" s="9">
        <v>29990</v>
      </c>
      <c r="L199" s="8" t="s">
        <v>38</v>
      </c>
      <c r="M199" s="8" t="s">
        <v>105</v>
      </c>
      <c r="N199" s="8" t="s">
        <v>106</v>
      </c>
      <c r="O199" s="10">
        <v>255</v>
      </c>
      <c r="P199" s="8" t="s">
        <v>41</v>
      </c>
      <c r="Q199" s="8" t="s">
        <v>79</v>
      </c>
      <c r="R199" s="8"/>
    </row>
    <row r="200" spans="1:18" x14ac:dyDescent="0.25">
      <c r="A200" s="8" t="s">
        <v>2184</v>
      </c>
      <c r="B200" s="8" t="s">
        <v>2185</v>
      </c>
      <c r="C200" s="8" t="str">
        <f t="shared" si="2"/>
        <v>DELERY CHRISTELLE</v>
      </c>
      <c r="D200" s="8" t="s">
        <v>30</v>
      </c>
      <c r="E200" s="8" t="s">
        <v>31</v>
      </c>
      <c r="F200" s="8" t="s">
        <v>32</v>
      </c>
      <c r="G200" s="8">
        <v>496158</v>
      </c>
      <c r="H200" s="8"/>
      <c r="I200" s="8"/>
      <c r="J200" s="9">
        <v>25756</v>
      </c>
      <c r="K200" s="9">
        <v>41275</v>
      </c>
      <c r="L200" s="8" t="s">
        <v>38</v>
      </c>
      <c r="M200" s="8"/>
      <c r="N200" s="8" t="s">
        <v>40</v>
      </c>
      <c r="O200" s="10">
        <v>170</v>
      </c>
      <c r="P200" s="8" t="s">
        <v>41</v>
      </c>
      <c r="Q200" s="8" t="s">
        <v>42</v>
      </c>
      <c r="R200" s="8"/>
    </row>
    <row r="201" spans="1:18" x14ac:dyDescent="0.25">
      <c r="A201" s="8" t="s">
        <v>732</v>
      </c>
      <c r="B201" s="8" t="s">
        <v>733</v>
      </c>
      <c r="C201" s="8" t="str">
        <f t="shared" si="2"/>
        <v>DELPHIN MIE JOSE</v>
      </c>
      <c r="D201" s="8" t="s">
        <v>30</v>
      </c>
      <c r="E201" s="8" t="s">
        <v>31</v>
      </c>
      <c r="F201" s="8" t="s">
        <v>32</v>
      </c>
      <c r="G201" s="8" t="s">
        <v>281</v>
      </c>
      <c r="H201" s="8" t="s">
        <v>282</v>
      </c>
      <c r="I201" s="8" t="s">
        <v>731</v>
      </c>
      <c r="J201" s="9">
        <v>21973</v>
      </c>
      <c r="K201" s="9">
        <v>29129</v>
      </c>
      <c r="L201" s="8" t="s">
        <v>38</v>
      </c>
      <c r="M201" s="8" t="s">
        <v>39</v>
      </c>
      <c r="N201" s="8" t="s">
        <v>40</v>
      </c>
      <c r="O201" s="10">
        <v>190</v>
      </c>
      <c r="P201" s="8" t="s">
        <v>41</v>
      </c>
      <c r="Q201" s="8" t="s">
        <v>42</v>
      </c>
      <c r="R201" s="8"/>
    </row>
    <row r="202" spans="1:18" x14ac:dyDescent="0.25">
      <c r="A202" s="8" t="s">
        <v>552</v>
      </c>
      <c r="B202" s="8" t="s">
        <v>553</v>
      </c>
      <c r="C202" s="8" t="str">
        <f t="shared" si="2"/>
        <v>DEMARCONNAY CLAUDIE</v>
      </c>
      <c r="D202" s="8" t="s">
        <v>30</v>
      </c>
      <c r="E202" s="8" t="s">
        <v>31</v>
      </c>
      <c r="F202" s="8" t="s">
        <v>32</v>
      </c>
      <c r="G202" s="8" t="s">
        <v>220</v>
      </c>
      <c r="H202" s="8" t="s">
        <v>221</v>
      </c>
      <c r="I202" s="8" t="s">
        <v>551</v>
      </c>
      <c r="J202" s="9">
        <v>20558</v>
      </c>
      <c r="K202" s="9">
        <v>26485</v>
      </c>
      <c r="L202" s="8" t="s">
        <v>38</v>
      </c>
      <c r="M202" s="8" t="s">
        <v>39</v>
      </c>
      <c r="N202" s="8" t="s">
        <v>40</v>
      </c>
      <c r="O202" s="10">
        <v>170</v>
      </c>
      <c r="P202" s="8" t="s">
        <v>41</v>
      </c>
      <c r="Q202" s="8" t="s">
        <v>42</v>
      </c>
      <c r="R202" s="8"/>
    </row>
    <row r="203" spans="1:18" x14ac:dyDescent="0.25">
      <c r="A203" s="14" t="s">
        <v>1645</v>
      </c>
      <c r="B203" s="14" t="s">
        <v>314</v>
      </c>
      <c r="C203" s="8" t="str">
        <f t="shared" ref="C203:C270" si="3">A203&amp;" "&amp;B203</f>
        <v>DENORMANDIE GUILLAUME</v>
      </c>
      <c r="D203" s="14" t="s">
        <v>113</v>
      </c>
      <c r="E203" s="14" t="s">
        <v>1634</v>
      </c>
      <c r="F203" s="14" t="s">
        <v>1634</v>
      </c>
      <c r="G203" s="14" t="s">
        <v>1642</v>
      </c>
      <c r="H203" s="14" t="s">
        <v>1643</v>
      </c>
      <c r="I203" s="14" t="s">
        <v>1644</v>
      </c>
      <c r="J203" s="15">
        <v>28217</v>
      </c>
      <c r="K203" s="15">
        <v>38384</v>
      </c>
      <c r="L203" s="14" t="s">
        <v>1646</v>
      </c>
      <c r="M203" s="14" t="s">
        <v>1647</v>
      </c>
      <c r="N203" s="14"/>
      <c r="O203" s="16">
        <v>903</v>
      </c>
      <c r="P203" s="14" t="s">
        <v>69</v>
      </c>
      <c r="Q203" s="14" t="s">
        <v>79</v>
      </c>
      <c r="R203" s="14"/>
    </row>
    <row r="204" spans="1:18" x14ac:dyDescent="0.25">
      <c r="A204" s="8" t="s">
        <v>1257</v>
      </c>
      <c r="B204" s="8" t="s">
        <v>76</v>
      </c>
      <c r="C204" s="8" t="str">
        <f t="shared" si="3"/>
        <v>DERET ERIC</v>
      </c>
      <c r="D204" s="8" t="s">
        <v>30</v>
      </c>
      <c r="E204" s="8" t="s">
        <v>70</v>
      </c>
      <c r="F204" s="8" t="s">
        <v>71</v>
      </c>
      <c r="G204" s="8" t="s">
        <v>72</v>
      </c>
      <c r="H204" s="8" t="s">
        <v>73</v>
      </c>
      <c r="I204" s="8" t="s">
        <v>1256</v>
      </c>
      <c r="J204" s="9">
        <v>21547</v>
      </c>
      <c r="K204" s="9">
        <v>37487</v>
      </c>
      <c r="L204" s="8" t="s">
        <v>1131</v>
      </c>
      <c r="M204" s="8" t="s">
        <v>67</v>
      </c>
      <c r="N204" s="8" t="s">
        <v>1128</v>
      </c>
      <c r="O204" s="10">
        <v>902</v>
      </c>
      <c r="P204" s="8" t="s">
        <v>69</v>
      </c>
      <c r="Q204" s="8" t="s">
        <v>79</v>
      </c>
      <c r="R204" s="8"/>
    </row>
    <row r="205" spans="1:18" x14ac:dyDescent="0.25">
      <c r="A205" s="8" t="s">
        <v>2219</v>
      </c>
      <c r="B205" s="8" t="s">
        <v>2220</v>
      </c>
      <c r="C205" s="8" t="str">
        <f t="shared" si="3"/>
        <v>DESFONTAINES CLAIRE</v>
      </c>
      <c r="D205" s="8" t="s">
        <v>30</v>
      </c>
      <c r="E205" s="8" t="s">
        <v>31</v>
      </c>
      <c r="F205" s="8" t="s">
        <v>32</v>
      </c>
      <c r="G205" s="8"/>
      <c r="H205" s="8"/>
      <c r="I205" s="8"/>
      <c r="J205" s="9">
        <v>28048</v>
      </c>
      <c r="K205" s="9">
        <v>41393</v>
      </c>
      <c r="L205" s="8" t="s">
        <v>38</v>
      </c>
      <c r="M205" s="8"/>
      <c r="N205" s="8" t="s">
        <v>40</v>
      </c>
      <c r="O205" s="10">
        <v>170</v>
      </c>
      <c r="P205" s="8" t="s">
        <v>41</v>
      </c>
      <c r="Q205" s="8" t="s">
        <v>42</v>
      </c>
      <c r="R205" s="8"/>
    </row>
    <row r="206" spans="1:18" x14ac:dyDescent="0.25">
      <c r="A206" s="8" t="s">
        <v>826</v>
      </c>
      <c r="B206" s="8" t="s">
        <v>260</v>
      </c>
      <c r="C206" s="8" t="str">
        <f t="shared" si="3"/>
        <v>DESMARCHAIS LAURENT</v>
      </c>
      <c r="D206" s="8" t="s">
        <v>30</v>
      </c>
      <c r="E206" s="8" t="s">
        <v>31</v>
      </c>
      <c r="F206" s="8" t="s">
        <v>134</v>
      </c>
      <c r="G206" s="8" t="s">
        <v>330</v>
      </c>
      <c r="H206" s="8" t="s">
        <v>331</v>
      </c>
      <c r="I206" s="8" t="s">
        <v>825</v>
      </c>
      <c r="J206" s="9">
        <v>25671</v>
      </c>
      <c r="K206" s="9">
        <v>34792</v>
      </c>
      <c r="L206" s="8" t="s">
        <v>822</v>
      </c>
      <c r="M206" s="8" t="s">
        <v>818</v>
      </c>
      <c r="N206" s="8" t="s">
        <v>343</v>
      </c>
      <c r="O206" s="10">
        <v>240</v>
      </c>
      <c r="P206" s="8" t="s">
        <v>41</v>
      </c>
      <c r="Q206" s="8" t="s">
        <v>79</v>
      </c>
      <c r="R206" s="8"/>
    </row>
    <row r="207" spans="1:18" x14ac:dyDescent="0.25">
      <c r="A207" s="8" t="s">
        <v>2226</v>
      </c>
      <c r="B207" s="8" t="s">
        <v>2227</v>
      </c>
      <c r="C207" s="8" t="str">
        <f t="shared" si="3"/>
        <v>DESREUMAUX YVES</v>
      </c>
      <c r="D207" s="8" t="s">
        <v>30</v>
      </c>
      <c r="E207" s="8" t="s">
        <v>31</v>
      </c>
      <c r="F207" s="8" t="s">
        <v>32</v>
      </c>
      <c r="G207" s="8"/>
      <c r="H207" s="8"/>
      <c r="I207" s="8"/>
      <c r="J207" s="9">
        <v>22303</v>
      </c>
      <c r="K207" s="9">
        <v>41303</v>
      </c>
      <c r="L207" s="8" t="s">
        <v>38</v>
      </c>
      <c r="M207" s="8"/>
      <c r="N207" s="8" t="s">
        <v>40</v>
      </c>
      <c r="O207" s="10">
        <v>190</v>
      </c>
      <c r="P207" s="8" t="s">
        <v>41</v>
      </c>
      <c r="Q207" s="8" t="s">
        <v>79</v>
      </c>
      <c r="R207" s="8"/>
    </row>
    <row r="208" spans="1:18" x14ac:dyDescent="0.25">
      <c r="A208" s="8" t="s">
        <v>2197</v>
      </c>
      <c r="B208" s="8" t="s">
        <v>2198</v>
      </c>
      <c r="C208" s="8" t="str">
        <f t="shared" si="3"/>
        <v>DESROCHES CAROLE</v>
      </c>
      <c r="D208" s="8" t="s">
        <v>30</v>
      </c>
      <c r="E208" s="8" t="s">
        <v>31</v>
      </c>
      <c r="F208" s="8" t="s">
        <v>32</v>
      </c>
      <c r="G208" s="8">
        <v>496146</v>
      </c>
      <c r="H208" s="8"/>
      <c r="I208" s="8"/>
      <c r="J208" s="9">
        <v>25284</v>
      </c>
      <c r="K208" s="9">
        <v>41275</v>
      </c>
      <c r="L208" s="8" t="s">
        <v>38</v>
      </c>
      <c r="M208" s="8"/>
      <c r="N208" s="8"/>
      <c r="O208" s="10">
        <v>170</v>
      </c>
      <c r="P208" s="8" t="s">
        <v>41</v>
      </c>
      <c r="Q208" s="8" t="s">
        <v>42</v>
      </c>
      <c r="R208" s="8"/>
    </row>
    <row r="209" spans="1:18" x14ac:dyDescent="0.25">
      <c r="A209" s="8" t="s">
        <v>160</v>
      </c>
      <c r="B209" s="8" t="s">
        <v>161</v>
      </c>
      <c r="C209" s="8" t="str">
        <f t="shared" si="3"/>
        <v>DEVIJVER YANN</v>
      </c>
      <c r="D209" s="8" t="s">
        <v>30</v>
      </c>
      <c r="E209" s="8" t="s">
        <v>49</v>
      </c>
      <c r="F209" s="8" t="s">
        <v>60</v>
      </c>
      <c r="G209" s="8" t="s">
        <v>61</v>
      </c>
      <c r="H209" s="8" t="s">
        <v>62</v>
      </c>
      <c r="I209" s="8" t="s">
        <v>159</v>
      </c>
      <c r="J209" s="9">
        <v>29360</v>
      </c>
      <c r="K209" s="9">
        <v>38460</v>
      </c>
      <c r="L209" s="8" t="s">
        <v>162</v>
      </c>
      <c r="M209" s="8" t="s">
        <v>141</v>
      </c>
      <c r="N209" s="8" t="s">
        <v>58</v>
      </c>
      <c r="O209" s="10">
        <v>305</v>
      </c>
      <c r="P209" s="8" t="s">
        <v>59</v>
      </c>
      <c r="Q209" s="8" t="s">
        <v>79</v>
      </c>
      <c r="R209" s="8"/>
    </row>
    <row r="210" spans="1:18" x14ac:dyDescent="0.25">
      <c r="A210" s="8" t="s">
        <v>160</v>
      </c>
      <c r="B210" s="8" t="s">
        <v>961</v>
      </c>
      <c r="C210" s="8" t="str">
        <f t="shared" si="3"/>
        <v>DEVIJVER YANNICK</v>
      </c>
      <c r="D210" s="8" t="s">
        <v>30</v>
      </c>
      <c r="E210" s="8" t="s">
        <v>31</v>
      </c>
      <c r="F210" s="8" t="s">
        <v>32</v>
      </c>
      <c r="G210" s="8" t="s">
        <v>281</v>
      </c>
      <c r="H210" s="8" t="s">
        <v>282</v>
      </c>
      <c r="I210" s="8" t="s">
        <v>978</v>
      </c>
      <c r="J210" s="9">
        <v>27545</v>
      </c>
      <c r="K210" s="9">
        <v>35978</v>
      </c>
      <c r="L210" s="8" t="s">
        <v>38</v>
      </c>
      <c r="M210" s="8" t="s">
        <v>105</v>
      </c>
      <c r="N210" s="8" t="s">
        <v>106</v>
      </c>
      <c r="O210" s="10">
        <v>215</v>
      </c>
      <c r="P210" s="8" t="s">
        <v>41</v>
      </c>
      <c r="Q210" s="8" t="s">
        <v>79</v>
      </c>
      <c r="R210" s="8"/>
    </row>
    <row r="211" spans="1:18" x14ac:dyDescent="0.25">
      <c r="A211" s="8" t="s">
        <v>1117</v>
      </c>
      <c r="B211" s="8" t="s">
        <v>905</v>
      </c>
      <c r="C211" s="8" t="str">
        <f t="shared" si="3"/>
        <v>DI MATTIA SALVATORE</v>
      </c>
      <c r="D211" s="8" t="s">
        <v>30</v>
      </c>
      <c r="E211" s="8" t="s">
        <v>49</v>
      </c>
      <c r="F211" s="8" t="s">
        <v>60</v>
      </c>
      <c r="G211" s="8" t="s">
        <v>61</v>
      </c>
      <c r="H211" s="8" t="s">
        <v>62</v>
      </c>
      <c r="I211" s="8" t="s">
        <v>1116</v>
      </c>
      <c r="J211" s="9">
        <v>22001</v>
      </c>
      <c r="K211" s="9">
        <v>32062</v>
      </c>
      <c r="L211" s="8" t="s">
        <v>1106</v>
      </c>
      <c r="M211" s="8" t="s">
        <v>67</v>
      </c>
      <c r="N211" s="8" t="s">
        <v>1107</v>
      </c>
      <c r="O211" s="10">
        <v>902</v>
      </c>
      <c r="P211" s="8" t="s">
        <v>69</v>
      </c>
      <c r="Q211" s="8" t="s">
        <v>79</v>
      </c>
      <c r="R211" s="8"/>
    </row>
    <row r="212" spans="1:18" x14ac:dyDescent="0.25">
      <c r="A212" s="8" t="s">
        <v>1119</v>
      </c>
      <c r="B212" s="8" t="s">
        <v>357</v>
      </c>
      <c r="C212" s="8" t="str">
        <f t="shared" si="3"/>
        <v>DIETLIN OLIVIER</v>
      </c>
      <c r="D212" s="8" t="s">
        <v>30</v>
      </c>
      <c r="E212" s="8" t="s">
        <v>49</v>
      </c>
      <c r="F212" s="8" t="s">
        <v>60</v>
      </c>
      <c r="G212" s="8" t="s">
        <v>61</v>
      </c>
      <c r="H212" s="8" t="s">
        <v>62</v>
      </c>
      <c r="I212" s="8" t="s">
        <v>1118</v>
      </c>
      <c r="J212" s="9">
        <v>22902</v>
      </c>
      <c r="K212" s="9">
        <v>30606</v>
      </c>
      <c r="L212" s="8" t="s">
        <v>1120</v>
      </c>
      <c r="M212" s="8" t="s">
        <v>67</v>
      </c>
      <c r="N212" s="8" t="s">
        <v>1121</v>
      </c>
      <c r="O212" s="10">
        <v>902</v>
      </c>
      <c r="P212" s="8" t="s">
        <v>69</v>
      </c>
      <c r="Q212" s="8" t="s">
        <v>79</v>
      </c>
      <c r="R212" s="8"/>
    </row>
    <row r="213" spans="1:18" x14ac:dyDescent="0.25">
      <c r="A213" s="8" t="s">
        <v>164</v>
      </c>
      <c r="B213" s="8" t="s">
        <v>165</v>
      </c>
      <c r="C213" s="8" t="str">
        <f t="shared" si="3"/>
        <v>DILE CHRISTOPHE</v>
      </c>
      <c r="D213" s="8" t="s">
        <v>30</v>
      </c>
      <c r="E213" s="8" t="s">
        <v>31</v>
      </c>
      <c r="F213" s="8" t="s">
        <v>134</v>
      </c>
      <c r="G213" s="8" t="s">
        <v>135</v>
      </c>
      <c r="H213" s="8" t="s">
        <v>136</v>
      </c>
      <c r="I213" s="8" t="s">
        <v>163</v>
      </c>
      <c r="J213" s="9">
        <v>21227</v>
      </c>
      <c r="K213" s="9">
        <v>29675</v>
      </c>
      <c r="L213" s="8" t="s">
        <v>140</v>
      </c>
      <c r="M213" s="8" t="s">
        <v>141</v>
      </c>
      <c r="N213" s="8" t="s">
        <v>142</v>
      </c>
      <c r="O213" s="10">
        <v>305</v>
      </c>
      <c r="P213" s="8" t="s">
        <v>59</v>
      </c>
      <c r="Q213" s="8" t="s">
        <v>79</v>
      </c>
      <c r="R213" s="8"/>
    </row>
    <row r="214" spans="1:18" x14ac:dyDescent="0.25">
      <c r="A214" s="11" t="s">
        <v>456</v>
      </c>
      <c r="B214" s="11" t="s">
        <v>457</v>
      </c>
      <c r="C214" s="8" t="str">
        <f t="shared" si="3"/>
        <v>DISSAIS PAULINE</v>
      </c>
      <c r="D214" s="11" t="s">
        <v>30</v>
      </c>
      <c r="E214" s="11" t="s">
        <v>31</v>
      </c>
      <c r="F214" s="11" t="s">
        <v>134</v>
      </c>
      <c r="G214" s="11" t="s">
        <v>453</v>
      </c>
      <c r="H214" s="11" t="s">
        <v>454</v>
      </c>
      <c r="I214" s="11" t="s">
        <v>455</v>
      </c>
      <c r="J214" s="12">
        <v>33154</v>
      </c>
      <c r="K214" s="12">
        <v>41169</v>
      </c>
      <c r="L214" s="11" t="s">
        <v>458</v>
      </c>
      <c r="M214" s="11" t="s">
        <v>416</v>
      </c>
      <c r="N214" s="11" t="s">
        <v>153</v>
      </c>
      <c r="O214" s="13">
        <v>1</v>
      </c>
      <c r="P214" s="11" t="s">
        <v>59</v>
      </c>
      <c r="Q214" s="11" t="s">
        <v>42</v>
      </c>
      <c r="R214" s="11"/>
    </row>
    <row r="215" spans="1:18" x14ac:dyDescent="0.25">
      <c r="A215" s="8" t="s">
        <v>687</v>
      </c>
      <c r="B215" s="8" t="s">
        <v>688</v>
      </c>
      <c r="C215" s="8" t="str">
        <f t="shared" si="3"/>
        <v>DJEDDOU MESSAOUD</v>
      </c>
      <c r="D215" s="8" t="s">
        <v>30</v>
      </c>
      <c r="E215" s="8" t="s">
        <v>31</v>
      </c>
      <c r="F215" s="8" t="s">
        <v>32</v>
      </c>
      <c r="G215" s="8" t="s">
        <v>557</v>
      </c>
      <c r="H215" s="8" t="s">
        <v>558</v>
      </c>
      <c r="I215" s="8" t="s">
        <v>686</v>
      </c>
      <c r="J215" s="9">
        <v>25671</v>
      </c>
      <c r="K215" s="9">
        <v>37597</v>
      </c>
      <c r="L215" s="8" t="s">
        <v>38</v>
      </c>
      <c r="M215" s="8" t="s">
        <v>39</v>
      </c>
      <c r="N215" s="8" t="s">
        <v>106</v>
      </c>
      <c r="O215" s="10">
        <v>190</v>
      </c>
      <c r="P215" s="8" t="s">
        <v>41</v>
      </c>
      <c r="Q215" s="8" t="s">
        <v>79</v>
      </c>
      <c r="R215" s="8"/>
    </row>
    <row r="216" spans="1:18" x14ac:dyDescent="0.25">
      <c r="A216" s="8" t="s">
        <v>1209</v>
      </c>
      <c r="B216" s="8" t="s">
        <v>963</v>
      </c>
      <c r="C216" s="8" t="str">
        <f t="shared" si="3"/>
        <v>DOIDY BRUNO</v>
      </c>
      <c r="D216" s="8" t="s">
        <v>30</v>
      </c>
      <c r="E216" s="8" t="s">
        <v>49</v>
      </c>
      <c r="F216" s="8" t="s">
        <v>1199</v>
      </c>
      <c r="G216" s="8" t="s">
        <v>1200</v>
      </c>
      <c r="H216" s="8" t="s">
        <v>1201</v>
      </c>
      <c r="I216" s="8" t="s">
        <v>1208</v>
      </c>
      <c r="J216" s="9">
        <v>23609</v>
      </c>
      <c r="K216" s="9">
        <v>36801</v>
      </c>
      <c r="L216" s="8" t="s">
        <v>1205</v>
      </c>
      <c r="M216" s="8" t="s">
        <v>67</v>
      </c>
      <c r="N216" s="8" t="s">
        <v>1142</v>
      </c>
      <c r="O216" s="10">
        <v>902</v>
      </c>
      <c r="P216" s="8" t="s">
        <v>69</v>
      </c>
      <c r="Q216" s="8" t="s">
        <v>79</v>
      </c>
      <c r="R216" s="8"/>
    </row>
    <row r="217" spans="1:18" x14ac:dyDescent="0.25">
      <c r="A217" s="8" t="s">
        <v>500</v>
      </c>
      <c r="B217" s="8" t="s">
        <v>501</v>
      </c>
      <c r="C217" s="8" t="str">
        <f t="shared" si="3"/>
        <v>DORE DENISE</v>
      </c>
      <c r="D217" s="8" t="s">
        <v>30</v>
      </c>
      <c r="E217" s="8" t="s">
        <v>31</v>
      </c>
      <c r="F217" s="8" t="s">
        <v>32</v>
      </c>
      <c r="G217" s="8" t="s">
        <v>489</v>
      </c>
      <c r="H217" s="8" t="s">
        <v>490</v>
      </c>
      <c r="I217" s="8" t="s">
        <v>499</v>
      </c>
      <c r="J217" s="9">
        <v>19494</v>
      </c>
      <c r="K217" s="9">
        <v>25868</v>
      </c>
      <c r="L217" s="8" t="s">
        <v>38</v>
      </c>
      <c r="M217" s="8" t="s">
        <v>39</v>
      </c>
      <c r="N217" s="8" t="s">
        <v>40</v>
      </c>
      <c r="O217" s="10">
        <v>170</v>
      </c>
      <c r="P217" s="8" t="s">
        <v>41</v>
      </c>
      <c r="Q217" s="8" t="s">
        <v>42</v>
      </c>
      <c r="R217" s="8"/>
    </row>
    <row r="218" spans="1:18" x14ac:dyDescent="0.25">
      <c r="A218" s="8" t="s">
        <v>1784</v>
      </c>
      <c r="B218" s="8" t="s">
        <v>327</v>
      </c>
      <c r="C218" s="8" t="str">
        <f t="shared" si="3"/>
        <v>DOURSOUX SERGE</v>
      </c>
      <c r="D218" s="8" t="s">
        <v>30</v>
      </c>
      <c r="E218" s="8" t="s">
        <v>70</v>
      </c>
      <c r="F218" s="8" t="s">
        <v>71</v>
      </c>
      <c r="G218" s="8" t="s">
        <v>72</v>
      </c>
      <c r="H218" s="8" t="s">
        <v>73</v>
      </c>
      <c r="I218" s="8" t="s">
        <v>1783</v>
      </c>
      <c r="J218" s="9">
        <v>26561</v>
      </c>
      <c r="K218" s="9">
        <v>37013</v>
      </c>
      <c r="L218" s="8" t="s">
        <v>1727</v>
      </c>
      <c r="M218" s="8" t="s">
        <v>57</v>
      </c>
      <c r="N218" s="8" t="s">
        <v>1156</v>
      </c>
      <c r="O218" s="10">
        <v>365</v>
      </c>
      <c r="P218" s="8" t="s">
        <v>59</v>
      </c>
      <c r="Q218" s="8" t="s">
        <v>79</v>
      </c>
      <c r="R218" s="8"/>
    </row>
    <row r="219" spans="1:18" x14ac:dyDescent="0.25">
      <c r="A219" s="8" t="s">
        <v>326</v>
      </c>
      <c r="B219" s="8" t="s">
        <v>327</v>
      </c>
      <c r="C219" s="8" t="str">
        <f t="shared" si="3"/>
        <v>DOURY SERGE</v>
      </c>
      <c r="D219" s="8" t="s">
        <v>30</v>
      </c>
      <c r="E219" s="8" t="s">
        <v>31</v>
      </c>
      <c r="F219" s="8" t="s">
        <v>134</v>
      </c>
      <c r="G219" s="8" t="s">
        <v>323</v>
      </c>
      <c r="H219" s="8" t="s">
        <v>324</v>
      </c>
      <c r="I219" s="8" t="s">
        <v>325</v>
      </c>
      <c r="J219" s="9">
        <v>21719</v>
      </c>
      <c r="K219" s="9">
        <v>32762</v>
      </c>
      <c r="L219" s="8" t="s">
        <v>328</v>
      </c>
      <c r="M219" s="8" t="s">
        <v>329</v>
      </c>
      <c r="N219" s="8" t="s">
        <v>202</v>
      </c>
      <c r="O219" s="10">
        <v>305</v>
      </c>
      <c r="P219" s="8" t="s">
        <v>59</v>
      </c>
      <c r="Q219" s="8" t="s">
        <v>79</v>
      </c>
      <c r="R219" s="8"/>
    </row>
    <row r="220" spans="1:18" x14ac:dyDescent="0.25">
      <c r="A220" s="8" t="s">
        <v>1328</v>
      </c>
      <c r="B220" s="8" t="s">
        <v>862</v>
      </c>
      <c r="C220" s="8" t="str">
        <f t="shared" si="3"/>
        <v>DOYEN SYLVAIN</v>
      </c>
      <c r="D220" s="8" t="s">
        <v>30</v>
      </c>
      <c r="E220" s="8" t="s">
        <v>70</v>
      </c>
      <c r="F220" s="8" t="s">
        <v>1324</v>
      </c>
      <c r="G220" s="8" t="s">
        <v>1288</v>
      </c>
      <c r="H220" s="8" t="s">
        <v>1289</v>
      </c>
      <c r="I220" s="8" t="s">
        <v>1327</v>
      </c>
      <c r="J220" s="9">
        <v>25084</v>
      </c>
      <c r="K220" s="9">
        <v>39769</v>
      </c>
      <c r="L220" s="8" t="s">
        <v>1106</v>
      </c>
      <c r="M220" s="8" t="s">
        <v>67</v>
      </c>
      <c r="N220" s="8" t="s">
        <v>1107</v>
      </c>
      <c r="O220" s="10">
        <v>902</v>
      </c>
      <c r="P220" s="8" t="s">
        <v>69</v>
      </c>
      <c r="Q220" s="8" t="s">
        <v>79</v>
      </c>
      <c r="R220" s="8"/>
    </row>
    <row r="221" spans="1:18" x14ac:dyDescent="0.25">
      <c r="A221" s="8" t="s">
        <v>1403</v>
      </c>
      <c r="B221" s="8" t="s">
        <v>341</v>
      </c>
      <c r="C221" s="8" t="str">
        <f t="shared" si="3"/>
        <v>DUBIN MICHEL</v>
      </c>
      <c r="D221" s="8" t="s">
        <v>30</v>
      </c>
      <c r="E221" s="8" t="s">
        <v>49</v>
      </c>
      <c r="F221" s="8" t="s">
        <v>60</v>
      </c>
      <c r="G221" s="8" t="s">
        <v>61</v>
      </c>
      <c r="H221" s="8" t="s">
        <v>62</v>
      </c>
      <c r="I221" s="8" t="s">
        <v>1402</v>
      </c>
      <c r="J221" s="9">
        <v>24540</v>
      </c>
      <c r="K221" s="9">
        <v>36710</v>
      </c>
      <c r="L221" s="8" t="s">
        <v>1102</v>
      </c>
      <c r="M221" s="8" t="s">
        <v>67</v>
      </c>
      <c r="N221" s="8" t="s">
        <v>1103</v>
      </c>
      <c r="O221" s="10">
        <v>903</v>
      </c>
      <c r="P221" s="8" t="s">
        <v>69</v>
      </c>
      <c r="Q221" s="8" t="s">
        <v>79</v>
      </c>
      <c r="R221" s="8"/>
    </row>
    <row r="222" spans="1:18" x14ac:dyDescent="0.25">
      <c r="A222" s="8" t="s">
        <v>36</v>
      </c>
      <c r="B222" s="8" t="s">
        <v>37</v>
      </c>
      <c r="C222" s="8" t="str">
        <f t="shared" si="3"/>
        <v>DUBOIS SYLVIANE</v>
      </c>
      <c r="D222" s="8" t="s">
        <v>30</v>
      </c>
      <c r="E222" s="8" t="s">
        <v>31</v>
      </c>
      <c r="F222" s="8" t="s">
        <v>32</v>
      </c>
      <c r="G222" s="8" t="s">
        <v>33</v>
      </c>
      <c r="H222" s="8" t="s">
        <v>34</v>
      </c>
      <c r="I222" s="8" t="s">
        <v>35</v>
      </c>
      <c r="J222" s="9">
        <v>19452</v>
      </c>
      <c r="K222" s="9">
        <v>26813</v>
      </c>
      <c r="L222" s="8" t="s">
        <v>38</v>
      </c>
      <c r="M222" s="8" t="s">
        <v>39</v>
      </c>
      <c r="N222" s="8" t="s">
        <v>40</v>
      </c>
      <c r="O222" s="10">
        <v>170</v>
      </c>
      <c r="P222" s="8" t="s">
        <v>41</v>
      </c>
      <c r="Q222" s="8" t="s">
        <v>42</v>
      </c>
      <c r="R222" s="8"/>
    </row>
    <row r="223" spans="1:18" x14ac:dyDescent="0.25">
      <c r="A223" s="8" t="s">
        <v>36</v>
      </c>
      <c r="B223" s="8" t="s">
        <v>593</v>
      </c>
      <c r="C223" s="8" t="str">
        <f t="shared" si="3"/>
        <v>DUBOIS VANESSA</v>
      </c>
      <c r="D223" s="8" t="s">
        <v>30</v>
      </c>
      <c r="E223" s="8" t="s">
        <v>31</v>
      </c>
      <c r="F223" s="8" t="s">
        <v>32</v>
      </c>
      <c r="G223" s="8" t="s">
        <v>602</v>
      </c>
      <c r="H223" s="8" t="s">
        <v>603</v>
      </c>
      <c r="I223" s="8" t="s">
        <v>604</v>
      </c>
      <c r="J223" s="9">
        <v>29689</v>
      </c>
      <c r="K223" s="9">
        <v>39530</v>
      </c>
      <c r="L223" s="8" t="s">
        <v>38</v>
      </c>
      <c r="M223" s="8" t="s">
        <v>39</v>
      </c>
      <c r="N223" s="8" t="s">
        <v>106</v>
      </c>
      <c r="O223" s="10">
        <v>190</v>
      </c>
      <c r="P223" s="8" t="s">
        <v>41</v>
      </c>
      <c r="Q223" s="8" t="s">
        <v>42</v>
      </c>
      <c r="R223" s="8"/>
    </row>
    <row r="224" spans="1:18" x14ac:dyDescent="0.25">
      <c r="A224" s="8" t="s">
        <v>958</v>
      </c>
      <c r="B224" s="8" t="s">
        <v>349</v>
      </c>
      <c r="C224" s="8" t="str">
        <f t="shared" si="3"/>
        <v>DUBREUIL PASCAL</v>
      </c>
      <c r="D224" s="8" t="s">
        <v>30</v>
      </c>
      <c r="E224" s="8" t="s">
        <v>31</v>
      </c>
      <c r="F224" s="8" t="s">
        <v>32</v>
      </c>
      <c r="G224" s="8" t="s">
        <v>95</v>
      </c>
      <c r="H224" s="8" t="s">
        <v>96</v>
      </c>
      <c r="I224" s="8" t="s">
        <v>957</v>
      </c>
      <c r="J224" s="9">
        <v>25958</v>
      </c>
      <c r="K224" s="9">
        <v>35253</v>
      </c>
      <c r="L224" s="8" t="s">
        <v>38</v>
      </c>
      <c r="M224" s="8" t="s">
        <v>105</v>
      </c>
      <c r="N224" s="8" t="s">
        <v>106</v>
      </c>
      <c r="O224" s="10">
        <v>215</v>
      </c>
      <c r="P224" s="8" t="s">
        <v>41</v>
      </c>
      <c r="Q224" s="8" t="s">
        <v>79</v>
      </c>
      <c r="R224" s="8"/>
    </row>
    <row r="225" spans="1:18" x14ac:dyDescent="0.25">
      <c r="A225" s="8" t="s">
        <v>1458</v>
      </c>
      <c r="B225" s="8" t="s">
        <v>357</v>
      </c>
      <c r="C225" s="8" t="str">
        <f t="shared" si="3"/>
        <v>DUNEZ OLIVIER</v>
      </c>
      <c r="D225" s="8" t="s">
        <v>113</v>
      </c>
      <c r="E225" s="8" t="s">
        <v>114</v>
      </c>
      <c r="F225" s="8" t="s">
        <v>114</v>
      </c>
      <c r="G225" s="8" t="s">
        <v>115</v>
      </c>
      <c r="H225" s="8" t="s">
        <v>114</v>
      </c>
      <c r="I225" s="8" t="s">
        <v>1457</v>
      </c>
      <c r="J225" s="9">
        <v>22618</v>
      </c>
      <c r="K225" s="9">
        <v>31789</v>
      </c>
      <c r="L225" s="8" t="s">
        <v>1124</v>
      </c>
      <c r="M225" s="8" t="s">
        <v>67</v>
      </c>
      <c r="N225" s="8"/>
      <c r="O225" s="10">
        <v>904</v>
      </c>
      <c r="P225" s="8" t="s">
        <v>69</v>
      </c>
      <c r="Q225" s="8" t="s">
        <v>79</v>
      </c>
      <c r="R225" s="8"/>
    </row>
    <row r="226" spans="1:18" x14ac:dyDescent="0.25">
      <c r="A226" s="8" t="s">
        <v>1259</v>
      </c>
      <c r="B226" s="8" t="s">
        <v>346</v>
      </c>
      <c r="C226" s="8" t="str">
        <f t="shared" si="3"/>
        <v>DUNON BLUTEAU FRANCIS</v>
      </c>
      <c r="D226" s="8" t="s">
        <v>30</v>
      </c>
      <c r="E226" s="8" t="s">
        <v>70</v>
      </c>
      <c r="F226" s="8" t="s">
        <v>71</v>
      </c>
      <c r="G226" s="8" t="s">
        <v>72</v>
      </c>
      <c r="H226" s="8" t="s">
        <v>73</v>
      </c>
      <c r="I226" s="8" t="s">
        <v>1258</v>
      </c>
      <c r="J226" s="9">
        <v>21762</v>
      </c>
      <c r="K226" s="9">
        <v>36864</v>
      </c>
      <c r="L226" s="8" t="s">
        <v>1131</v>
      </c>
      <c r="M226" s="8" t="s">
        <v>67</v>
      </c>
      <c r="N226" s="8" t="s">
        <v>1128</v>
      </c>
      <c r="O226" s="10">
        <v>902</v>
      </c>
      <c r="P226" s="8" t="s">
        <v>69</v>
      </c>
      <c r="Q226" s="8" t="s">
        <v>79</v>
      </c>
      <c r="R226" s="8"/>
    </row>
    <row r="227" spans="1:18" x14ac:dyDescent="0.25">
      <c r="A227" s="8" t="s">
        <v>1223</v>
      </c>
      <c r="B227" s="8" t="s">
        <v>1224</v>
      </c>
      <c r="C227" s="8" t="str">
        <f t="shared" si="3"/>
        <v>DUPUIS GAELLE</v>
      </c>
      <c r="D227" s="8" t="s">
        <v>30</v>
      </c>
      <c r="E227" s="8" t="s">
        <v>31</v>
      </c>
      <c r="F227" s="8" t="s">
        <v>134</v>
      </c>
      <c r="G227" s="8" t="s">
        <v>135</v>
      </c>
      <c r="H227" s="8" t="s">
        <v>136</v>
      </c>
      <c r="I227" s="8" t="s">
        <v>1222</v>
      </c>
      <c r="J227" s="9">
        <v>27066</v>
      </c>
      <c r="K227" s="9">
        <v>40380</v>
      </c>
      <c r="L227" s="8" t="s">
        <v>1205</v>
      </c>
      <c r="M227" s="8" t="s">
        <v>67</v>
      </c>
      <c r="N227" s="8" t="s">
        <v>1142</v>
      </c>
      <c r="O227" s="10">
        <v>902</v>
      </c>
      <c r="P227" s="8" t="s">
        <v>69</v>
      </c>
      <c r="Q227" s="8" t="s">
        <v>42</v>
      </c>
      <c r="R227" s="8"/>
    </row>
    <row r="228" spans="1:18" x14ac:dyDescent="0.25">
      <c r="A228" s="8" t="s">
        <v>546</v>
      </c>
      <c r="B228" s="8" t="s">
        <v>547</v>
      </c>
      <c r="C228" s="8" t="str">
        <f t="shared" si="3"/>
        <v>DURAND BERNADETTE</v>
      </c>
      <c r="D228" s="8" t="s">
        <v>30</v>
      </c>
      <c r="E228" s="8" t="s">
        <v>31</v>
      </c>
      <c r="F228" s="8" t="s">
        <v>32</v>
      </c>
      <c r="G228" s="8" t="s">
        <v>489</v>
      </c>
      <c r="H228" s="8" t="s">
        <v>490</v>
      </c>
      <c r="I228" s="8" t="s">
        <v>545</v>
      </c>
      <c r="J228" s="9">
        <v>20277</v>
      </c>
      <c r="K228" s="9">
        <v>26390</v>
      </c>
      <c r="L228" s="8" t="s">
        <v>38</v>
      </c>
      <c r="M228" s="8" t="s">
        <v>39</v>
      </c>
      <c r="N228" s="8" t="s">
        <v>40</v>
      </c>
      <c r="O228" s="10">
        <v>170</v>
      </c>
      <c r="P228" s="8" t="s">
        <v>41</v>
      </c>
      <c r="Q228" s="8" t="s">
        <v>42</v>
      </c>
      <c r="R228" s="8"/>
    </row>
    <row r="229" spans="1:18" x14ac:dyDescent="0.25">
      <c r="A229" s="8" t="s">
        <v>546</v>
      </c>
      <c r="B229" s="8" t="s">
        <v>800</v>
      </c>
      <c r="C229" s="8" t="str">
        <f t="shared" si="3"/>
        <v>DURAND JOCELYNE</v>
      </c>
      <c r="D229" s="8" t="s">
        <v>30</v>
      </c>
      <c r="E229" s="8" t="s">
        <v>31</v>
      </c>
      <c r="F229" s="8" t="s">
        <v>32</v>
      </c>
      <c r="G229" s="8" t="s">
        <v>273</v>
      </c>
      <c r="H229" s="8" t="s">
        <v>274</v>
      </c>
      <c r="I229" s="8" t="s">
        <v>799</v>
      </c>
      <c r="J229" s="9">
        <v>19655</v>
      </c>
      <c r="K229" s="9">
        <v>26373</v>
      </c>
      <c r="L229" s="8" t="s">
        <v>38</v>
      </c>
      <c r="M229" s="8" t="s">
        <v>39</v>
      </c>
      <c r="N229" s="8" t="s">
        <v>40</v>
      </c>
      <c r="O229" s="10">
        <v>215</v>
      </c>
      <c r="P229" s="8" t="s">
        <v>41</v>
      </c>
      <c r="Q229" s="8" t="s">
        <v>42</v>
      </c>
      <c r="R229" s="8"/>
    </row>
    <row r="230" spans="1:18" x14ac:dyDescent="0.25">
      <c r="A230" s="8" t="s">
        <v>612</v>
      </c>
      <c r="B230" s="8" t="s">
        <v>613</v>
      </c>
      <c r="C230" s="8" t="str">
        <f t="shared" si="3"/>
        <v>DUSSOUL DAVY</v>
      </c>
      <c r="D230" s="8" t="s">
        <v>30</v>
      </c>
      <c r="E230" s="8" t="s">
        <v>31</v>
      </c>
      <c r="F230" s="8" t="s">
        <v>32</v>
      </c>
      <c r="G230" s="8" t="s">
        <v>394</v>
      </c>
      <c r="H230" s="8" t="s">
        <v>395</v>
      </c>
      <c r="I230" s="8" t="s">
        <v>611</v>
      </c>
      <c r="J230" s="9">
        <v>28715</v>
      </c>
      <c r="K230" s="9">
        <v>40360</v>
      </c>
      <c r="L230" s="8" t="s">
        <v>38</v>
      </c>
      <c r="M230" s="8" t="s">
        <v>39</v>
      </c>
      <c r="N230" s="8" t="s">
        <v>399</v>
      </c>
      <c r="O230" s="10">
        <v>170</v>
      </c>
      <c r="P230" s="8" t="s">
        <v>41</v>
      </c>
      <c r="Q230" s="8" t="s">
        <v>79</v>
      </c>
      <c r="R230" s="8"/>
    </row>
    <row r="231" spans="1:18" x14ac:dyDescent="0.25">
      <c r="A231" s="8" t="s">
        <v>543</v>
      </c>
      <c r="B231" s="8" t="s">
        <v>544</v>
      </c>
      <c r="C231" s="8" t="str">
        <f t="shared" si="3"/>
        <v>DYNOWSKI ARLETTE</v>
      </c>
      <c r="D231" s="8" t="s">
        <v>30</v>
      </c>
      <c r="E231" s="8" t="s">
        <v>31</v>
      </c>
      <c r="F231" s="8" t="s">
        <v>32</v>
      </c>
      <c r="G231" s="8" t="s">
        <v>540</v>
      </c>
      <c r="H231" s="8" t="s">
        <v>541</v>
      </c>
      <c r="I231" s="8" t="s">
        <v>542</v>
      </c>
      <c r="J231" s="9">
        <v>20243</v>
      </c>
      <c r="K231" s="9">
        <v>26483</v>
      </c>
      <c r="L231" s="8" t="s">
        <v>38</v>
      </c>
      <c r="M231" s="8" t="s">
        <v>39</v>
      </c>
      <c r="N231" s="8" t="s">
        <v>40</v>
      </c>
      <c r="O231" s="10">
        <v>170</v>
      </c>
      <c r="P231" s="8" t="s">
        <v>41</v>
      </c>
      <c r="Q231" s="8" t="s">
        <v>42</v>
      </c>
      <c r="R231" s="8"/>
    </row>
    <row r="232" spans="1:18" x14ac:dyDescent="0.25">
      <c r="A232" s="8" t="s">
        <v>1855</v>
      </c>
      <c r="B232" s="8" t="s">
        <v>1856</v>
      </c>
      <c r="C232" s="8" t="str">
        <f t="shared" si="3"/>
        <v>ECHEVARD ANNE</v>
      </c>
      <c r="D232" s="8" t="s">
        <v>30</v>
      </c>
      <c r="E232" s="8" t="s">
        <v>31</v>
      </c>
      <c r="F232" s="8" t="s">
        <v>32</v>
      </c>
      <c r="G232" s="8" t="s">
        <v>884</v>
      </c>
      <c r="H232" s="8" t="s">
        <v>885</v>
      </c>
      <c r="I232" s="8" t="s">
        <v>1854</v>
      </c>
      <c r="J232" s="9">
        <v>19604</v>
      </c>
      <c r="K232" s="9">
        <v>26451</v>
      </c>
      <c r="L232" s="8" t="s">
        <v>38</v>
      </c>
      <c r="M232" s="8" t="s">
        <v>105</v>
      </c>
      <c r="N232" s="8" t="s">
        <v>106</v>
      </c>
      <c r="O232" s="10">
        <v>215</v>
      </c>
      <c r="P232" s="8" t="s">
        <v>41</v>
      </c>
      <c r="Q232" s="8" t="s">
        <v>42</v>
      </c>
      <c r="R232" s="8"/>
    </row>
    <row r="233" spans="1:18" x14ac:dyDescent="0.25">
      <c r="A233" s="8" t="s">
        <v>131</v>
      </c>
      <c r="B233" s="8" t="s">
        <v>132</v>
      </c>
      <c r="C233" s="8" t="str">
        <f t="shared" si="3"/>
        <v>ESTARIA MIREILLE</v>
      </c>
      <c r="D233" s="8" t="s">
        <v>30</v>
      </c>
      <c r="E233" s="8" t="s">
        <v>31</v>
      </c>
      <c r="F233" s="8" t="s">
        <v>86</v>
      </c>
      <c r="G233" s="8" t="s">
        <v>87</v>
      </c>
      <c r="H233" s="8" t="s">
        <v>88</v>
      </c>
      <c r="I233" s="8" t="s">
        <v>130</v>
      </c>
      <c r="J233" s="9">
        <v>19354</v>
      </c>
      <c r="K233" s="9">
        <v>25552</v>
      </c>
      <c r="L233" s="8" t="s">
        <v>133</v>
      </c>
      <c r="M233" s="8" t="s">
        <v>93</v>
      </c>
      <c r="N233" s="8" t="s">
        <v>94</v>
      </c>
      <c r="O233" s="10">
        <v>305</v>
      </c>
      <c r="P233" s="8" t="s">
        <v>59</v>
      </c>
      <c r="Q233" s="8" t="s">
        <v>42</v>
      </c>
      <c r="R233" s="8"/>
    </row>
    <row r="234" spans="1:18" x14ac:dyDescent="0.25">
      <c r="A234" s="8" t="s">
        <v>1815</v>
      </c>
      <c r="B234" s="8" t="s">
        <v>1753</v>
      </c>
      <c r="C234" s="8" t="str">
        <f t="shared" si="3"/>
        <v>FALZON GERARD</v>
      </c>
      <c r="D234" s="8" t="s">
        <v>113</v>
      </c>
      <c r="E234" s="8" t="s">
        <v>1514</v>
      </c>
      <c r="F234" s="8" t="s">
        <v>1514</v>
      </c>
      <c r="G234" s="8" t="s">
        <v>1515</v>
      </c>
      <c r="H234" s="8" t="s">
        <v>1516</v>
      </c>
      <c r="I234" s="8" t="s">
        <v>1814</v>
      </c>
      <c r="J234" s="9">
        <v>22635</v>
      </c>
      <c r="K234" s="9">
        <v>32819</v>
      </c>
      <c r="L234" s="8" t="s">
        <v>1816</v>
      </c>
      <c r="M234" s="8" t="s">
        <v>1066</v>
      </c>
      <c r="N234" s="8"/>
      <c r="O234" s="10">
        <v>905</v>
      </c>
      <c r="P234" s="8" t="s">
        <v>1817</v>
      </c>
      <c r="Q234" s="8" t="s">
        <v>79</v>
      </c>
      <c r="R234" s="8"/>
    </row>
    <row r="235" spans="1:18" x14ac:dyDescent="0.25">
      <c r="A235" s="8" t="s">
        <v>359</v>
      </c>
      <c r="B235" s="8" t="s">
        <v>76</v>
      </c>
      <c r="C235" s="8" t="str">
        <f t="shared" si="3"/>
        <v>FARINEAU ERIC</v>
      </c>
      <c r="D235" s="8" t="s">
        <v>30</v>
      </c>
      <c r="E235" s="8" t="s">
        <v>31</v>
      </c>
      <c r="F235" s="8" t="s">
        <v>134</v>
      </c>
      <c r="G235" s="8" t="s">
        <v>323</v>
      </c>
      <c r="H235" s="8" t="s">
        <v>324</v>
      </c>
      <c r="I235" s="8" t="s">
        <v>358</v>
      </c>
      <c r="J235" s="9">
        <v>25253</v>
      </c>
      <c r="K235" s="9">
        <v>34757</v>
      </c>
      <c r="L235" s="8" t="s">
        <v>328</v>
      </c>
      <c r="M235" s="8" t="s">
        <v>329</v>
      </c>
      <c r="N235" s="8" t="s">
        <v>202</v>
      </c>
      <c r="O235" s="10">
        <v>285</v>
      </c>
      <c r="P235" s="8" t="s">
        <v>59</v>
      </c>
      <c r="Q235" s="8" t="s">
        <v>79</v>
      </c>
      <c r="R235" s="8"/>
    </row>
    <row r="236" spans="1:18" x14ac:dyDescent="0.25">
      <c r="A236" s="8" t="s">
        <v>1538</v>
      </c>
      <c r="B236" s="8" t="s">
        <v>888</v>
      </c>
      <c r="C236" s="8" t="str">
        <f t="shared" si="3"/>
        <v>FAURE PATRICK</v>
      </c>
      <c r="D236" s="8" t="s">
        <v>30</v>
      </c>
      <c r="E236" s="8" t="s">
        <v>49</v>
      </c>
      <c r="F236" s="8" t="s">
        <v>60</v>
      </c>
      <c r="G236" s="8" t="s">
        <v>61</v>
      </c>
      <c r="H236" s="8" t="s">
        <v>62</v>
      </c>
      <c r="I236" s="8" t="s">
        <v>1537</v>
      </c>
      <c r="J236" s="9">
        <v>24304</v>
      </c>
      <c r="K236" s="9">
        <v>37438</v>
      </c>
      <c r="L236" s="8" t="s">
        <v>1539</v>
      </c>
      <c r="M236" s="8" t="s">
        <v>1523</v>
      </c>
      <c r="N236" s="8" t="s">
        <v>1103</v>
      </c>
      <c r="O236" s="10">
        <v>903</v>
      </c>
      <c r="P236" s="8" t="s">
        <v>69</v>
      </c>
      <c r="Q236" s="8" t="s">
        <v>79</v>
      </c>
      <c r="R236" s="8"/>
    </row>
    <row r="237" spans="1:18" x14ac:dyDescent="0.25">
      <c r="A237" s="8" t="s">
        <v>2217</v>
      </c>
      <c r="B237" s="8" t="s">
        <v>2218</v>
      </c>
      <c r="C237" s="8" t="str">
        <f t="shared" si="3"/>
        <v>FAUSTIN LEYBACH STEVE</v>
      </c>
      <c r="D237" s="8" t="s">
        <v>30</v>
      </c>
      <c r="E237" s="8" t="s">
        <v>31</v>
      </c>
      <c r="F237" s="8" t="s">
        <v>32</v>
      </c>
      <c r="G237" s="8"/>
      <c r="H237" s="8"/>
      <c r="I237" s="8"/>
      <c r="J237" s="9">
        <v>28540</v>
      </c>
      <c r="K237" s="9">
        <v>41303</v>
      </c>
      <c r="L237" s="8" t="s">
        <v>38</v>
      </c>
      <c r="M237" s="8"/>
      <c r="N237" s="8" t="s">
        <v>40</v>
      </c>
      <c r="O237" s="10">
        <v>190</v>
      </c>
      <c r="P237" s="8" t="s">
        <v>41</v>
      </c>
      <c r="Q237" s="8" t="s">
        <v>79</v>
      </c>
      <c r="R237" s="8"/>
    </row>
    <row r="238" spans="1:18" x14ac:dyDescent="0.25">
      <c r="A238" s="8" t="s">
        <v>617</v>
      </c>
      <c r="B238" s="8" t="s">
        <v>618</v>
      </c>
      <c r="C238" s="8" t="str">
        <f t="shared" si="3"/>
        <v>FAYOL MICHELLE</v>
      </c>
      <c r="D238" s="8" t="s">
        <v>30</v>
      </c>
      <c r="E238" s="8" t="s">
        <v>31</v>
      </c>
      <c r="F238" s="8" t="s">
        <v>32</v>
      </c>
      <c r="G238" s="8" t="s">
        <v>394</v>
      </c>
      <c r="H238" s="8" t="s">
        <v>395</v>
      </c>
      <c r="I238" s="8" t="s">
        <v>616</v>
      </c>
      <c r="J238" s="9">
        <v>22981</v>
      </c>
      <c r="K238" s="9">
        <v>40360</v>
      </c>
      <c r="L238" s="8" t="s">
        <v>38</v>
      </c>
      <c r="M238" s="8" t="s">
        <v>39</v>
      </c>
      <c r="N238" s="8" t="s">
        <v>399</v>
      </c>
      <c r="O238" s="10">
        <v>170</v>
      </c>
      <c r="P238" s="8" t="s">
        <v>41</v>
      </c>
      <c r="Q238" s="8" t="s">
        <v>42</v>
      </c>
      <c r="R238" s="8"/>
    </row>
    <row r="239" spans="1:18" x14ac:dyDescent="0.25">
      <c r="A239" s="8" t="s">
        <v>770</v>
      </c>
      <c r="B239" s="8" t="s">
        <v>771</v>
      </c>
      <c r="C239" s="8" t="str">
        <f t="shared" si="3"/>
        <v>FETIS SANDRA</v>
      </c>
      <c r="D239" s="8" t="s">
        <v>30</v>
      </c>
      <c r="E239" s="8" t="s">
        <v>31</v>
      </c>
      <c r="F239" s="8" t="s">
        <v>32</v>
      </c>
      <c r="G239" s="8" t="s">
        <v>281</v>
      </c>
      <c r="H239" s="8" t="s">
        <v>282</v>
      </c>
      <c r="I239" s="8" t="s">
        <v>769</v>
      </c>
      <c r="J239" s="9">
        <v>28369</v>
      </c>
      <c r="K239" s="9">
        <v>39530</v>
      </c>
      <c r="L239" s="8" t="s">
        <v>38</v>
      </c>
      <c r="M239" s="8" t="s">
        <v>39</v>
      </c>
      <c r="N239" s="8" t="s">
        <v>106</v>
      </c>
      <c r="O239" s="10">
        <v>190</v>
      </c>
      <c r="P239" s="8" t="s">
        <v>41</v>
      </c>
      <c r="Q239" s="8" t="s">
        <v>42</v>
      </c>
      <c r="R239" s="8"/>
    </row>
    <row r="240" spans="1:18" x14ac:dyDescent="0.25">
      <c r="A240" s="8" t="s">
        <v>913</v>
      </c>
      <c r="B240" s="8" t="s">
        <v>914</v>
      </c>
      <c r="C240" s="8" t="str">
        <f t="shared" si="3"/>
        <v>FILLEUL JACQUES</v>
      </c>
      <c r="D240" s="8" t="s">
        <v>30</v>
      </c>
      <c r="E240" s="8" t="s">
        <v>31</v>
      </c>
      <c r="F240" s="8" t="s">
        <v>32</v>
      </c>
      <c r="G240" s="8" t="s">
        <v>281</v>
      </c>
      <c r="H240" s="8" t="s">
        <v>282</v>
      </c>
      <c r="I240" s="8" t="s">
        <v>912</v>
      </c>
      <c r="J240" s="9">
        <v>19843</v>
      </c>
      <c r="K240" s="9">
        <v>33329</v>
      </c>
      <c r="L240" s="8" t="s">
        <v>38</v>
      </c>
      <c r="M240" s="8" t="s">
        <v>105</v>
      </c>
      <c r="N240" s="8" t="s">
        <v>106</v>
      </c>
      <c r="O240" s="10">
        <v>240</v>
      </c>
      <c r="P240" s="8" t="s">
        <v>41</v>
      </c>
      <c r="Q240" s="8" t="s">
        <v>79</v>
      </c>
      <c r="R240" s="8"/>
    </row>
    <row r="241" spans="1:18" x14ac:dyDescent="0.25">
      <c r="A241" s="8" t="s">
        <v>207</v>
      </c>
      <c r="B241" s="8" t="s">
        <v>208</v>
      </c>
      <c r="C241" s="8" t="str">
        <f t="shared" si="3"/>
        <v>FILLON FLORIAN</v>
      </c>
      <c r="D241" s="8" t="s">
        <v>30</v>
      </c>
      <c r="E241" s="8" t="s">
        <v>31</v>
      </c>
      <c r="F241" s="8" t="s">
        <v>134</v>
      </c>
      <c r="G241" s="8" t="s">
        <v>135</v>
      </c>
      <c r="H241" s="8" t="s">
        <v>136</v>
      </c>
      <c r="I241" s="8" t="s">
        <v>206</v>
      </c>
      <c r="J241" s="9">
        <v>30491</v>
      </c>
      <c r="K241" s="9">
        <v>41049</v>
      </c>
      <c r="L241" s="8" t="s">
        <v>140</v>
      </c>
      <c r="M241" s="8" t="s">
        <v>141</v>
      </c>
      <c r="N241" s="8" t="s">
        <v>142</v>
      </c>
      <c r="O241" s="10">
        <v>285</v>
      </c>
      <c r="P241" s="8" t="s">
        <v>59</v>
      </c>
      <c r="Q241" s="8" t="s">
        <v>79</v>
      </c>
      <c r="R241" s="8"/>
    </row>
    <row r="242" spans="1:18" x14ac:dyDescent="0.25">
      <c r="A242" s="8" t="s">
        <v>1393</v>
      </c>
      <c r="B242" s="8" t="s">
        <v>990</v>
      </c>
      <c r="C242" s="8" t="str">
        <f t="shared" si="3"/>
        <v>FLEURY THOMAS</v>
      </c>
      <c r="D242" s="8" t="s">
        <v>30</v>
      </c>
      <c r="E242" s="8" t="s">
        <v>49</v>
      </c>
      <c r="F242" s="8" t="s">
        <v>50</v>
      </c>
      <c r="G242" s="8" t="s">
        <v>51</v>
      </c>
      <c r="H242" s="8" t="s">
        <v>52</v>
      </c>
      <c r="I242" s="8" t="s">
        <v>1392</v>
      </c>
      <c r="J242" s="9">
        <v>29587</v>
      </c>
      <c r="K242" s="9">
        <v>39420</v>
      </c>
      <c r="L242" s="8" t="s">
        <v>1394</v>
      </c>
      <c r="M242" s="8" t="s">
        <v>67</v>
      </c>
      <c r="N242" s="8" t="s">
        <v>85</v>
      </c>
      <c r="O242" s="10">
        <v>907</v>
      </c>
      <c r="P242" s="8" t="s">
        <v>69</v>
      </c>
      <c r="Q242" s="8" t="s">
        <v>79</v>
      </c>
      <c r="R242" s="8"/>
    </row>
    <row r="243" spans="1:18" x14ac:dyDescent="0.25">
      <c r="A243" s="8" t="s">
        <v>1596</v>
      </c>
      <c r="B243" s="8" t="s">
        <v>1177</v>
      </c>
      <c r="C243" s="8" t="str">
        <f t="shared" si="3"/>
        <v>FOLJAN GABRIEL</v>
      </c>
      <c r="D243" s="8" t="s">
        <v>30</v>
      </c>
      <c r="E243" s="8" t="s">
        <v>70</v>
      </c>
      <c r="F243" s="8" t="s">
        <v>50</v>
      </c>
      <c r="G243" s="8" t="s">
        <v>1237</v>
      </c>
      <c r="H243" s="8" t="s">
        <v>1238</v>
      </c>
      <c r="I243" s="8" t="s">
        <v>1595</v>
      </c>
      <c r="J243" s="9">
        <v>30928</v>
      </c>
      <c r="K243" s="9">
        <v>40956</v>
      </c>
      <c r="L243" s="8" t="s">
        <v>1597</v>
      </c>
      <c r="M243" s="8" t="s">
        <v>84</v>
      </c>
      <c r="N243" s="8" t="s">
        <v>85</v>
      </c>
      <c r="O243" s="10">
        <v>902</v>
      </c>
      <c r="P243" s="8" t="s">
        <v>69</v>
      </c>
      <c r="Q243" s="8" t="s">
        <v>79</v>
      </c>
      <c r="R243" s="8"/>
    </row>
    <row r="244" spans="1:18" x14ac:dyDescent="0.25">
      <c r="A244" s="8" t="s">
        <v>1463</v>
      </c>
      <c r="B244" s="8" t="s">
        <v>156</v>
      </c>
      <c r="C244" s="8" t="str">
        <f t="shared" si="3"/>
        <v>FOREST JEROME</v>
      </c>
      <c r="D244" s="8" t="s">
        <v>30</v>
      </c>
      <c r="E244" s="8" t="s">
        <v>49</v>
      </c>
      <c r="F244" s="8" t="s">
        <v>60</v>
      </c>
      <c r="G244" s="8" t="s">
        <v>61</v>
      </c>
      <c r="H244" s="8" t="s">
        <v>62</v>
      </c>
      <c r="I244" s="8" t="s">
        <v>1462</v>
      </c>
      <c r="J244" s="9">
        <v>26672</v>
      </c>
      <c r="K244" s="9">
        <v>36675</v>
      </c>
      <c r="L244" s="8" t="s">
        <v>1464</v>
      </c>
      <c r="M244" s="8" t="s">
        <v>1465</v>
      </c>
      <c r="N244" s="8" t="s">
        <v>1103</v>
      </c>
      <c r="O244" s="10">
        <v>902</v>
      </c>
      <c r="P244" s="8" t="s">
        <v>69</v>
      </c>
      <c r="Q244" s="8" t="s">
        <v>79</v>
      </c>
      <c r="R244" s="8"/>
    </row>
    <row r="245" spans="1:18" x14ac:dyDescent="0.25">
      <c r="A245" s="8" t="s">
        <v>1231</v>
      </c>
      <c r="B245" s="8" t="s">
        <v>1064</v>
      </c>
      <c r="C245" s="8" t="str">
        <f t="shared" si="3"/>
        <v>FORET CEDRIC</v>
      </c>
      <c r="D245" s="8" t="s">
        <v>30</v>
      </c>
      <c r="E245" s="8" t="s">
        <v>31</v>
      </c>
      <c r="F245" s="8" t="s">
        <v>212</v>
      </c>
      <c r="G245" s="8" t="s">
        <v>213</v>
      </c>
      <c r="H245" s="8" t="s">
        <v>214</v>
      </c>
      <c r="I245" s="8" t="s">
        <v>1230</v>
      </c>
      <c r="J245" s="9">
        <v>29993</v>
      </c>
      <c r="K245" s="9">
        <v>40917</v>
      </c>
      <c r="L245" s="8" t="s">
        <v>1232</v>
      </c>
      <c r="M245" s="8" t="s">
        <v>67</v>
      </c>
      <c r="N245" s="8" t="s">
        <v>1103</v>
      </c>
      <c r="O245" s="10">
        <v>902</v>
      </c>
      <c r="P245" s="8" t="s">
        <v>69</v>
      </c>
      <c r="Q245" s="8" t="s">
        <v>79</v>
      </c>
      <c r="R245" s="8"/>
    </row>
    <row r="246" spans="1:18" x14ac:dyDescent="0.25">
      <c r="A246" s="8" t="s">
        <v>1293</v>
      </c>
      <c r="B246" s="8" t="s">
        <v>1214</v>
      </c>
      <c r="C246" s="8" t="str">
        <f t="shared" si="3"/>
        <v>FORTIN FREDERIC</v>
      </c>
      <c r="D246" s="8" t="s">
        <v>30</v>
      </c>
      <c r="E246" s="8" t="s">
        <v>70</v>
      </c>
      <c r="F246" s="8" t="s">
        <v>71</v>
      </c>
      <c r="G246" s="8" t="s">
        <v>1288</v>
      </c>
      <c r="H246" s="8" t="s">
        <v>1289</v>
      </c>
      <c r="I246" s="8" t="s">
        <v>1292</v>
      </c>
      <c r="J246" s="9">
        <v>27755</v>
      </c>
      <c r="K246" s="9">
        <v>36430</v>
      </c>
      <c r="L246" s="8" t="s">
        <v>1106</v>
      </c>
      <c r="M246" s="8" t="s">
        <v>67</v>
      </c>
      <c r="N246" s="8" t="s">
        <v>1107</v>
      </c>
      <c r="O246" s="10">
        <v>902</v>
      </c>
      <c r="P246" s="8" t="s">
        <v>69</v>
      </c>
      <c r="Q246" s="8" t="s">
        <v>79</v>
      </c>
      <c r="R246" s="8"/>
    </row>
    <row r="247" spans="1:18" x14ac:dyDescent="0.25">
      <c r="A247" s="8" t="s">
        <v>503</v>
      </c>
      <c r="B247" s="8" t="s">
        <v>504</v>
      </c>
      <c r="C247" s="8" t="str">
        <f t="shared" si="3"/>
        <v>FOUCAUD LILIANE</v>
      </c>
      <c r="D247" s="8" t="s">
        <v>30</v>
      </c>
      <c r="E247" s="8" t="s">
        <v>31</v>
      </c>
      <c r="F247" s="8" t="s">
        <v>32</v>
      </c>
      <c r="G247" s="8" t="s">
        <v>273</v>
      </c>
      <c r="H247" s="8" t="s">
        <v>274</v>
      </c>
      <c r="I247" s="8" t="s">
        <v>502</v>
      </c>
      <c r="J247" s="9">
        <v>19588</v>
      </c>
      <c r="K247" s="9">
        <v>25462</v>
      </c>
      <c r="L247" s="8" t="s">
        <v>38</v>
      </c>
      <c r="M247" s="8" t="s">
        <v>39</v>
      </c>
      <c r="N247" s="8" t="s">
        <v>40</v>
      </c>
      <c r="O247" s="10">
        <v>170</v>
      </c>
      <c r="P247" s="8" t="s">
        <v>41</v>
      </c>
      <c r="Q247" s="8" t="s">
        <v>42</v>
      </c>
      <c r="R247" s="8"/>
    </row>
    <row r="248" spans="1:18" x14ac:dyDescent="0.25">
      <c r="A248" s="8" t="s">
        <v>503</v>
      </c>
      <c r="B248" s="8" t="s">
        <v>670</v>
      </c>
      <c r="C248" s="8" t="str">
        <f t="shared" si="3"/>
        <v>FOUCAUD MELANIE</v>
      </c>
      <c r="D248" s="8" t="s">
        <v>30</v>
      </c>
      <c r="E248" s="8" t="s">
        <v>31</v>
      </c>
      <c r="F248" s="8" t="s">
        <v>32</v>
      </c>
      <c r="G248" s="8" t="s">
        <v>263</v>
      </c>
      <c r="H248" s="8" t="s">
        <v>264</v>
      </c>
      <c r="I248" s="8" t="s">
        <v>669</v>
      </c>
      <c r="J248" s="9">
        <v>30296</v>
      </c>
      <c r="K248" s="9">
        <v>41254</v>
      </c>
      <c r="L248" s="8" t="s">
        <v>38</v>
      </c>
      <c r="M248" s="8" t="s">
        <v>39</v>
      </c>
      <c r="N248" s="8" t="s">
        <v>40</v>
      </c>
      <c r="O248" s="10">
        <v>170</v>
      </c>
      <c r="P248" s="8" t="s">
        <v>41</v>
      </c>
      <c r="Q248" s="8" t="s">
        <v>42</v>
      </c>
      <c r="R248" s="8"/>
    </row>
    <row r="249" spans="1:18" x14ac:dyDescent="0.25">
      <c r="A249" s="8" t="s">
        <v>1429</v>
      </c>
      <c r="B249" s="8" t="s">
        <v>156</v>
      </c>
      <c r="C249" s="8" t="str">
        <f t="shared" si="3"/>
        <v>FOUCHIER JEROME</v>
      </c>
      <c r="D249" s="8" t="s">
        <v>30</v>
      </c>
      <c r="E249" s="8" t="s">
        <v>70</v>
      </c>
      <c r="F249" s="8" t="s">
        <v>71</v>
      </c>
      <c r="G249" s="8" t="s">
        <v>72</v>
      </c>
      <c r="H249" s="8" t="s">
        <v>73</v>
      </c>
      <c r="I249" s="8" t="s">
        <v>1428</v>
      </c>
      <c r="J249" s="9">
        <v>27369</v>
      </c>
      <c r="K249" s="9">
        <v>36619</v>
      </c>
      <c r="L249" s="8" t="s">
        <v>1430</v>
      </c>
      <c r="M249" s="8" t="s">
        <v>67</v>
      </c>
      <c r="N249" s="8" t="s">
        <v>1103</v>
      </c>
      <c r="O249" s="10">
        <v>903</v>
      </c>
      <c r="P249" s="8" t="s">
        <v>69</v>
      </c>
      <c r="Q249" s="8" t="s">
        <v>79</v>
      </c>
      <c r="R249" s="8"/>
    </row>
    <row r="250" spans="1:18" x14ac:dyDescent="0.25">
      <c r="A250" s="8" t="s">
        <v>1723</v>
      </c>
      <c r="B250" s="8" t="s">
        <v>139</v>
      </c>
      <c r="C250" s="8" t="str">
        <f t="shared" si="3"/>
        <v>FOURTEAU JEAN CHARLES</v>
      </c>
      <c r="D250" s="8" t="s">
        <v>30</v>
      </c>
      <c r="E250" s="8" t="s">
        <v>49</v>
      </c>
      <c r="F250" s="8" t="s">
        <v>60</v>
      </c>
      <c r="G250" s="8" t="s">
        <v>61</v>
      </c>
      <c r="H250" s="8" t="s">
        <v>62</v>
      </c>
      <c r="I250" s="8" t="s">
        <v>1722</v>
      </c>
      <c r="J250" s="9">
        <v>25310</v>
      </c>
      <c r="K250" s="9">
        <v>36605</v>
      </c>
      <c r="L250" s="8" t="s">
        <v>1724</v>
      </c>
      <c r="M250" s="8" t="s">
        <v>141</v>
      </c>
      <c r="N250" s="8" t="s">
        <v>1469</v>
      </c>
      <c r="O250" s="10">
        <v>335</v>
      </c>
      <c r="P250" s="8" t="s">
        <v>59</v>
      </c>
      <c r="Q250" s="8" t="s">
        <v>79</v>
      </c>
      <c r="R250" s="8"/>
    </row>
    <row r="251" spans="1:18" x14ac:dyDescent="0.25">
      <c r="A251" s="8" t="s">
        <v>974</v>
      </c>
      <c r="B251" s="8" t="s">
        <v>975</v>
      </c>
      <c r="C251" s="8" t="str">
        <f t="shared" si="3"/>
        <v>FRANCO YVAN</v>
      </c>
      <c r="D251" s="8" t="s">
        <v>30</v>
      </c>
      <c r="E251" s="8" t="s">
        <v>31</v>
      </c>
      <c r="F251" s="8" t="s">
        <v>32</v>
      </c>
      <c r="G251" s="8" t="s">
        <v>43</v>
      </c>
      <c r="H251" s="8" t="s">
        <v>44</v>
      </c>
      <c r="I251" s="8" t="s">
        <v>973</v>
      </c>
      <c r="J251" s="9">
        <v>26844</v>
      </c>
      <c r="K251" s="9">
        <v>35944</v>
      </c>
      <c r="L251" s="8" t="s">
        <v>38</v>
      </c>
      <c r="M251" s="8" t="s">
        <v>105</v>
      </c>
      <c r="N251" s="8" t="s">
        <v>106</v>
      </c>
      <c r="O251" s="10">
        <v>215</v>
      </c>
      <c r="P251" s="8" t="s">
        <v>41</v>
      </c>
      <c r="Q251" s="8" t="s">
        <v>79</v>
      </c>
      <c r="R251" s="8"/>
    </row>
    <row r="252" spans="1:18" x14ac:dyDescent="0.25">
      <c r="A252" s="8" t="s">
        <v>1797</v>
      </c>
      <c r="B252" s="8" t="s">
        <v>1445</v>
      </c>
      <c r="C252" s="8" t="str">
        <f t="shared" si="3"/>
        <v>FREDON THIERRY</v>
      </c>
      <c r="D252" s="8" t="s">
        <v>30</v>
      </c>
      <c r="E252" s="8" t="s">
        <v>31</v>
      </c>
      <c r="F252" s="8" t="s">
        <v>134</v>
      </c>
      <c r="G252" s="8" t="s">
        <v>323</v>
      </c>
      <c r="H252" s="8" t="s">
        <v>324</v>
      </c>
      <c r="I252" s="8" t="s">
        <v>1796</v>
      </c>
      <c r="J252" s="9">
        <v>24447</v>
      </c>
      <c r="K252" s="9">
        <v>32995</v>
      </c>
      <c r="L252" s="8" t="s">
        <v>1798</v>
      </c>
      <c r="M252" s="8" t="s">
        <v>329</v>
      </c>
      <c r="N252" s="8" t="s">
        <v>1103</v>
      </c>
      <c r="O252" s="10">
        <v>335</v>
      </c>
      <c r="P252" s="8" t="s">
        <v>59</v>
      </c>
      <c r="Q252" s="8" t="s">
        <v>79</v>
      </c>
      <c r="R252" s="8"/>
    </row>
    <row r="253" spans="1:18" x14ac:dyDescent="0.25">
      <c r="A253" s="8" t="s">
        <v>54</v>
      </c>
      <c r="B253" s="8" t="s">
        <v>55</v>
      </c>
      <c r="C253" s="8" t="str">
        <f t="shared" si="3"/>
        <v>FRILLEY HELENE</v>
      </c>
      <c r="D253" s="8" t="s">
        <v>30</v>
      </c>
      <c r="E253" s="8" t="s">
        <v>49</v>
      </c>
      <c r="F253" s="8" t="s">
        <v>50</v>
      </c>
      <c r="G253" s="8" t="s">
        <v>51</v>
      </c>
      <c r="H253" s="8" t="s">
        <v>52</v>
      </c>
      <c r="I253" s="8" t="s">
        <v>53</v>
      </c>
      <c r="J253" s="9">
        <v>22367</v>
      </c>
      <c r="K253" s="9">
        <v>30316</v>
      </c>
      <c r="L253" s="8" t="s">
        <v>56</v>
      </c>
      <c r="M253" s="8" t="s">
        <v>57</v>
      </c>
      <c r="N253" s="8" t="s">
        <v>58</v>
      </c>
      <c r="O253" s="10">
        <v>305</v>
      </c>
      <c r="P253" s="8" t="s">
        <v>59</v>
      </c>
      <c r="Q253" s="8" t="s">
        <v>42</v>
      </c>
      <c r="R253" s="8"/>
    </row>
    <row r="254" spans="1:18" x14ac:dyDescent="0.25">
      <c r="A254" s="8" t="s">
        <v>520</v>
      </c>
      <c r="B254" s="8" t="s">
        <v>334</v>
      </c>
      <c r="C254" s="8" t="str">
        <f t="shared" si="3"/>
        <v>FROIDURE DOMINIQUE</v>
      </c>
      <c r="D254" s="8" t="s">
        <v>30</v>
      </c>
      <c r="E254" s="8" t="s">
        <v>31</v>
      </c>
      <c r="F254" s="8" t="s">
        <v>32</v>
      </c>
      <c r="G254" s="8" t="s">
        <v>273</v>
      </c>
      <c r="H254" s="8" t="s">
        <v>274</v>
      </c>
      <c r="I254" s="8" t="s">
        <v>519</v>
      </c>
      <c r="J254" s="9">
        <v>19841</v>
      </c>
      <c r="K254" s="9">
        <v>25835</v>
      </c>
      <c r="L254" s="8" t="s">
        <v>38</v>
      </c>
      <c r="M254" s="8" t="s">
        <v>39</v>
      </c>
      <c r="N254" s="8" t="s">
        <v>40</v>
      </c>
      <c r="O254" s="10">
        <v>170</v>
      </c>
      <c r="P254" s="8" t="s">
        <v>41</v>
      </c>
      <c r="Q254" s="8" t="s">
        <v>42</v>
      </c>
      <c r="R254" s="8"/>
    </row>
    <row r="255" spans="1:18" x14ac:dyDescent="0.25">
      <c r="A255" s="8" t="s">
        <v>1371</v>
      </c>
      <c r="B255" s="8" t="s">
        <v>1368</v>
      </c>
      <c r="C255" s="8" t="str">
        <f t="shared" si="3"/>
        <v>FROMENT GILLES</v>
      </c>
      <c r="D255" s="8" t="s">
        <v>113</v>
      </c>
      <c r="E255" s="8" t="s">
        <v>114</v>
      </c>
      <c r="F255" s="8" t="s">
        <v>114</v>
      </c>
      <c r="G255" s="8" t="s">
        <v>115</v>
      </c>
      <c r="H255" s="8" t="s">
        <v>114</v>
      </c>
      <c r="I255" s="8" t="s">
        <v>1370</v>
      </c>
      <c r="J255" s="9">
        <v>25544</v>
      </c>
      <c r="K255" s="9">
        <v>34629</v>
      </c>
      <c r="L255" s="8" t="s">
        <v>1372</v>
      </c>
      <c r="M255" s="8" t="s">
        <v>67</v>
      </c>
      <c r="N255" s="8"/>
      <c r="O255" s="10">
        <v>902</v>
      </c>
      <c r="P255" s="8" t="s">
        <v>69</v>
      </c>
      <c r="Q255" s="8" t="s">
        <v>79</v>
      </c>
      <c r="R255" s="8"/>
    </row>
    <row r="256" spans="1:18" x14ac:dyDescent="0.25">
      <c r="A256" s="8" t="s">
        <v>98</v>
      </c>
      <c r="B256" s="8" t="s">
        <v>99</v>
      </c>
      <c r="C256" s="8" t="str">
        <f t="shared" si="3"/>
        <v>FROUX CHANTAL</v>
      </c>
      <c r="D256" s="8" t="s">
        <v>30</v>
      </c>
      <c r="E256" s="8" t="s">
        <v>31</v>
      </c>
      <c r="F256" s="8" t="s">
        <v>32</v>
      </c>
      <c r="G256" s="8" t="s">
        <v>95</v>
      </c>
      <c r="H256" s="8" t="s">
        <v>96</v>
      </c>
      <c r="I256" s="8" t="s">
        <v>97</v>
      </c>
      <c r="J256" s="9">
        <v>19553</v>
      </c>
      <c r="K256" s="9">
        <v>26220</v>
      </c>
      <c r="L256" s="8" t="s">
        <v>38</v>
      </c>
      <c r="M256" s="8" t="s">
        <v>39</v>
      </c>
      <c r="N256" s="8" t="s">
        <v>40</v>
      </c>
      <c r="O256" s="10">
        <v>170</v>
      </c>
      <c r="P256" s="8" t="s">
        <v>41</v>
      </c>
      <c r="Q256" s="8" t="s">
        <v>42</v>
      </c>
      <c r="R256" s="8"/>
    </row>
    <row r="257" spans="1:18" x14ac:dyDescent="0.25">
      <c r="A257" s="8" t="s">
        <v>853</v>
      </c>
      <c r="B257" s="8" t="s">
        <v>854</v>
      </c>
      <c r="C257" s="8" t="str">
        <f t="shared" si="3"/>
        <v>FUMERON NICOLAS</v>
      </c>
      <c r="D257" s="8" t="s">
        <v>30</v>
      </c>
      <c r="E257" s="8" t="s">
        <v>31</v>
      </c>
      <c r="F257" s="8" t="s">
        <v>32</v>
      </c>
      <c r="G257" s="8" t="s">
        <v>100</v>
      </c>
      <c r="H257" s="8" t="s">
        <v>101</v>
      </c>
      <c r="I257" s="8" t="s">
        <v>852</v>
      </c>
      <c r="J257" s="9">
        <v>27360</v>
      </c>
      <c r="K257" s="9">
        <v>36130</v>
      </c>
      <c r="L257" s="8" t="s">
        <v>38</v>
      </c>
      <c r="M257" s="8" t="s">
        <v>105</v>
      </c>
      <c r="N257" s="8" t="s">
        <v>106</v>
      </c>
      <c r="O257" s="10">
        <v>190</v>
      </c>
      <c r="P257" s="8" t="s">
        <v>41</v>
      </c>
      <c r="Q257" s="8" t="s">
        <v>79</v>
      </c>
      <c r="R257" s="8"/>
    </row>
    <row r="258" spans="1:18" x14ac:dyDescent="0.25">
      <c r="A258" s="8" t="s">
        <v>1675</v>
      </c>
      <c r="B258" s="8" t="s">
        <v>941</v>
      </c>
      <c r="C258" s="8" t="str">
        <f t="shared" si="3"/>
        <v>GADIOUX DENIS</v>
      </c>
      <c r="D258" s="8" t="s">
        <v>30</v>
      </c>
      <c r="E258" s="8" t="s">
        <v>31</v>
      </c>
      <c r="F258" s="8" t="s">
        <v>32</v>
      </c>
      <c r="G258" s="8" t="s">
        <v>1569</v>
      </c>
      <c r="H258" s="8" t="s">
        <v>1570</v>
      </c>
      <c r="I258" s="8" t="s">
        <v>1674</v>
      </c>
      <c r="J258" s="9">
        <v>24255</v>
      </c>
      <c r="K258" s="9">
        <v>32832</v>
      </c>
      <c r="L258" s="8" t="s">
        <v>1676</v>
      </c>
      <c r="M258" s="8" t="s">
        <v>1666</v>
      </c>
      <c r="N258" s="8" t="s">
        <v>1573</v>
      </c>
      <c r="O258" s="10">
        <v>335</v>
      </c>
      <c r="P258" s="8" t="s">
        <v>59</v>
      </c>
      <c r="Q258" s="8" t="s">
        <v>79</v>
      </c>
      <c r="R258" s="8"/>
    </row>
    <row r="259" spans="1:18" x14ac:dyDescent="0.25">
      <c r="A259" s="8" t="s">
        <v>824</v>
      </c>
      <c r="B259" s="8" t="s">
        <v>346</v>
      </c>
      <c r="C259" s="8" t="str">
        <f t="shared" si="3"/>
        <v>GAILLARD FRANCIS</v>
      </c>
      <c r="D259" s="8" t="s">
        <v>30</v>
      </c>
      <c r="E259" s="8" t="s">
        <v>31</v>
      </c>
      <c r="F259" s="8" t="s">
        <v>134</v>
      </c>
      <c r="G259" s="8" t="s">
        <v>330</v>
      </c>
      <c r="H259" s="8" t="s">
        <v>331</v>
      </c>
      <c r="I259" s="8" t="s">
        <v>823</v>
      </c>
      <c r="J259" s="9">
        <v>21781</v>
      </c>
      <c r="K259" s="9">
        <v>29983</v>
      </c>
      <c r="L259" s="8" t="s">
        <v>822</v>
      </c>
      <c r="M259" s="8" t="s">
        <v>818</v>
      </c>
      <c r="N259" s="8" t="s">
        <v>343</v>
      </c>
      <c r="O259" s="10">
        <v>240</v>
      </c>
      <c r="P259" s="8" t="s">
        <v>41</v>
      </c>
      <c r="Q259" s="8" t="s">
        <v>79</v>
      </c>
      <c r="R259" s="8"/>
    </row>
    <row r="260" spans="1:18" x14ac:dyDescent="0.25">
      <c r="A260" s="8" t="s">
        <v>615</v>
      </c>
      <c r="B260" s="8" t="s">
        <v>217</v>
      </c>
      <c r="C260" s="8" t="str">
        <f t="shared" si="3"/>
        <v>GAILLEDRAT LUDOVIC</v>
      </c>
      <c r="D260" s="8" t="s">
        <v>30</v>
      </c>
      <c r="E260" s="8" t="s">
        <v>31</v>
      </c>
      <c r="F260" s="8" t="s">
        <v>32</v>
      </c>
      <c r="G260" s="8" t="s">
        <v>394</v>
      </c>
      <c r="H260" s="8" t="s">
        <v>395</v>
      </c>
      <c r="I260" s="8" t="s">
        <v>614</v>
      </c>
      <c r="J260" s="9">
        <v>27598</v>
      </c>
      <c r="K260" s="9">
        <v>40360</v>
      </c>
      <c r="L260" s="8" t="s">
        <v>38</v>
      </c>
      <c r="M260" s="8" t="s">
        <v>39</v>
      </c>
      <c r="N260" s="8" t="s">
        <v>399</v>
      </c>
      <c r="O260" s="10">
        <v>170</v>
      </c>
      <c r="P260" s="8" t="s">
        <v>41</v>
      </c>
      <c r="Q260" s="8" t="s">
        <v>79</v>
      </c>
      <c r="R260" s="8"/>
    </row>
    <row r="261" spans="1:18" x14ac:dyDescent="0.25">
      <c r="A261" s="8" t="s">
        <v>1533</v>
      </c>
      <c r="B261" s="8" t="s">
        <v>1534</v>
      </c>
      <c r="C261" s="8" t="str">
        <f t="shared" si="3"/>
        <v>GARCON MALEAUD JEAN MARIE</v>
      </c>
      <c r="D261" s="8" t="s">
        <v>30</v>
      </c>
      <c r="E261" s="8" t="s">
        <v>31</v>
      </c>
      <c r="F261" s="8" t="s">
        <v>134</v>
      </c>
      <c r="G261" s="8" t="s">
        <v>424</v>
      </c>
      <c r="H261" s="8" t="s">
        <v>425</v>
      </c>
      <c r="I261" s="8" t="s">
        <v>1532</v>
      </c>
      <c r="J261" s="9">
        <v>29469</v>
      </c>
      <c r="K261" s="9">
        <v>38330</v>
      </c>
      <c r="L261" s="8" t="s">
        <v>1220</v>
      </c>
      <c r="M261" s="8" t="s">
        <v>1523</v>
      </c>
      <c r="N261" s="8" t="s">
        <v>1221</v>
      </c>
      <c r="O261" s="10">
        <v>902</v>
      </c>
      <c r="P261" s="8" t="s">
        <v>69</v>
      </c>
      <c r="Q261" s="8" t="s">
        <v>79</v>
      </c>
      <c r="R261" s="8"/>
    </row>
    <row r="262" spans="1:18" x14ac:dyDescent="0.25">
      <c r="A262" s="8" t="s">
        <v>1550</v>
      </c>
      <c r="B262" s="8" t="s">
        <v>1551</v>
      </c>
      <c r="C262" s="8" t="str">
        <f t="shared" si="3"/>
        <v>GARNIER CHRISTIAN</v>
      </c>
      <c r="D262" s="8" t="s">
        <v>30</v>
      </c>
      <c r="E262" s="8" t="s">
        <v>31</v>
      </c>
      <c r="F262" s="8" t="s">
        <v>134</v>
      </c>
      <c r="G262" s="8" t="s">
        <v>1524</v>
      </c>
      <c r="H262" s="8" t="s">
        <v>1525</v>
      </c>
      <c r="I262" s="8" t="s">
        <v>1549</v>
      </c>
      <c r="J262" s="9">
        <v>24395</v>
      </c>
      <c r="K262" s="9">
        <v>32285</v>
      </c>
      <c r="L262" s="8" t="s">
        <v>1552</v>
      </c>
      <c r="M262" s="8" t="s">
        <v>1523</v>
      </c>
      <c r="N262" s="8" t="s">
        <v>1085</v>
      </c>
      <c r="O262" s="10">
        <v>904</v>
      </c>
      <c r="P262" s="8" t="s">
        <v>69</v>
      </c>
      <c r="Q262" s="8" t="s">
        <v>79</v>
      </c>
      <c r="R262" s="8"/>
    </row>
    <row r="263" spans="1:18" x14ac:dyDescent="0.25">
      <c r="A263" s="8" t="s">
        <v>223</v>
      </c>
      <c r="B263" s="8" t="s">
        <v>224</v>
      </c>
      <c r="C263" s="8" t="str">
        <f t="shared" si="3"/>
        <v>GASTELLU ETCHEGORRY PHILIPPE</v>
      </c>
      <c r="D263" s="8" t="s">
        <v>30</v>
      </c>
      <c r="E263" s="8" t="s">
        <v>31</v>
      </c>
      <c r="F263" s="8" t="s">
        <v>32</v>
      </c>
      <c r="G263" s="8" t="s">
        <v>220</v>
      </c>
      <c r="H263" s="8" t="s">
        <v>221</v>
      </c>
      <c r="I263" s="8" t="s">
        <v>222</v>
      </c>
      <c r="J263" s="9">
        <v>20943</v>
      </c>
      <c r="K263" s="9">
        <v>28723</v>
      </c>
      <c r="L263" s="8" t="s">
        <v>38</v>
      </c>
      <c r="M263" s="8" t="s">
        <v>141</v>
      </c>
      <c r="N263" s="8" t="s">
        <v>142</v>
      </c>
      <c r="O263" s="10">
        <v>270</v>
      </c>
      <c r="P263" s="8" t="s">
        <v>41</v>
      </c>
      <c r="Q263" s="8" t="s">
        <v>79</v>
      </c>
      <c r="R263" s="8"/>
    </row>
    <row r="264" spans="1:18" x14ac:dyDescent="0.25">
      <c r="A264" s="8" t="s">
        <v>609</v>
      </c>
      <c r="B264" s="8" t="s">
        <v>610</v>
      </c>
      <c r="C264" s="8" t="str">
        <f t="shared" si="3"/>
        <v>GAULTIER ASTRID</v>
      </c>
      <c r="D264" s="8" t="s">
        <v>30</v>
      </c>
      <c r="E264" s="8" t="s">
        <v>31</v>
      </c>
      <c r="F264" s="8" t="s">
        <v>32</v>
      </c>
      <c r="G264" s="8" t="s">
        <v>394</v>
      </c>
      <c r="H264" s="8" t="s">
        <v>395</v>
      </c>
      <c r="I264" s="8" t="s">
        <v>608</v>
      </c>
      <c r="J264" s="9">
        <v>29488</v>
      </c>
      <c r="K264" s="9">
        <v>40360</v>
      </c>
      <c r="L264" s="8" t="s">
        <v>38</v>
      </c>
      <c r="M264" s="8" t="s">
        <v>39</v>
      </c>
      <c r="N264" s="8" t="s">
        <v>399</v>
      </c>
      <c r="O264" s="10">
        <v>170</v>
      </c>
      <c r="P264" s="8" t="s">
        <v>41</v>
      </c>
      <c r="Q264" s="8" t="s">
        <v>42</v>
      </c>
      <c r="R264" s="8"/>
    </row>
    <row r="265" spans="1:18" x14ac:dyDescent="0.25">
      <c r="A265" s="8" t="s">
        <v>609</v>
      </c>
      <c r="B265" s="8" t="s">
        <v>165</v>
      </c>
      <c r="C265" s="8" t="str">
        <f t="shared" si="3"/>
        <v>GAULTIER CHRISTOPHE</v>
      </c>
      <c r="D265" s="8" t="s">
        <v>30</v>
      </c>
      <c r="E265" s="8" t="s">
        <v>31</v>
      </c>
      <c r="F265" s="8" t="s">
        <v>32</v>
      </c>
      <c r="G265" s="8" t="s">
        <v>281</v>
      </c>
      <c r="H265" s="8" t="s">
        <v>282</v>
      </c>
      <c r="I265" s="8" t="s">
        <v>950</v>
      </c>
      <c r="J265" s="9">
        <v>25678</v>
      </c>
      <c r="K265" s="9">
        <v>35884</v>
      </c>
      <c r="L265" s="8" t="s">
        <v>38</v>
      </c>
      <c r="M265" s="8" t="s">
        <v>105</v>
      </c>
      <c r="N265" s="8" t="s">
        <v>106</v>
      </c>
      <c r="O265" s="10">
        <v>215</v>
      </c>
      <c r="P265" s="8" t="s">
        <v>41</v>
      </c>
      <c r="Q265" s="8" t="s">
        <v>79</v>
      </c>
      <c r="R265" s="8"/>
    </row>
    <row r="266" spans="1:18" x14ac:dyDescent="0.25">
      <c r="A266" s="8" t="s">
        <v>1455</v>
      </c>
      <c r="B266" s="8" t="s">
        <v>888</v>
      </c>
      <c r="C266" s="8" t="str">
        <f t="shared" si="3"/>
        <v>GAUTIER PATRICK</v>
      </c>
      <c r="D266" s="8" t="s">
        <v>113</v>
      </c>
      <c r="E266" s="8" t="s">
        <v>114</v>
      </c>
      <c r="F266" s="8" t="s">
        <v>114</v>
      </c>
      <c r="G266" s="8" t="s">
        <v>115</v>
      </c>
      <c r="H266" s="8" t="s">
        <v>114</v>
      </c>
      <c r="I266" s="8" t="s">
        <v>1454</v>
      </c>
      <c r="J266" s="9">
        <v>21341</v>
      </c>
      <c r="K266" s="9">
        <v>33518</v>
      </c>
      <c r="L266" s="8" t="s">
        <v>1456</v>
      </c>
      <c r="M266" s="8" t="s">
        <v>67</v>
      </c>
      <c r="N266" s="8"/>
      <c r="O266" s="10">
        <v>904</v>
      </c>
      <c r="P266" s="8" t="s">
        <v>69</v>
      </c>
      <c r="Q266" s="8" t="s">
        <v>79</v>
      </c>
      <c r="R266" s="8"/>
    </row>
    <row r="267" spans="1:18" x14ac:dyDescent="0.25">
      <c r="A267" s="8" t="s">
        <v>1588</v>
      </c>
      <c r="B267" s="8" t="s">
        <v>1589</v>
      </c>
      <c r="C267" s="8" t="str">
        <f t="shared" si="3"/>
        <v>GAUVIN MARIE CHARLOTT</v>
      </c>
      <c r="D267" s="8" t="s">
        <v>30</v>
      </c>
      <c r="E267" s="8" t="s">
        <v>70</v>
      </c>
      <c r="F267" s="8" t="s">
        <v>405</v>
      </c>
      <c r="G267" s="8" t="s">
        <v>1487</v>
      </c>
      <c r="H267" s="8" t="s">
        <v>1488</v>
      </c>
      <c r="I267" s="8" t="s">
        <v>1587</v>
      </c>
      <c r="J267" s="9">
        <v>28546</v>
      </c>
      <c r="K267" s="9">
        <v>39797</v>
      </c>
      <c r="L267" s="8" t="s">
        <v>1583</v>
      </c>
      <c r="M267" s="8" t="s">
        <v>84</v>
      </c>
      <c r="N267" s="8" t="s">
        <v>1556</v>
      </c>
      <c r="O267" s="10">
        <v>902</v>
      </c>
      <c r="P267" s="8" t="s">
        <v>69</v>
      </c>
      <c r="Q267" s="8" t="s">
        <v>42</v>
      </c>
      <c r="R267" s="8"/>
    </row>
    <row r="268" spans="1:18" x14ac:dyDescent="0.25">
      <c r="A268" s="8" t="s">
        <v>433</v>
      </c>
      <c r="B268" s="8" t="s">
        <v>813</v>
      </c>
      <c r="C268" s="8" t="str">
        <f t="shared" si="3"/>
        <v>GEAY PATRICE</v>
      </c>
      <c r="D268" s="8" t="s">
        <v>30</v>
      </c>
      <c r="E268" s="8" t="s">
        <v>31</v>
      </c>
      <c r="F268" s="8" t="s">
        <v>1540</v>
      </c>
      <c r="G268" s="8" t="s">
        <v>1541</v>
      </c>
      <c r="H268" s="8" t="s">
        <v>1542</v>
      </c>
      <c r="I268" s="8" t="s">
        <v>1543</v>
      </c>
      <c r="J268" s="9">
        <v>22880</v>
      </c>
      <c r="K268" s="9">
        <v>32630</v>
      </c>
      <c r="L268" s="8" t="s">
        <v>1397</v>
      </c>
      <c r="M268" s="8" t="s">
        <v>1523</v>
      </c>
      <c r="N268" s="8" t="s">
        <v>1398</v>
      </c>
      <c r="O268" s="10">
        <v>903</v>
      </c>
      <c r="P268" s="8" t="s">
        <v>69</v>
      </c>
      <c r="Q268" s="8" t="s">
        <v>79</v>
      </c>
      <c r="R268" s="11"/>
    </row>
    <row r="269" spans="1:18" x14ac:dyDescent="0.25">
      <c r="A269" s="11" t="s">
        <v>433</v>
      </c>
      <c r="B269" s="11" t="s">
        <v>434</v>
      </c>
      <c r="C269" s="8" t="str">
        <f t="shared" si="3"/>
        <v>GEAY VALERY</v>
      </c>
      <c r="D269" s="11" t="s">
        <v>30</v>
      </c>
      <c r="E269" s="11" t="s">
        <v>31</v>
      </c>
      <c r="F269" s="11" t="s">
        <v>134</v>
      </c>
      <c r="G269" s="11" t="s">
        <v>323</v>
      </c>
      <c r="H269" s="11" t="s">
        <v>324</v>
      </c>
      <c r="I269" s="11" t="s">
        <v>432</v>
      </c>
      <c r="J269" s="12">
        <v>33829</v>
      </c>
      <c r="K269" s="12">
        <v>40787</v>
      </c>
      <c r="L269" s="11" t="s">
        <v>435</v>
      </c>
      <c r="M269" s="11" t="s">
        <v>416</v>
      </c>
      <c r="N269" s="11" t="s">
        <v>153</v>
      </c>
      <c r="O269" s="13">
        <v>1</v>
      </c>
      <c r="P269" s="11" t="s">
        <v>59</v>
      </c>
      <c r="Q269" s="11" t="s">
        <v>79</v>
      </c>
      <c r="R269" s="8"/>
    </row>
    <row r="270" spans="1:18" x14ac:dyDescent="0.25">
      <c r="A270" s="8" t="s">
        <v>1726</v>
      </c>
      <c r="B270" s="8" t="s">
        <v>641</v>
      </c>
      <c r="C270" s="8" t="str">
        <f t="shared" si="3"/>
        <v>GELLUSSEAU SEBASTIEN</v>
      </c>
      <c r="D270" s="8" t="s">
        <v>30</v>
      </c>
      <c r="E270" s="8" t="s">
        <v>49</v>
      </c>
      <c r="F270" s="8" t="s">
        <v>60</v>
      </c>
      <c r="G270" s="8" t="s">
        <v>61</v>
      </c>
      <c r="H270" s="8" t="s">
        <v>62</v>
      </c>
      <c r="I270" s="8" t="s">
        <v>1725</v>
      </c>
      <c r="J270" s="9">
        <v>29271</v>
      </c>
      <c r="K270" s="9">
        <v>39387</v>
      </c>
      <c r="L270" s="8" t="s">
        <v>1727</v>
      </c>
      <c r="M270" s="8" t="s">
        <v>141</v>
      </c>
      <c r="N270" s="8" t="s">
        <v>1156</v>
      </c>
      <c r="O270" s="10">
        <v>335</v>
      </c>
      <c r="P270" s="8" t="s">
        <v>59</v>
      </c>
      <c r="Q270" s="8" t="s">
        <v>79</v>
      </c>
      <c r="R270" s="8"/>
    </row>
    <row r="271" spans="1:18" x14ac:dyDescent="0.25">
      <c r="A271" s="8" t="s">
        <v>1035</v>
      </c>
      <c r="B271" s="8" t="s">
        <v>224</v>
      </c>
      <c r="C271" s="8" t="str">
        <f t="shared" ref="C271:C338" si="4">A271&amp;" "&amp;B271</f>
        <v>GENDRON PHILIPPE</v>
      </c>
      <c r="D271" s="8" t="s">
        <v>30</v>
      </c>
      <c r="E271" s="8" t="s">
        <v>31</v>
      </c>
      <c r="F271" s="8" t="s">
        <v>32</v>
      </c>
      <c r="G271" s="8" t="s">
        <v>268</v>
      </c>
      <c r="H271" s="8" t="s">
        <v>269</v>
      </c>
      <c r="I271" s="8" t="s">
        <v>1034</v>
      </c>
      <c r="J271" s="9">
        <v>24692</v>
      </c>
      <c r="K271" s="9">
        <v>35268</v>
      </c>
      <c r="L271" s="8" t="s">
        <v>721</v>
      </c>
      <c r="M271" s="8" t="s">
        <v>1023</v>
      </c>
      <c r="N271" s="8" t="s">
        <v>722</v>
      </c>
      <c r="O271" s="10">
        <v>215</v>
      </c>
      <c r="P271" s="8" t="s">
        <v>41</v>
      </c>
      <c r="Q271" s="8" t="s">
        <v>79</v>
      </c>
      <c r="R271" s="8"/>
    </row>
    <row r="272" spans="1:18" x14ac:dyDescent="0.25">
      <c r="A272" s="8" t="s">
        <v>1226</v>
      </c>
      <c r="B272" s="8" t="s">
        <v>266</v>
      </c>
      <c r="C272" s="8" t="str">
        <f t="shared" si="4"/>
        <v>GENET STEPHANE</v>
      </c>
      <c r="D272" s="8" t="s">
        <v>30</v>
      </c>
      <c r="E272" s="8" t="s">
        <v>31</v>
      </c>
      <c r="F272" s="8" t="s">
        <v>134</v>
      </c>
      <c r="G272" s="8" t="s">
        <v>135</v>
      </c>
      <c r="H272" s="8" t="s">
        <v>136</v>
      </c>
      <c r="I272" s="8" t="s">
        <v>1225</v>
      </c>
      <c r="J272" s="9">
        <v>30940</v>
      </c>
      <c r="K272" s="9">
        <v>41113</v>
      </c>
      <c r="L272" s="8" t="s">
        <v>1205</v>
      </c>
      <c r="M272" s="8" t="s">
        <v>67</v>
      </c>
      <c r="N272" s="8" t="s">
        <v>1142</v>
      </c>
      <c r="O272" s="10">
        <v>902</v>
      </c>
      <c r="P272" s="8" t="s">
        <v>69</v>
      </c>
      <c r="Q272" s="8" t="s">
        <v>79</v>
      </c>
      <c r="R272" s="8"/>
    </row>
    <row r="273" spans="1:18" x14ac:dyDescent="0.25">
      <c r="A273" s="8" t="s">
        <v>210</v>
      </c>
      <c r="B273" s="8" t="s">
        <v>151</v>
      </c>
      <c r="C273" s="8" t="str">
        <f t="shared" si="4"/>
        <v>GEOFFROY ROMAIN</v>
      </c>
      <c r="D273" s="8" t="s">
        <v>30</v>
      </c>
      <c r="E273" s="8" t="s">
        <v>31</v>
      </c>
      <c r="F273" s="8" t="s">
        <v>134</v>
      </c>
      <c r="G273" s="8" t="s">
        <v>135</v>
      </c>
      <c r="H273" s="8" t="s">
        <v>136</v>
      </c>
      <c r="I273" s="8" t="s">
        <v>209</v>
      </c>
      <c r="J273" s="9">
        <v>30913</v>
      </c>
      <c r="K273" s="9">
        <v>41064</v>
      </c>
      <c r="L273" s="8" t="s">
        <v>140</v>
      </c>
      <c r="M273" s="8" t="s">
        <v>141</v>
      </c>
      <c r="N273" s="8" t="s">
        <v>211</v>
      </c>
      <c r="O273" s="10">
        <v>285</v>
      </c>
      <c r="P273" s="8" t="s">
        <v>59</v>
      </c>
      <c r="Q273" s="8" t="s">
        <v>79</v>
      </c>
      <c r="R273" s="8"/>
    </row>
    <row r="274" spans="1:18" x14ac:dyDescent="0.25">
      <c r="A274" s="8" t="s">
        <v>1753</v>
      </c>
      <c r="B274" s="8" t="s">
        <v>888</v>
      </c>
      <c r="C274" s="8" t="str">
        <f t="shared" si="4"/>
        <v>GERARD PATRICK</v>
      </c>
      <c r="D274" s="8" t="s">
        <v>30</v>
      </c>
      <c r="E274" s="8" t="s">
        <v>70</v>
      </c>
      <c r="F274" s="8" t="s">
        <v>71</v>
      </c>
      <c r="G274" s="8" t="s">
        <v>72</v>
      </c>
      <c r="H274" s="8" t="s">
        <v>73</v>
      </c>
      <c r="I274" s="8" t="s">
        <v>1752</v>
      </c>
      <c r="J274" s="9">
        <v>25591</v>
      </c>
      <c r="K274" s="9">
        <v>38438</v>
      </c>
      <c r="L274" s="8" t="s">
        <v>162</v>
      </c>
      <c r="M274" s="8" t="s">
        <v>141</v>
      </c>
      <c r="N274" s="8" t="s">
        <v>58</v>
      </c>
      <c r="O274" s="10">
        <v>335</v>
      </c>
      <c r="P274" s="8" t="s">
        <v>59</v>
      </c>
      <c r="Q274" s="8" t="s">
        <v>79</v>
      </c>
      <c r="R274" s="8"/>
    </row>
    <row r="275" spans="1:18" x14ac:dyDescent="0.25">
      <c r="A275" s="8" t="s">
        <v>737</v>
      </c>
      <c r="B275" s="8" t="s">
        <v>738</v>
      </c>
      <c r="C275" s="8" t="str">
        <f t="shared" si="4"/>
        <v>GERBIER GHISLAINE</v>
      </c>
      <c r="D275" s="8" t="s">
        <v>30</v>
      </c>
      <c r="E275" s="8" t="s">
        <v>31</v>
      </c>
      <c r="F275" s="8" t="s">
        <v>32</v>
      </c>
      <c r="G275" s="8" t="s">
        <v>734</v>
      </c>
      <c r="H275" s="8" t="s">
        <v>735</v>
      </c>
      <c r="I275" s="8" t="s">
        <v>736</v>
      </c>
      <c r="J275" s="9">
        <v>21998</v>
      </c>
      <c r="K275" s="9">
        <v>28857</v>
      </c>
      <c r="L275" s="8" t="s">
        <v>38</v>
      </c>
      <c r="M275" s="8" t="s">
        <v>39</v>
      </c>
      <c r="N275" s="8" t="s">
        <v>48</v>
      </c>
      <c r="O275" s="10">
        <v>190</v>
      </c>
      <c r="P275" s="8" t="s">
        <v>41</v>
      </c>
      <c r="Q275" s="8" t="s">
        <v>42</v>
      </c>
      <c r="R275" s="8"/>
    </row>
    <row r="276" spans="1:18" x14ac:dyDescent="0.25">
      <c r="A276" s="8" t="s">
        <v>952</v>
      </c>
      <c r="B276" s="8" t="s">
        <v>260</v>
      </c>
      <c r="C276" s="8" t="str">
        <f t="shared" si="4"/>
        <v>GERVAIS LAURENT</v>
      </c>
      <c r="D276" s="8" t="s">
        <v>30</v>
      </c>
      <c r="E276" s="8" t="s">
        <v>31</v>
      </c>
      <c r="F276" s="8" t="s">
        <v>32</v>
      </c>
      <c r="G276" s="8" t="s">
        <v>703</v>
      </c>
      <c r="H276" s="8" t="s">
        <v>704</v>
      </c>
      <c r="I276" s="8" t="s">
        <v>951</v>
      </c>
      <c r="J276" s="9">
        <v>25712</v>
      </c>
      <c r="K276" s="9">
        <v>33211</v>
      </c>
      <c r="L276" s="8" t="s">
        <v>38</v>
      </c>
      <c r="M276" s="8" t="s">
        <v>105</v>
      </c>
      <c r="N276" s="8" t="s">
        <v>106</v>
      </c>
      <c r="O276" s="10">
        <v>215</v>
      </c>
      <c r="P276" s="8" t="s">
        <v>41</v>
      </c>
      <c r="Q276" s="8" t="s">
        <v>79</v>
      </c>
      <c r="R276" s="8"/>
    </row>
    <row r="277" spans="1:18" x14ac:dyDescent="0.25">
      <c r="A277" s="8" t="s">
        <v>1527</v>
      </c>
      <c r="B277" s="8" t="s">
        <v>1445</v>
      </c>
      <c r="C277" s="8" t="str">
        <f t="shared" si="4"/>
        <v>GERZEAU THIERRY</v>
      </c>
      <c r="D277" s="8" t="s">
        <v>30</v>
      </c>
      <c r="E277" s="8" t="s">
        <v>31</v>
      </c>
      <c r="F277" s="8" t="s">
        <v>134</v>
      </c>
      <c r="G277" s="8" t="s">
        <v>1524</v>
      </c>
      <c r="H277" s="8" t="s">
        <v>1525</v>
      </c>
      <c r="I277" s="8" t="s">
        <v>1526</v>
      </c>
      <c r="J277" s="9">
        <v>23666</v>
      </c>
      <c r="K277" s="9">
        <v>37501</v>
      </c>
      <c r="L277" s="8" t="s">
        <v>1528</v>
      </c>
      <c r="M277" s="8" t="s">
        <v>1523</v>
      </c>
      <c r="N277" s="8" t="s">
        <v>1221</v>
      </c>
      <c r="O277" s="10">
        <v>902</v>
      </c>
      <c r="P277" s="8" t="s">
        <v>69</v>
      </c>
      <c r="Q277" s="8" t="s">
        <v>79</v>
      </c>
      <c r="R277" s="8"/>
    </row>
    <row r="278" spans="1:18" x14ac:dyDescent="0.25">
      <c r="A278" s="8" t="s">
        <v>2194</v>
      </c>
      <c r="B278" s="8" t="s">
        <v>2195</v>
      </c>
      <c r="C278" s="8" t="str">
        <f t="shared" si="4"/>
        <v>GEYLER CARINE</v>
      </c>
      <c r="D278" s="8" t="s">
        <v>30</v>
      </c>
      <c r="E278" s="8" t="s">
        <v>31</v>
      </c>
      <c r="F278" s="8" t="s">
        <v>32</v>
      </c>
      <c r="G278" s="8">
        <v>496146</v>
      </c>
      <c r="H278" s="8"/>
      <c r="I278" s="8"/>
      <c r="J278" s="9">
        <v>27643</v>
      </c>
      <c r="K278" s="9">
        <v>41275</v>
      </c>
      <c r="L278" s="8" t="s">
        <v>38</v>
      </c>
      <c r="M278" s="8"/>
      <c r="N278" s="8" t="s">
        <v>40</v>
      </c>
      <c r="O278" s="10"/>
      <c r="P278" s="8" t="s">
        <v>41</v>
      </c>
      <c r="Q278" s="8" t="s">
        <v>42</v>
      </c>
      <c r="R278" s="8"/>
    </row>
    <row r="279" spans="1:18" x14ac:dyDescent="0.25">
      <c r="A279" s="8" t="s">
        <v>1196</v>
      </c>
      <c r="B279" s="8" t="s">
        <v>1197</v>
      </c>
      <c r="C279" s="8" t="str">
        <f t="shared" si="4"/>
        <v>GHIRINGHELLI DAMIANO</v>
      </c>
      <c r="D279" s="8" t="s">
        <v>30</v>
      </c>
      <c r="E279" s="8" t="s">
        <v>49</v>
      </c>
      <c r="F279" s="8" t="s">
        <v>60</v>
      </c>
      <c r="G279" s="8" t="s">
        <v>61</v>
      </c>
      <c r="H279" s="8" t="s">
        <v>62</v>
      </c>
      <c r="I279" s="8" t="s">
        <v>1195</v>
      </c>
      <c r="J279" s="9">
        <v>27272</v>
      </c>
      <c r="K279" s="9">
        <v>35977</v>
      </c>
      <c r="L279" s="8" t="s">
        <v>1198</v>
      </c>
      <c r="M279" s="8" t="s">
        <v>67</v>
      </c>
      <c r="N279" s="8" t="s">
        <v>78</v>
      </c>
      <c r="O279" s="10">
        <v>902</v>
      </c>
      <c r="P279" s="8" t="s">
        <v>69</v>
      </c>
      <c r="Q279" s="8" t="s">
        <v>79</v>
      </c>
      <c r="R279" s="8"/>
    </row>
    <row r="280" spans="1:18" x14ac:dyDescent="0.25">
      <c r="A280" s="14" t="s">
        <v>1460</v>
      </c>
      <c r="B280" s="14" t="s">
        <v>327</v>
      </c>
      <c r="C280" s="8" t="str">
        <f t="shared" si="4"/>
        <v>GIANNITRAPANI SERGE</v>
      </c>
      <c r="D280" s="14" t="s">
        <v>113</v>
      </c>
      <c r="E280" s="14"/>
      <c r="F280" s="14"/>
      <c r="G280" s="14" t="s">
        <v>1376</v>
      </c>
      <c r="H280" s="14" t="s">
        <v>1377</v>
      </c>
      <c r="I280" s="14" t="s">
        <v>1459</v>
      </c>
      <c r="J280" s="15">
        <v>23630</v>
      </c>
      <c r="K280" s="15">
        <v>40544</v>
      </c>
      <c r="L280" s="14" t="s">
        <v>1461</v>
      </c>
      <c r="M280" s="14" t="s">
        <v>67</v>
      </c>
      <c r="N280" s="14"/>
      <c r="O280" s="16">
        <v>932</v>
      </c>
      <c r="P280" s="14" t="s">
        <v>69</v>
      </c>
      <c r="Q280" s="14" t="s">
        <v>79</v>
      </c>
      <c r="R280" s="14"/>
    </row>
    <row r="281" spans="1:18" x14ac:dyDescent="0.25">
      <c r="A281" s="8" t="s">
        <v>672</v>
      </c>
      <c r="B281" s="8" t="s">
        <v>673</v>
      </c>
      <c r="C281" s="8" t="str">
        <f t="shared" si="4"/>
        <v>GILBERT SABINE</v>
      </c>
      <c r="D281" s="8" t="s">
        <v>30</v>
      </c>
      <c r="E281" s="8" t="s">
        <v>31</v>
      </c>
      <c r="F281" s="8" t="s">
        <v>32</v>
      </c>
      <c r="G281" s="8" t="s">
        <v>95</v>
      </c>
      <c r="H281" s="8" t="s">
        <v>96</v>
      </c>
      <c r="I281" s="8" t="s">
        <v>671</v>
      </c>
      <c r="J281" s="9">
        <v>26430</v>
      </c>
      <c r="K281" s="9">
        <v>41254</v>
      </c>
      <c r="L281" s="8" t="s">
        <v>38</v>
      </c>
      <c r="M281" s="8" t="s">
        <v>39</v>
      </c>
      <c r="N281" s="8" t="s">
        <v>40</v>
      </c>
      <c r="O281" s="10">
        <v>170</v>
      </c>
      <c r="P281" s="8" t="s">
        <v>41</v>
      </c>
      <c r="Q281" s="8" t="s">
        <v>42</v>
      </c>
      <c r="R281" s="8"/>
    </row>
    <row r="282" spans="1:18" x14ac:dyDescent="0.25">
      <c r="A282" s="8" t="s">
        <v>1267</v>
      </c>
      <c r="B282" s="8" t="s">
        <v>1136</v>
      </c>
      <c r="C282" s="8" t="str">
        <f t="shared" si="4"/>
        <v>GIORDAN RAPHAEL</v>
      </c>
      <c r="D282" s="8" t="s">
        <v>30</v>
      </c>
      <c r="E282" s="8" t="s">
        <v>70</v>
      </c>
      <c r="F282" s="8" t="s">
        <v>71</v>
      </c>
      <c r="G282" s="8" t="s">
        <v>72</v>
      </c>
      <c r="H282" s="8" t="s">
        <v>73</v>
      </c>
      <c r="I282" s="8" t="s">
        <v>1266</v>
      </c>
      <c r="J282" s="9">
        <v>23908</v>
      </c>
      <c r="K282" s="9">
        <v>37258</v>
      </c>
      <c r="L282" s="8" t="s">
        <v>1120</v>
      </c>
      <c r="M282" s="8" t="s">
        <v>67</v>
      </c>
      <c r="N282" s="8" t="s">
        <v>1121</v>
      </c>
      <c r="O282" s="10">
        <v>902</v>
      </c>
      <c r="P282" s="8" t="s">
        <v>69</v>
      </c>
      <c r="Q282" s="8" t="s">
        <v>79</v>
      </c>
      <c r="R282" s="8"/>
    </row>
    <row r="283" spans="1:18" x14ac:dyDescent="0.25">
      <c r="A283" s="8" t="s">
        <v>1611</v>
      </c>
      <c r="B283" s="8" t="s">
        <v>1612</v>
      </c>
      <c r="C283" s="8" t="str">
        <f t="shared" si="4"/>
        <v>GIOT FRANCE</v>
      </c>
      <c r="D283" s="8" t="s">
        <v>30</v>
      </c>
      <c r="E283" s="8" t="s">
        <v>31</v>
      </c>
      <c r="F283" s="8" t="s">
        <v>134</v>
      </c>
      <c r="G283" s="8" t="s">
        <v>453</v>
      </c>
      <c r="H283" s="8" t="s">
        <v>454</v>
      </c>
      <c r="I283" s="8" t="s">
        <v>1610</v>
      </c>
      <c r="J283" s="9">
        <v>30201</v>
      </c>
      <c r="K283" s="9">
        <v>38231</v>
      </c>
      <c r="L283" s="8" t="s">
        <v>1613</v>
      </c>
      <c r="M283" s="8" t="s">
        <v>1614</v>
      </c>
      <c r="N283" s="8" t="s">
        <v>1615</v>
      </c>
      <c r="O283" s="10">
        <v>902</v>
      </c>
      <c r="P283" s="8" t="s">
        <v>69</v>
      </c>
      <c r="Q283" s="8" t="s">
        <v>42</v>
      </c>
      <c r="R283" s="8"/>
    </row>
    <row r="284" spans="1:18" x14ac:dyDescent="0.25">
      <c r="A284" s="8" t="s">
        <v>1287</v>
      </c>
      <c r="B284" s="8" t="s">
        <v>76</v>
      </c>
      <c r="C284" s="8" t="str">
        <f t="shared" si="4"/>
        <v>GIRARDEAU ERIC</v>
      </c>
      <c r="D284" s="8" t="s">
        <v>30</v>
      </c>
      <c r="E284" s="8" t="s">
        <v>70</v>
      </c>
      <c r="F284" s="8" t="s">
        <v>71</v>
      </c>
      <c r="G284" s="8" t="s">
        <v>72</v>
      </c>
      <c r="H284" s="8" t="s">
        <v>73</v>
      </c>
      <c r="I284" s="8" t="s">
        <v>1286</v>
      </c>
      <c r="J284" s="9">
        <v>26943</v>
      </c>
      <c r="K284" s="9">
        <v>37634</v>
      </c>
      <c r="L284" s="8" t="s">
        <v>77</v>
      </c>
      <c r="M284" s="8" t="s">
        <v>67</v>
      </c>
      <c r="N284" s="8"/>
      <c r="O284" s="10">
        <v>902</v>
      </c>
      <c r="P284" s="8" t="s">
        <v>69</v>
      </c>
      <c r="Q284" s="8" t="s">
        <v>79</v>
      </c>
      <c r="R284" s="8"/>
    </row>
    <row r="285" spans="1:18" x14ac:dyDescent="0.25">
      <c r="A285" s="8" t="s">
        <v>522</v>
      </c>
      <c r="B285" s="8" t="s">
        <v>523</v>
      </c>
      <c r="C285" s="8" t="str">
        <f t="shared" si="4"/>
        <v>GIRAULT ANITA</v>
      </c>
      <c r="D285" s="8" t="s">
        <v>30</v>
      </c>
      <c r="E285" s="8" t="s">
        <v>31</v>
      </c>
      <c r="F285" s="8" t="s">
        <v>32</v>
      </c>
      <c r="G285" s="8" t="s">
        <v>489</v>
      </c>
      <c r="H285" s="8" t="s">
        <v>490</v>
      </c>
      <c r="I285" s="8" t="s">
        <v>521</v>
      </c>
      <c r="J285" s="9">
        <v>19825</v>
      </c>
      <c r="K285" s="9">
        <v>26763</v>
      </c>
      <c r="L285" s="8" t="s">
        <v>38</v>
      </c>
      <c r="M285" s="8" t="s">
        <v>39</v>
      </c>
      <c r="N285" s="8" t="s">
        <v>40</v>
      </c>
      <c r="O285" s="10">
        <v>170</v>
      </c>
      <c r="P285" s="8" t="s">
        <v>41</v>
      </c>
      <c r="Q285" s="8" t="s">
        <v>42</v>
      </c>
      <c r="R285" s="8"/>
    </row>
    <row r="286" spans="1:18" x14ac:dyDescent="0.25">
      <c r="A286" s="8" t="s">
        <v>532</v>
      </c>
      <c r="B286" s="8" t="s">
        <v>533</v>
      </c>
      <c r="C286" s="8" t="str">
        <f t="shared" si="4"/>
        <v>GIRONT CHRISTINE</v>
      </c>
      <c r="D286" s="8" t="s">
        <v>30</v>
      </c>
      <c r="E286" s="8" t="s">
        <v>31</v>
      </c>
      <c r="F286" s="8" t="s">
        <v>32</v>
      </c>
      <c r="G286" s="8" t="s">
        <v>220</v>
      </c>
      <c r="H286" s="8" t="s">
        <v>221</v>
      </c>
      <c r="I286" s="8" t="s">
        <v>531</v>
      </c>
      <c r="J286" s="9">
        <v>20201</v>
      </c>
      <c r="K286" s="9">
        <v>26785</v>
      </c>
      <c r="L286" s="8" t="s">
        <v>38</v>
      </c>
      <c r="M286" s="8" t="s">
        <v>39</v>
      </c>
      <c r="N286" s="8" t="s">
        <v>40</v>
      </c>
      <c r="O286" s="10">
        <v>170</v>
      </c>
      <c r="P286" s="8" t="s">
        <v>41</v>
      </c>
      <c r="Q286" s="8" t="s">
        <v>42</v>
      </c>
      <c r="R286" s="8"/>
    </row>
    <row r="287" spans="1:18" x14ac:dyDescent="0.25">
      <c r="A287" s="8" t="s">
        <v>745</v>
      </c>
      <c r="B287" s="8" t="s">
        <v>746</v>
      </c>
      <c r="C287" s="8" t="str">
        <f t="shared" si="4"/>
        <v>GODEFROI SYLVIE</v>
      </c>
      <c r="D287" s="8" t="s">
        <v>30</v>
      </c>
      <c r="E287" s="8" t="s">
        <v>31</v>
      </c>
      <c r="F287" s="8" t="s">
        <v>32</v>
      </c>
      <c r="G287" s="8" t="s">
        <v>256</v>
      </c>
      <c r="H287" s="8" t="s">
        <v>257</v>
      </c>
      <c r="I287" s="8" t="s">
        <v>744</v>
      </c>
      <c r="J287" s="9">
        <v>22406</v>
      </c>
      <c r="K287" s="9">
        <v>29143</v>
      </c>
      <c r="L287" s="8" t="s">
        <v>38</v>
      </c>
      <c r="M287" s="8" t="s">
        <v>39</v>
      </c>
      <c r="N287" s="8" t="s">
        <v>40</v>
      </c>
      <c r="O287" s="10">
        <v>190</v>
      </c>
      <c r="P287" s="8" t="s">
        <v>41</v>
      </c>
      <c r="Q287" s="8" t="s">
        <v>42</v>
      </c>
      <c r="R287" s="8"/>
    </row>
    <row r="288" spans="1:18" x14ac:dyDescent="0.25">
      <c r="A288" s="8" t="s">
        <v>965</v>
      </c>
      <c r="B288" s="8" t="s">
        <v>641</v>
      </c>
      <c r="C288" s="8" t="str">
        <f t="shared" si="4"/>
        <v>GODIN SEBASTIEN</v>
      </c>
      <c r="D288" s="8" t="s">
        <v>30</v>
      </c>
      <c r="E288" s="8" t="s">
        <v>31</v>
      </c>
      <c r="F288" s="8" t="s">
        <v>32</v>
      </c>
      <c r="G288" s="8" t="s">
        <v>281</v>
      </c>
      <c r="H288" s="8" t="s">
        <v>282</v>
      </c>
      <c r="I288" s="8" t="s">
        <v>964</v>
      </c>
      <c r="J288" s="9">
        <v>26226</v>
      </c>
      <c r="K288" s="9">
        <v>35981</v>
      </c>
      <c r="L288" s="8" t="s">
        <v>38</v>
      </c>
      <c r="M288" s="8" t="s">
        <v>105</v>
      </c>
      <c r="N288" s="8" t="s">
        <v>106</v>
      </c>
      <c r="O288" s="10">
        <v>215</v>
      </c>
      <c r="P288" s="8" t="s">
        <v>41</v>
      </c>
      <c r="Q288" s="8" t="s">
        <v>79</v>
      </c>
      <c r="R288" s="8"/>
    </row>
    <row r="289" spans="1:18" x14ac:dyDescent="0.25">
      <c r="A289" s="8" t="s">
        <v>655</v>
      </c>
      <c r="B289" s="8" t="s">
        <v>656</v>
      </c>
      <c r="C289" s="8" t="str">
        <f t="shared" si="4"/>
        <v>GONORD FABIENNE</v>
      </c>
      <c r="D289" s="8" t="s">
        <v>30</v>
      </c>
      <c r="E289" s="8" t="s">
        <v>31</v>
      </c>
      <c r="F289" s="8" t="s">
        <v>32</v>
      </c>
      <c r="G289" s="8" t="s">
        <v>95</v>
      </c>
      <c r="H289" s="8" t="s">
        <v>96</v>
      </c>
      <c r="I289" s="8" t="s">
        <v>654</v>
      </c>
      <c r="J289" s="9">
        <v>24922</v>
      </c>
      <c r="K289" s="9">
        <v>41224</v>
      </c>
      <c r="L289" s="8" t="s">
        <v>38</v>
      </c>
      <c r="M289" s="8" t="s">
        <v>39</v>
      </c>
      <c r="N289" s="8" t="s">
        <v>40</v>
      </c>
      <c r="O289" s="10">
        <v>170</v>
      </c>
      <c r="P289" s="8" t="s">
        <v>41</v>
      </c>
      <c r="Q289" s="8" t="s">
        <v>42</v>
      </c>
      <c r="R289" s="8"/>
    </row>
    <row r="290" spans="1:18" x14ac:dyDescent="0.25">
      <c r="A290" s="8" t="s">
        <v>846</v>
      </c>
      <c r="B290" s="8" t="s">
        <v>230</v>
      </c>
      <c r="C290" s="8" t="str">
        <f t="shared" si="4"/>
        <v>GOUGEON VINCENT</v>
      </c>
      <c r="D290" s="8" t="s">
        <v>30</v>
      </c>
      <c r="E290" s="8" t="s">
        <v>31</v>
      </c>
      <c r="F290" s="8" t="s">
        <v>32</v>
      </c>
      <c r="G290" s="8" t="s">
        <v>43</v>
      </c>
      <c r="H290" s="8" t="s">
        <v>44</v>
      </c>
      <c r="I290" s="8" t="s">
        <v>845</v>
      </c>
      <c r="J290" s="9">
        <v>31952</v>
      </c>
      <c r="K290" s="9">
        <v>41224</v>
      </c>
      <c r="L290" s="8" t="s">
        <v>38</v>
      </c>
      <c r="M290" s="8" t="s">
        <v>105</v>
      </c>
      <c r="N290" s="8" t="s">
        <v>106</v>
      </c>
      <c r="O290" s="10">
        <v>190</v>
      </c>
      <c r="P290" s="8" t="s">
        <v>41</v>
      </c>
      <c r="Q290" s="8" t="s">
        <v>79</v>
      </c>
      <c r="R290" s="8"/>
    </row>
    <row r="291" spans="1:18" x14ac:dyDescent="0.25">
      <c r="A291" s="8" t="s">
        <v>929</v>
      </c>
      <c r="B291" s="8" t="s">
        <v>888</v>
      </c>
      <c r="C291" s="8" t="str">
        <f t="shared" si="4"/>
        <v>GOUILLET PATRICK</v>
      </c>
      <c r="D291" s="8" t="s">
        <v>30</v>
      </c>
      <c r="E291" s="8" t="s">
        <v>31</v>
      </c>
      <c r="F291" s="8" t="s">
        <v>32</v>
      </c>
      <c r="G291" s="8" t="s">
        <v>884</v>
      </c>
      <c r="H291" s="8" t="s">
        <v>885</v>
      </c>
      <c r="I291" s="8" t="s">
        <v>928</v>
      </c>
      <c r="J291" s="9">
        <v>24819</v>
      </c>
      <c r="K291" s="9">
        <v>32954</v>
      </c>
      <c r="L291" s="8" t="s">
        <v>38</v>
      </c>
      <c r="M291" s="8" t="s">
        <v>105</v>
      </c>
      <c r="N291" s="8" t="s">
        <v>106</v>
      </c>
      <c r="O291" s="10">
        <v>240</v>
      </c>
      <c r="P291" s="8" t="s">
        <v>41</v>
      </c>
      <c r="Q291" s="8" t="s">
        <v>79</v>
      </c>
      <c r="R291" s="8"/>
    </row>
    <row r="292" spans="1:18" x14ac:dyDescent="0.25">
      <c r="A292" s="8" t="s">
        <v>1585</v>
      </c>
      <c r="B292" s="8" t="s">
        <v>156</v>
      </c>
      <c r="C292" s="8" t="str">
        <f t="shared" si="4"/>
        <v>GOUJET JEROME</v>
      </c>
      <c r="D292" s="8" t="s">
        <v>30</v>
      </c>
      <c r="E292" s="8" t="s">
        <v>70</v>
      </c>
      <c r="F292" s="8" t="s">
        <v>405</v>
      </c>
      <c r="G292" s="8" t="s">
        <v>1487</v>
      </c>
      <c r="H292" s="8" t="s">
        <v>1488</v>
      </c>
      <c r="I292" s="8" t="s">
        <v>1584</v>
      </c>
      <c r="J292" s="9">
        <v>24880</v>
      </c>
      <c r="K292" s="9">
        <v>36908</v>
      </c>
      <c r="L292" s="8" t="s">
        <v>1586</v>
      </c>
      <c r="M292" s="8" t="s">
        <v>84</v>
      </c>
      <c r="N292" s="8" t="s">
        <v>1556</v>
      </c>
      <c r="O292" s="10">
        <v>902</v>
      </c>
      <c r="P292" s="8" t="s">
        <v>69</v>
      </c>
      <c r="Q292" s="8" t="s">
        <v>79</v>
      </c>
      <c r="R292" s="8"/>
    </row>
    <row r="293" spans="1:18" x14ac:dyDescent="0.25">
      <c r="A293" s="8" t="s">
        <v>1087</v>
      </c>
      <c r="B293" s="8" t="s">
        <v>341</v>
      </c>
      <c r="C293" s="8" t="str">
        <f t="shared" si="4"/>
        <v>GOULON SIGWALT MICHEL</v>
      </c>
      <c r="D293" s="8" t="s">
        <v>30</v>
      </c>
      <c r="E293" s="8" t="s">
        <v>1073</v>
      </c>
      <c r="F293" s="8" t="s">
        <v>1074</v>
      </c>
      <c r="G293" s="8" t="s">
        <v>1075</v>
      </c>
      <c r="H293" s="8" t="s">
        <v>1076</v>
      </c>
      <c r="I293" s="8" t="s">
        <v>1086</v>
      </c>
      <c r="J293" s="9">
        <v>20339</v>
      </c>
      <c r="K293" s="9">
        <v>31352</v>
      </c>
      <c r="L293" s="8" t="s">
        <v>1088</v>
      </c>
      <c r="M293" s="8" t="s">
        <v>1089</v>
      </c>
      <c r="N293" s="8" t="s">
        <v>1080</v>
      </c>
      <c r="O293" s="10">
        <v>903</v>
      </c>
      <c r="P293" s="8" t="s">
        <v>69</v>
      </c>
      <c r="Q293" s="8" t="s">
        <v>79</v>
      </c>
      <c r="R293" s="8"/>
    </row>
    <row r="294" spans="1:18" x14ac:dyDescent="0.25">
      <c r="A294" s="8" t="s">
        <v>783</v>
      </c>
      <c r="B294" s="8" t="s">
        <v>37</v>
      </c>
      <c r="C294" s="8" t="str">
        <f t="shared" si="4"/>
        <v>GOURDON SYLVIANE</v>
      </c>
      <c r="D294" s="8" t="s">
        <v>30</v>
      </c>
      <c r="E294" s="8" t="s">
        <v>70</v>
      </c>
      <c r="F294" s="8" t="s">
        <v>779</v>
      </c>
      <c r="G294" s="8" t="s">
        <v>780</v>
      </c>
      <c r="H294" s="8" t="s">
        <v>781</v>
      </c>
      <c r="I294" s="8" t="s">
        <v>782</v>
      </c>
      <c r="J294" s="9">
        <v>21711</v>
      </c>
      <c r="K294" s="9">
        <v>29129</v>
      </c>
      <c r="L294" s="8" t="s">
        <v>38</v>
      </c>
      <c r="M294" s="8" t="s">
        <v>39</v>
      </c>
      <c r="N294" s="8" t="s">
        <v>784</v>
      </c>
      <c r="O294" s="10">
        <v>190</v>
      </c>
      <c r="P294" s="8" t="s">
        <v>41</v>
      </c>
      <c r="Q294" s="8" t="s">
        <v>42</v>
      </c>
      <c r="R294" s="8"/>
    </row>
    <row r="295" spans="1:18" x14ac:dyDescent="0.25">
      <c r="A295" s="8" t="s">
        <v>1791</v>
      </c>
      <c r="B295" s="8" t="s">
        <v>234</v>
      </c>
      <c r="C295" s="8" t="str">
        <f t="shared" si="4"/>
        <v>GRASSI GREGORY</v>
      </c>
      <c r="D295" s="8" t="s">
        <v>30</v>
      </c>
      <c r="E295" s="8" t="s">
        <v>31</v>
      </c>
      <c r="F295" s="8" t="s">
        <v>290</v>
      </c>
      <c r="G295" s="8" t="s">
        <v>463</v>
      </c>
      <c r="H295" s="8" t="s">
        <v>464</v>
      </c>
      <c r="I295" s="8" t="s">
        <v>1790</v>
      </c>
      <c r="J295" s="9">
        <v>28359</v>
      </c>
      <c r="K295" s="9">
        <v>36920</v>
      </c>
      <c r="L295" s="8" t="s">
        <v>1792</v>
      </c>
      <c r="M295" s="8" t="s">
        <v>296</v>
      </c>
      <c r="N295" s="8" t="s">
        <v>1509</v>
      </c>
      <c r="O295" s="10">
        <v>335</v>
      </c>
      <c r="P295" s="8" t="s">
        <v>59</v>
      </c>
      <c r="Q295" s="8" t="s">
        <v>79</v>
      </c>
      <c r="R295" s="8"/>
    </row>
    <row r="296" spans="1:18" x14ac:dyDescent="0.25">
      <c r="A296" s="8" t="s">
        <v>401</v>
      </c>
      <c r="B296" s="8" t="s">
        <v>402</v>
      </c>
      <c r="C296" s="8" t="str">
        <f t="shared" si="4"/>
        <v>GRELET MARTINE</v>
      </c>
      <c r="D296" s="8" t="s">
        <v>30</v>
      </c>
      <c r="E296" s="8" t="s">
        <v>31</v>
      </c>
      <c r="F296" s="8" t="s">
        <v>134</v>
      </c>
      <c r="G296" s="8" t="s">
        <v>323</v>
      </c>
      <c r="H296" s="8" t="s">
        <v>324</v>
      </c>
      <c r="I296" s="8" t="s">
        <v>400</v>
      </c>
      <c r="J296" s="9">
        <v>21458</v>
      </c>
      <c r="K296" s="9">
        <v>27273</v>
      </c>
      <c r="L296" s="8" t="s">
        <v>403</v>
      </c>
      <c r="M296" s="8" t="s">
        <v>391</v>
      </c>
      <c r="N296" s="8" t="s">
        <v>404</v>
      </c>
      <c r="O296" s="10">
        <v>255</v>
      </c>
      <c r="P296" s="8" t="s">
        <v>143</v>
      </c>
      <c r="Q296" s="8" t="s">
        <v>42</v>
      </c>
      <c r="R296" s="8"/>
    </row>
    <row r="297" spans="1:18" x14ac:dyDescent="0.25">
      <c r="A297" s="8" t="s">
        <v>1436</v>
      </c>
      <c r="B297" s="8" t="s">
        <v>377</v>
      </c>
      <c r="C297" s="8" t="str">
        <f t="shared" si="4"/>
        <v>GRELLIER FABRICE</v>
      </c>
      <c r="D297" s="8" t="s">
        <v>30</v>
      </c>
      <c r="E297" s="8" t="s">
        <v>70</v>
      </c>
      <c r="F297" s="8" t="s">
        <v>1324</v>
      </c>
      <c r="G297" s="8" t="s">
        <v>1288</v>
      </c>
      <c r="H297" s="8" t="s">
        <v>1289</v>
      </c>
      <c r="I297" s="8" t="s">
        <v>1435</v>
      </c>
      <c r="J297" s="9">
        <v>27190</v>
      </c>
      <c r="K297" s="9">
        <v>36983</v>
      </c>
      <c r="L297" s="8" t="s">
        <v>1397</v>
      </c>
      <c r="M297" s="8" t="s">
        <v>67</v>
      </c>
      <c r="N297" s="8" t="s">
        <v>1398</v>
      </c>
      <c r="O297" s="10">
        <v>903</v>
      </c>
      <c r="P297" s="8" t="s">
        <v>69</v>
      </c>
      <c r="Q297" s="8" t="s">
        <v>79</v>
      </c>
      <c r="R297" s="8"/>
    </row>
    <row r="298" spans="1:18" x14ac:dyDescent="0.25">
      <c r="A298" s="11" t="s">
        <v>382</v>
      </c>
      <c r="B298" s="11" t="s">
        <v>383</v>
      </c>
      <c r="C298" s="8" t="str">
        <f t="shared" si="4"/>
        <v>GRIGNON CLEMENT</v>
      </c>
      <c r="D298" s="11" t="s">
        <v>30</v>
      </c>
      <c r="E298" s="11" t="s">
        <v>31</v>
      </c>
      <c r="F298" s="11" t="s">
        <v>121</v>
      </c>
      <c r="G298" s="11" t="s">
        <v>122</v>
      </c>
      <c r="H298" s="11" t="s">
        <v>123</v>
      </c>
      <c r="I298" s="11" t="s">
        <v>381</v>
      </c>
      <c r="J298" s="12">
        <v>32622</v>
      </c>
      <c r="K298" s="12">
        <v>40441</v>
      </c>
      <c r="L298" s="11" t="s">
        <v>384</v>
      </c>
      <c r="M298" s="11" t="s">
        <v>385</v>
      </c>
      <c r="N298" s="11" t="s">
        <v>153</v>
      </c>
      <c r="O298" s="13">
        <v>1</v>
      </c>
      <c r="P298" s="11" t="s">
        <v>59</v>
      </c>
      <c r="Q298" s="11" t="s">
        <v>79</v>
      </c>
      <c r="R298" s="11"/>
    </row>
    <row r="299" spans="1:18" x14ac:dyDescent="0.25">
      <c r="A299" s="8" t="s">
        <v>1448</v>
      </c>
      <c r="B299" s="8" t="s">
        <v>1449</v>
      </c>
      <c r="C299" s="8" t="str">
        <f t="shared" si="4"/>
        <v>GROHANDO CLAUDE</v>
      </c>
      <c r="D299" s="8" t="s">
        <v>30</v>
      </c>
      <c r="E299" s="8" t="s">
        <v>31</v>
      </c>
      <c r="F299" s="8" t="s">
        <v>134</v>
      </c>
      <c r="G299" s="8" t="s">
        <v>166</v>
      </c>
      <c r="H299" s="8" t="s">
        <v>167</v>
      </c>
      <c r="I299" s="8" t="s">
        <v>1447</v>
      </c>
      <c r="J299" s="9">
        <v>20700</v>
      </c>
      <c r="K299" s="9">
        <v>30987</v>
      </c>
      <c r="L299" s="8" t="s">
        <v>1450</v>
      </c>
      <c r="M299" s="8" t="s">
        <v>67</v>
      </c>
      <c r="N299" s="8" t="s">
        <v>1085</v>
      </c>
      <c r="O299" s="10">
        <v>904</v>
      </c>
      <c r="P299" s="8" t="s">
        <v>69</v>
      </c>
      <c r="Q299" s="8" t="s">
        <v>79</v>
      </c>
      <c r="R299" s="8"/>
    </row>
    <row r="300" spans="1:18" x14ac:dyDescent="0.25">
      <c r="A300" s="8" t="s">
        <v>761</v>
      </c>
      <c r="B300" s="8" t="s">
        <v>762</v>
      </c>
      <c r="C300" s="8" t="str">
        <f t="shared" si="4"/>
        <v>GUERIN SEVERINE</v>
      </c>
      <c r="D300" s="8" t="s">
        <v>30</v>
      </c>
      <c r="E300" s="8" t="s">
        <v>31</v>
      </c>
      <c r="F300" s="8" t="s">
        <v>32</v>
      </c>
      <c r="G300" s="8" t="s">
        <v>281</v>
      </c>
      <c r="H300" s="8" t="s">
        <v>282</v>
      </c>
      <c r="I300" s="8" t="s">
        <v>760</v>
      </c>
      <c r="J300" s="9">
        <v>27006</v>
      </c>
      <c r="K300" s="9">
        <v>36766</v>
      </c>
      <c r="L300" s="8" t="s">
        <v>267</v>
      </c>
      <c r="M300" s="8" t="s">
        <v>39</v>
      </c>
      <c r="N300" s="8" t="s">
        <v>262</v>
      </c>
      <c r="O300" s="10">
        <v>190</v>
      </c>
      <c r="P300" s="8" t="s">
        <v>41</v>
      </c>
      <c r="Q300" s="8" t="s">
        <v>42</v>
      </c>
      <c r="R300" s="8"/>
    </row>
    <row r="301" spans="1:18" x14ac:dyDescent="0.25">
      <c r="A301" s="11" t="s">
        <v>437</v>
      </c>
      <c r="B301" s="11" t="s">
        <v>438</v>
      </c>
      <c r="C301" s="8" t="str">
        <f t="shared" si="4"/>
        <v>GUERY AURELIEN</v>
      </c>
      <c r="D301" s="11" t="s">
        <v>30</v>
      </c>
      <c r="E301" s="11" t="s">
        <v>31</v>
      </c>
      <c r="F301" s="11" t="s">
        <v>134</v>
      </c>
      <c r="G301" s="11" t="s">
        <v>424</v>
      </c>
      <c r="H301" s="11" t="s">
        <v>425</v>
      </c>
      <c r="I301" s="11" t="s">
        <v>436</v>
      </c>
      <c r="J301" s="12">
        <v>33404</v>
      </c>
      <c r="K301" s="12">
        <v>40787</v>
      </c>
      <c r="L301" s="11" t="s">
        <v>439</v>
      </c>
      <c r="M301" s="11" t="s">
        <v>416</v>
      </c>
      <c r="N301" s="11" t="s">
        <v>153</v>
      </c>
      <c r="O301" s="13">
        <v>1</v>
      </c>
      <c r="P301" s="11" t="s">
        <v>59</v>
      </c>
      <c r="Q301" s="11" t="s">
        <v>79</v>
      </c>
      <c r="R301" s="11"/>
    </row>
    <row r="302" spans="1:18" s="26" customFormat="1" x14ac:dyDescent="0.25">
      <c r="A302" s="23" t="s">
        <v>2225</v>
      </c>
      <c r="B302" s="23" t="s">
        <v>390</v>
      </c>
      <c r="C302" s="23" t="str">
        <f t="shared" si="4"/>
        <v>GUILLARD EMMANUEL</v>
      </c>
      <c r="D302" s="23" t="s">
        <v>30</v>
      </c>
      <c r="E302" s="23" t="s">
        <v>31</v>
      </c>
      <c r="F302" s="23" t="s">
        <v>212</v>
      </c>
      <c r="G302" s="23"/>
      <c r="H302" s="23"/>
      <c r="I302" s="23"/>
      <c r="J302" s="24">
        <v>26117</v>
      </c>
      <c r="K302" s="24">
        <v>41407</v>
      </c>
      <c r="L302" s="23" t="s">
        <v>1576</v>
      </c>
      <c r="M302" s="23"/>
      <c r="N302" s="23" t="s">
        <v>1085</v>
      </c>
      <c r="O302" s="25">
        <v>135</v>
      </c>
      <c r="P302" s="23" t="s">
        <v>69</v>
      </c>
      <c r="Q302" s="23" t="s">
        <v>79</v>
      </c>
      <c r="R302" s="23"/>
    </row>
    <row r="303" spans="1:18" x14ac:dyDescent="0.25">
      <c r="A303" s="8" t="s">
        <v>125</v>
      </c>
      <c r="B303" s="8" t="s">
        <v>888</v>
      </c>
      <c r="C303" s="8" t="str">
        <f t="shared" si="4"/>
        <v>GUILLON PATRICK</v>
      </c>
      <c r="D303" s="8" t="s">
        <v>30</v>
      </c>
      <c r="E303" s="8" t="s">
        <v>31</v>
      </c>
      <c r="F303" s="8" t="s">
        <v>134</v>
      </c>
      <c r="G303" s="8" t="s">
        <v>1648</v>
      </c>
      <c r="H303" s="8" t="s">
        <v>1649</v>
      </c>
      <c r="I303" s="8" t="s">
        <v>1734</v>
      </c>
      <c r="J303" s="9">
        <v>22224</v>
      </c>
      <c r="K303" s="9">
        <v>32377</v>
      </c>
      <c r="L303" s="8" t="s">
        <v>1735</v>
      </c>
      <c r="M303" s="8" t="s">
        <v>141</v>
      </c>
      <c r="N303" s="8" t="s">
        <v>1736</v>
      </c>
      <c r="O303" s="10">
        <v>335</v>
      </c>
      <c r="P303" s="8" t="s">
        <v>59</v>
      </c>
      <c r="Q303" s="8" t="s">
        <v>79</v>
      </c>
      <c r="R303" s="8"/>
    </row>
    <row r="304" spans="1:18" x14ac:dyDescent="0.25">
      <c r="A304" s="8" t="s">
        <v>125</v>
      </c>
      <c r="B304" s="8" t="s">
        <v>126</v>
      </c>
      <c r="C304" s="8" t="str">
        <f t="shared" si="4"/>
        <v>GUILLON VERONIQUE</v>
      </c>
      <c r="D304" s="8" t="s">
        <v>30</v>
      </c>
      <c r="E304" s="8" t="s">
        <v>31</v>
      </c>
      <c r="F304" s="8" t="s">
        <v>121</v>
      </c>
      <c r="G304" s="8" t="s">
        <v>122</v>
      </c>
      <c r="H304" s="8" t="s">
        <v>123</v>
      </c>
      <c r="I304" s="8" t="s">
        <v>124</v>
      </c>
      <c r="J304" s="9">
        <v>24371</v>
      </c>
      <c r="K304" s="9">
        <v>33029</v>
      </c>
      <c r="L304" s="8" t="s">
        <v>127</v>
      </c>
      <c r="M304" s="8" t="s">
        <v>128</v>
      </c>
      <c r="N304" s="8" t="s">
        <v>129</v>
      </c>
      <c r="O304" s="10">
        <v>305</v>
      </c>
      <c r="P304" s="8" t="s">
        <v>59</v>
      </c>
      <c r="Q304" s="8" t="s">
        <v>42</v>
      </c>
      <c r="R304" s="8"/>
    </row>
    <row r="305" spans="1:18" x14ac:dyDescent="0.25">
      <c r="A305" s="8" t="s">
        <v>184</v>
      </c>
      <c r="B305" s="8" t="s">
        <v>185</v>
      </c>
      <c r="C305" s="8" t="str">
        <f t="shared" si="4"/>
        <v>GUILLOT ALAIN</v>
      </c>
      <c r="D305" s="8" t="s">
        <v>30</v>
      </c>
      <c r="E305" s="8" t="s">
        <v>31</v>
      </c>
      <c r="F305" s="8" t="s">
        <v>134</v>
      </c>
      <c r="G305" s="8" t="s">
        <v>166</v>
      </c>
      <c r="H305" s="8" t="s">
        <v>167</v>
      </c>
      <c r="I305" s="8" t="s">
        <v>183</v>
      </c>
      <c r="J305" s="9">
        <v>25033</v>
      </c>
      <c r="K305" s="9">
        <v>32995</v>
      </c>
      <c r="L305" s="8" t="s">
        <v>171</v>
      </c>
      <c r="M305" s="8" t="s">
        <v>141</v>
      </c>
      <c r="N305" s="8" t="s">
        <v>172</v>
      </c>
      <c r="O305" s="10">
        <v>305</v>
      </c>
      <c r="P305" s="8" t="s">
        <v>59</v>
      </c>
      <c r="Q305" s="8" t="s">
        <v>79</v>
      </c>
      <c r="R305" s="8"/>
    </row>
    <row r="306" spans="1:18" x14ac:dyDescent="0.25">
      <c r="A306" s="8" t="s">
        <v>1181</v>
      </c>
      <c r="B306" s="8" t="s">
        <v>1182</v>
      </c>
      <c r="C306" s="8" t="str">
        <f t="shared" si="4"/>
        <v>HAMARD ANTOINE</v>
      </c>
      <c r="D306" s="8" t="s">
        <v>30</v>
      </c>
      <c r="E306" s="8" t="s">
        <v>49</v>
      </c>
      <c r="F306" s="8" t="s">
        <v>60</v>
      </c>
      <c r="G306" s="8" t="s">
        <v>61</v>
      </c>
      <c r="H306" s="8" t="s">
        <v>62</v>
      </c>
      <c r="I306" s="8" t="s">
        <v>1180</v>
      </c>
      <c r="J306" s="9">
        <v>30175</v>
      </c>
      <c r="K306" s="9">
        <v>38586</v>
      </c>
      <c r="L306" s="8" t="s">
        <v>1124</v>
      </c>
      <c r="M306" s="8" t="s">
        <v>67</v>
      </c>
      <c r="N306" s="8" t="s">
        <v>1121</v>
      </c>
      <c r="O306" s="10">
        <v>902</v>
      </c>
      <c r="P306" s="8" t="s">
        <v>69</v>
      </c>
      <c r="Q306" s="8" t="s">
        <v>79</v>
      </c>
      <c r="R306" s="8"/>
    </row>
    <row r="307" spans="1:18" x14ac:dyDescent="0.25">
      <c r="A307" s="8" t="s">
        <v>1848</v>
      </c>
      <c r="B307" s="8" t="s">
        <v>398</v>
      </c>
      <c r="C307" s="8" t="str">
        <f t="shared" si="4"/>
        <v>HASKO CATHERINE</v>
      </c>
      <c r="D307" s="8" t="s">
        <v>30</v>
      </c>
      <c r="E307" s="8" t="s">
        <v>31</v>
      </c>
      <c r="F307" s="8" t="s">
        <v>134</v>
      </c>
      <c r="G307" s="8" t="s">
        <v>173</v>
      </c>
      <c r="H307" s="8" t="s">
        <v>174</v>
      </c>
      <c r="I307" s="8" t="s">
        <v>1847</v>
      </c>
      <c r="J307" s="9">
        <v>25895</v>
      </c>
      <c r="K307" s="9">
        <v>36965</v>
      </c>
      <c r="L307" s="8" t="s">
        <v>178</v>
      </c>
      <c r="M307" s="8" t="s">
        <v>141</v>
      </c>
      <c r="N307" s="8" t="s">
        <v>179</v>
      </c>
      <c r="O307" s="10">
        <v>305</v>
      </c>
      <c r="P307" s="8" t="s">
        <v>59</v>
      </c>
      <c r="Q307" s="8" t="s">
        <v>42</v>
      </c>
      <c r="R307" s="8"/>
    </row>
    <row r="308" spans="1:18" x14ac:dyDescent="0.25">
      <c r="A308" s="8" t="s">
        <v>1581</v>
      </c>
      <c r="B308" s="8" t="s">
        <v>1582</v>
      </c>
      <c r="C308" s="8" t="str">
        <f t="shared" si="4"/>
        <v>HAZMOUNE MOUSSA</v>
      </c>
      <c r="D308" s="8" t="s">
        <v>30</v>
      </c>
      <c r="E308" s="8" t="s">
        <v>70</v>
      </c>
      <c r="F308" s="8" t="s">
        <v>405</v>
      </c>
      <c r="G308" s="8" t="s">
        <v>1487</v>
      </c>
      <c r="H308" s="8" t="s">
        <v>1488</v>
      </c>
      <c r="I308" s="8" t="s">
        <v>1580</v>
      </c>
      <c r="J308" s="9">
        <v>28078</v>
      </c>
      <c r="K308" s="9">
        <v>40840</v>
      </c>
      <c r="L308" s="8" t="s">
        <v>1583</v>
      </c>
      <c r="M308" s="8" t="s">
        <v>84</v>
      </c>
      <c r="N308" s="8" t="s">
        <v>85</v>
      </c>
      <c r="O308" s="10">
        <v>902</v>
      </c>
      <c r="P308" s="8" t="s">
        <v>69</v>
      </c>
      <c r="Q308" s="8" t="s">
        <v>79</v>
      </c>
      <c r="R308" s="8"/>
    </row>
    <row r="309" spans="1:18" x14ac:dyDescent="0.25">
      <c r="A309" s="8" t="s">
        <v>1720</v>
      </c>
      <c r="B309" s="8" t="s">
        <v>224</v>
      </c>
      <c r="C309" s="8" t="str">
        <f t="shared" si="4"/>
        <v>HEBERT PHILIPPE</v>
      </c>
      <c r="D309" s="8" t="s">
        <v>30</v>
      </c>
      <c r="E309" s="8" t="s">
        <v>49</v>
      </c>
      <c r="F309" s="8" t="s">
        <v>60</v>
      </c>
      <c r="G309" s="8" t="s">
        <v>61</v>
      </c>
      <c r="H309" s="8" t="s">
        <v>62</v>
      </c>
      <c r="I309" s="8" t="s">
        <v>1719</v>
      </c>
      <c r="J309" s="9">
        <v>20892</v>
      </c>
      <c r="K309" s="9">
        <v>32540</v>
      </c>
      <c r="L309" s="8" t="s">
        <v>1721</v>
      </c>
      <c r="M309" s="8" t="s">
        <v>141</v>
      </c>
      <c r="N309" s="8" t="s">
        <v>1684</v>
      </c>
      <c r="O309" s="10">
        <v>335</v>
      </c>
      <c r="P309" s="8" t="s">
        <v>59</v>
      </c>
      <c r="Q309" s="8" t="s">
        <v>79</v>
      </c>
      <c r="R309" s="8"/>
    </row>
    <row r="310" spans="1:18" x14ac:dyDescent="0.25">
      <c r="A310" s="14" t="s">
        <v>1427</v>
      </c>
      <c r="B310" s="14" t="s">
        <v>641</v>
      </c>
      <c r="C310" s="8" t="str">
        <f t="shared" si="4"/>
        <v>HEMARD SEBASTIEN</v>
      </c>
      <c r="D310" s="14" t="s">
        <v>30</v>
      </c>
      <c r="E310" s="14" t="s">
        <v>70</v>
      </c>
      <c r="F310" s="14" t="s">
        <v>71</v>
      </c>
      <c r="G310" s="14" t="s">
        <v>1329</v>
      </c>
      <c r="H310" s="14" t="s">
        <v>1330</v>
      </c>
      <c r="I310" s="14" t="s">
        <v>1426</v>
      </c>
      <c r="J310" s="15">
        <v>27306</v>
      </c>
      <c r="K310" s="15">
        <v>37258</v>
      </c>
      <c r="L310" s="14" t="s">
        <v>1397</v>
      </c>
      <c r="M310" s="14" t="s">
        <v>67</v>
      </c>
      <c r="N310" s="14" t="s">
        <v>1398</v>
      </c>
      <c r="O310" s="16">
        <v>903</v>
      </c>
      <c r="P310" s="14" t="s">
        <v>69</v>
      </c>
      <c r="Q310" s="14" t="s">
        <v>79</v>
      </c>
      <c r="R310" s="14"/>
    </row>
    <row r="311" spans="1:18" x14ac:dyDescent="0.25">
      <c r="A311" s="8" t="s">
        <v>555</v>
      </c>
      <c r="B311" s="8" t="s">
        <v>556</v>
      </c>
      <c r="C311" s="8" t="str">
        <f t="shared" si="4"/>
        <v>HENAULT MONIQUE</v>
      </c>
      <c r="D311" s="8" t="s">
        <v>30</v>
      </c>
      <c r="E311" s="8" t="s">
        <v>31</v>
      </c>
      <c r="F311" s="8" t="s">
        <v>32</v>
      </c>
      <c r="G311" s="8" t="s">
        <v>95</v>
      </c>
      <c r="H311" s="8" t="s">
        <v>96</v>
      </c>
      <c r="I311" s="8" t="s">
        <v>554</v>
      </c>
      <c r="J311" s="9">
        <v>20750</v>
      </c>
      <c r="K311" s="9">
        <v>27750</v>
      </c>
      <c r="L311" s="8" t="s">
        <v>38</v>
      </c>
      <c r="M311" s="8" t="s">
        <v>39</v>
      </c>
      <c r="N311" s="8" t="s">
        <v>40</v>
      </c>
      <c r="O311" s="10">
        <v>170</v>
      </c>
      <c r="P311" s="8" t="s">
        <v>41</v>
      </c>
      <c r="Q311" s="8" t="s">
        <v>42</v>
      </c>
      <c r="R311" s="8"/>
    </row>
    <row r="312" spans="1:18" x14ac:dyDescent="0.25">
      <c r="A312" s="8" t="s">
        <v>1608</v>
      </c>
      <c r="B312" s="8" t="s">
        <v>1609</v>
      </c>
      <c r="C312" s="8" t="str">
        <f t="shared" si="4"/>
        <v>HERBACH SVEN</v>
      </c>
      <c r="D312" s="8" t="s">
        <v>30</v>
      </c>
      <c r="E312" s="8" t="s">
        <v>1073</v>
      </c>
      <c r="F312" s="8" t="s">
        <v>1606</v>
      </c>
      <c r="G312" s="8" t="s">
        <v>1075</v>
      </c>
      <c r="H312" s="8" t="s">
        <v>1076</v>
      </c>
      <c r="I312" s="8" t="s">
        <v>1607</v>
      </c>
      <c r="J312" s="9">
        <v>24803</v>
      </c>
      <c r="K312" s="9">
        <v>39364</v>
      </c>
      <c r="L312" s="8" t="s">
        <v>1385</v>
      </c>
      <c r="M312" s="8" t="s">
        <v>1605</v>
      </c>
      <c r="N312" s="8" t="s">
        <v>1080</v>
      </c>
      <c r="O312" s="10">
        <v>904</v>
      </c>
      <c r="P312" s="8" t="s">
        <v>69</v>
      </c>
      <c r="Q312" s="8" t="s">
        <v>79</v>
      </c>
      <c r="R312" s="8"/>
    </row>
    <row r="313" spans="1:18" x14ac:dyDescent="0.25">
      <c r="A313" s="8" t="s">
        <v>620</v>
      </c>
      <c r="B313" s="8" t="s">
        <v>266</v>
      </c>
      <c r="C313" s="8" t="str">
        <f t="shared" si="4"/>
        <v>HERNANDEZ STEPHANE</v>
      </c>
      <c r="D313" s="8" t="s">
        <v>30</v>
      </c>
      <c r="E313" s="8" t="s">
        <v>31</v>
      </c>
      <c r="F313" s="8" t="s">
        <v>32</v>
      </c>
      <c r="G313" s="8" t="s">
        <v>394</v>
      </c>
      <c r="H313" s="8" t="s">
        <v>395</v>
      </c>
      <c r="I313" s="8" t="s">
        <v>619</v>
      </c>
      <c r="J313" s="9">
        <v>28039</v>
      </c>
      <c r="K313" s="9">
        <v>40360</v>
      </c>
      <c r="L313" s="8" t="s">
        <v>38</v>
      </c>
      <c r="M313" s="8" t="s">
        <v>39</v>
      </c>
      <c r="N313" s="8" t="s">
        <v>399</v>
      </c>
      <c r="O313" s="10">
        <v>170</v>
      </c>
      <c r="P313" s="8" t="s">
        <v>41</v>
      </c>
      <c r="Q313" s="8" t="s">
        <v>79</v>
      </c>
      <c r="R313" s="8"/>
    </row>
    <row r="314" spans="1:18" x14ac:dyDescent="0.25">
      <c r="A314" s="8" t="s">
        <v>640</v>
      </c>
      <c r="B314" s="8" t="s">
        <v>641</v>
      </c>
      <c r="C314" s="8" t="str">
        <f t="shared" si="4"/>
        <v>HERPAILLER SEBASTIEN</v>
      </c>
      <c r="D314" s="8" t="s">
        <v>30</v>
      </c>
      <c r="E314" s="8" t="s">
        <v>31</v>
      </c>
      <c r="F314" s="8" t="s">
        <v>32</v>
      </c>
      <c r="G314" s="8" t="s">
        <v>394</v>
      </c>
      <c r="H314" s="8" t="s">
        <v>395</v>
      </c>
      <c r="I314" s="8" t="s">
        <v>639</v>
      </c>
      <c r="J314" s="9">
        <v>26190</v>
      </c>
      <c r="K314" s="9">
        <v>41184</v>
      </c>
      <c r="L314" s="8" t="s">
        <v>38</v>
      </c>
      <c r="M314" s="8" t="s">
        <v>39</v>
      </c>
      <c r="N314" s="8" t="s">
        <v>399</v>
      </c>
      <c r="O314" s="10">
        <v>170</v>
      </c>
      <c r="P314" s="8" t="s">
        <v>41</v>
      </c>
      <c r="Q314" s="8" t="s">
        <v>79</v>
      </c>
      <c r="R314" s="8"/>
    </row>
    <row r="315" spans="1:18" x14ac:dyDescent="0.25">
      <c r="A315" s="8" t="s">
        <v>1002</v>
      </c>
      <c r="B315" s="8" t="s">
        <v>1003</v>
      </c>
      <c r="C315" s="8" t="str">
        <f t="shared" si="4"/>
        <v>HERSANT MICHELE</v>
      </c>
      <c r="D315" s="8" t="s">
        <v>30</v>
      </c>
      <c r="E315" s="8" t="s">
        <v>31</v>
      </c>
      <c r="F315" s="8" t="s">
        <v>32</v>
      </c>
      <c r="G315" s="8" t="s">
        <v>33</v>
      </c>
      <c r="H315" s="8" t="s">
        <v>34</v>
      </c>
      <c r="I315" s="8" t="s">
        <v>1001</v>
      </c>
      <c r="J315" s="9">
        <v>20840</v>
      </c>
      <c r="K315" s="9">
        <v>27284</v>
      </c>
      <c r="L315" s="8" t="s">
        <v>38</v>
      </c>
      <c r="M315" s="8" t="s">
        <v>105</v>
      </c>
      <c r="N315" s="8" t="s">
        <v>106</v>
      </c>
      <c r="O315" s="10">
        <v>215</v>
      </c>
      <c r="P315" s="8" t="s">
        <v>41</v>
      </c>
      <c r="Q315" s="8" t="s">
        <v>42</v>
      </c>
      <c r="R315" s="8"/>
    </row>
    <row r="316" spans="1:18" x14ac:dyDescent="0.25">
      <c r="A316" s="8" t="s">
        <v>2200</v>
      </c>
      <c r="B316" s="8" t="s">
        <v>2201</v>
      </c>
      <c r="C316" s="8" t="str">
        <f t="shared" si="4"/>
        <v>HEVENER ANNAIK</v>
      </c>
      <c r="D316" s="8" t="s">
        <v>30</v>
      </c>
      <c r="E316" s="8" t="s">
        <v>31</v>
      </c>
      <c r="F316" s="8" t="s">
        <v>32</v>
      </c>
      <c r="G316" s="8">
        <v>496142</v>
      </c>
      <c r="H316" s="8"/>
      <c r="I316" s="8"/>
      <c r="J316" s="9">
        <v>33939</v>
      </c>
      <c r="K316" s="9">
        <v>41275</v>
      </c>
      <c r="L316" s="8" t="s">
        <v>38</v>
      </c>
      <c r="M316" s="8"/>
      <c r="N316" s="8" t="s">
        <v>40</v>
      </c>
      <c r="O316" s="10">
        <v>170</v>
      </c>
      <c r="P316" s="8" t="s">
        <v>41</v>
      </c>
      <c r="Q316" s="8" t="s">
        <v>42</v>
      </c>
      <c r="R316" s="8"/>
    </row>
    <row r="317" spans="1:18" x14ac:dyDescent="0.25">
      <c r="A317" s="8" t="s">
        <v>1019</v>
      </c>
      <c r="B317" s="8" t="s">
        <v>346</v>
      </c>
      <c r="C317" s="8" t="str">
        <f t="shared" si="4"/>
        <v>HOARAU FRANCIS</v>
      </c>
      <c r="D317" s="8" t="s">
        <v>30</v>
      </c>
      <c r="E317" s="8" t="s">
        <v>31</v>
      </c>
      <c r="F317" s="8" t="s">
        <v>32</v>
      </c>
      <c r="G317" s="8" t="s">
        <v>43</v>
      </c>
      <c r="H317" s="8" t="s">
        <v>44</v>
      </c>
      <c r="I317" s="8" t="s">
        <v>1018</v>
      </c>
      <c r="J317" s="9">
        <v>25313</v>
      </c>
      <c r="K317" s="9">
        <v>32946</v>
      </c>
      <c r="L317" s="8" t="s">
        <v>38</v>
      </c>
      <c r="M317" s="8" t="s">
        <v>105</v>
      </c>
      <c r="N317" s="8" t="s">
        <v>106</v>
      </c>
      <c r="O317" s="10">
        <v>240</v>
      </c>
      <c r="P317" s="8" t="s">
        <v>41</v>
      </c>
      <c r="Q317" s="8" t="s">
        <v>79</v>
      </c>
      <c r="R317" s="8"/>
    </row>
    <row r="318" spans="1:18" x14ac:dyDescent="0.25">
      <c r="A318" s="8" t="s">
        <v>497</v>
      </c>
      <c r="B318" s="8" t="s">
        <v>498</v>
      </c>
      <c r="C318" s="8" t="str">
        <f t="shared" si="4"/>
        <v>HOUEIX ANNICK</v>
      </c>
      <c r="D318" s="8" t="s">
        <v>30</v>
      </c>
      <c r="E318" s="8" t="s">
        <v>31</v>
      </c>
      <c r="F318" s="8" t="s">
        <v>32</v>
      </c>
      <c r="G318" s="8" t="s">
        <v>494</v>
      </c>
      <c r="H318" s="8" t="s">
        <v>495</v>
      </c>
      <c r="I318" s="8" t="s">
        <v>496</v>
      </c>
      <c r="J318" s="9">
        <v>19426</v>
      </c>
      <c r="K318" s="9">
        <v>25616</v>
      </c>
      <c r="L318" s="8" t="s">
        <v>38</v>
      </c>
      <c r="M318" s="8" t="s">
        <v>39</v>
      </c>
      <c r="N318" s="8" t="s">
        <v>40</v>
      </c>
      <c r="O318" s="10">
        <v>170</v>
      </c>
      <c r="P318" s="8" t="s">
        <v>41</v>
      </c>
      <c r="Q318" s="8" t="s">
        <v>42</v>
      </c>
      <c r="R318" s="8"/>
    </row>
    <row r="319" spans="1:18" x14ac:dyDescent="0.25">
      <c r="A319" s="8" t="s">
        <v>1578</v>
      </c>
      <c r="B319" s="8" t="s">
        <v>936</v>
      </c>
      <c r="C319" s="8" t="str">
        <f t="shared" si="4"/>
        <v>HOUSSIN FRANCOIS</v>
      </c>
      <c r="D319" s="8" t="s">
        <v>30</v>
      </c>
      <c r="E319" s="8" t="s">
        <v>31</v>
      </c>
      <c r="F319" s="8" t="s">
        <v>212</v>
      </c>
      <c r="G319" s="8" t="s">
        <v>213</v>
      </c>
      <c r="H319" s="8" t="s">
        <v>214</v>
      </c>
      <c r="I319" s="8" t="s">
        <v>1577</v>
      </c>
      <c r="J319" s="9">
        <v>30466</v>
      </c>
      <c r="K319" s="9">
        <v>39398</v>
      </c>
      <c r="L319" s="8" t="s">
        <v>1579</v>
      </c>
      <c r="M319" s="8" t="s">
        <v>84</v>
      </c>
      <c r="N319" s="8" t="s">
        <v>1103</v>
      </c>
      <c r="O319" s="10">
        <v>902</v>
      </c>
      <c r="P319" s="8" t="s">
        <v>69</v>
      </c>
      <c r="Q319" s="8" t="s">
        <v>79</v>
      </c>
      <c r="R319" s="8"/>
    </row>
    <row r="320" spans="1:18" x14ac:dyDescent="0.25">
      <c r="A320" s="8" t="s">
        <v>920</v>
      </c>
      <c r="B320" s="8" t="s">
        <v>349</v>
      </c>
      <c r="C320" s="8" t="str">
        <f t="shared" si="4"/>
        <v>HOUTCHENS PASCAL</v>
      </c>
      <c r="D320" s="8" t="s">
        <v>30</v>
      </c>
      <c r="E320" s="8" t="s">
        <v>31</v>
      </c>
      <c r="F320" s="8" t="s">
        <v>32</v>
      </c>
      <c r="G320" s="8" t="s">
        <v>734</v>
      </c>
      <c r="H320" s="8" t="s">
        <v>735</v>
      </c>
      <c r="I320" s="8" t="s">
        <v>919</v>
      </c>
      <c r="J320" s="9">
        <v>22347</v>
      </c>
      <c r="K320" s="9">
        <v>29740</v>
      </c>
      <c r="L320" s="8" t="s">
        <v>38</v>
      </c>
      <c r="M320" s="8" t="s">
        <v>105</v>
      </c>
      <c r="N320" s="8" t="s">
        <v>106</v>
      </c>
      <c r="O320" s="10">
        <v>215</v>
      </c>
      <c r="P320" s="8" t="s">
        <v>41</v>
      </c>
      <c r="Q320" s="8" t="s">
        <v>79</v>
      </c>
      <c r="R320" s="8"/>
    </row>
    <row r="321" spans="1:18" x14ac:dyDescent="0.25">
      <c r="A321" s="14" t="s">
        <v>1438</v>
      </c>
      <c r="B321" s="14" t="s">
        <v>961</v>
      </c>
      <c r="C321" s="8" t="str">
        <f t="shared" si="4"/>
        <v>HOYAU YANNICK</v>
      </c>
      <c r="D321" s="14" t="s">
        <v>30</v>
      </c>
      <c r="E321" s="14" t="s">
        <v>70</v>
      </c>
      <c r="F321" s="14" t="s">
        <v>1324</v>
      </c>
      <c r="G321" s="14" t="s">
        <v>1329</v>
      </c>
      <c r="H321" s="14" t="s">
        <v>1330</v>
      </c>
      <c r="I321" s="14" t="s">
        <v>1437</v>
      </c>
      <c r="J321" s="15">
        <v>27510</v>
      </c>
      <c r="K321" s="15">
        <v>37288</v>
      </c>
      <c r="L321" s="14" t="s">
        <v>1439</v>
      </c>
      <c r="M321" s="14" t="s">
        <v>67</v>
      </c>
      <c r="N321" s="14" t="s">
        <v>1398</v>
      </c>
      <c r="O321" s="16">
        <v>903</v>
      </c>
      <c r="P321" s="14" t="s">
        <v>69</v>
      </c>
      <c r="Q321" s="14" t="s">
        <v>79</v>
      </c>
      <c r="R321" s="14"/>
    </row>
    <row r="322" spans="1:18" x14ac:dyDescent="0.25">
      <c r="A322" s="8" t="s">
        <v>1748</v>
      </c>
      <c r="B322" s="8" t="s">
        <v>349</v>
      </c>
      <c r="C322" s="8" t="str">
        <f t="shared" si="4"/>
        <v>HURAUX PASCAL</v>
      </c>
      <c r="D322" s="8" t="s">
        <v>30</v>
      </c>
      <c r="E322" s="8" t="s">
        <v>70</v>
      </c>
      <c r="F322" s="8" t="s">
        <v>50</v>
      </c>
      <c r="G322" s="8" t="s">
        <v>1590</v>
      </c>
      <c r="H322" s="8" t="s">
        <v>1591</v>
      </c>
      <c r="I322" s="8" t="s">
        <v>1747</v>
      </c>
      <c r="J322" s="9">
        <v>28259</v>
      </c>
      <c r="K322" s="9">
        <v>38078</v>
      </c>
      <c r="L322" s="8" t="s">
        <v>1745</v>
      </c>
      <c r="M322" s="8" t="s">
        <v>141</v>
      </c>
      <c r="N322" s="8" t="s">
        <v>1746</v>
      </c>
      <c r="O322" s="10">
        <v>335</v>
      </c>
      <c r="P322" s="8" t="s">
        <v>59</v>
      </c>
      <c r="Q322" s="8" t="s">
        <v>79</v>
      </c>
      <c r="R322" s="8"/>
    </row>
    <row r="323" spans="1:18" x14ac:dyDescent="0.25">
      <c r="A323" s="8" t="s">
        <v>2228</v>
      </c>
      <c r="B323" s="8" t="s">
        <v>2229</v>
      </c>
      <c r="C323" s="8" t="str">
        <f t="shared" si="4"/>
        <v>IBRIR  KARIM</v>
      </c>
      <c r="D323" s="8" t="s">
        <v>30</v>
      </c>
      <c r="E323" s="8" t="s">
        <v>31</v>
      </c>
      <c r="F323" s="8" t="s">
        <v>32</v>
      </c>
      <c r="G323" s="8"/>
      <c r="H323" s="8"/>
      <c r="I323" s="8"/>
      <c r="J323" s="9">
        <v>27502</v>
      </c>
      <c r="K323" s="9">
        <v>41303</v>
      </c>
      <c r="L323" s="8" t="s">
        <v>38</v>
      </c>
      <c r="M323" s="8"/>
      <c r="N323" s="8" t="s">
        <v>40</v>
      </c>
      <c r="O323" s="10">
        <v>170</v>
      </c>
      <c r="P323" s="8" t="s">
        <v>41</v>
      </c>
      <c r="Q323" s="8" t="s">
        <v>79</v>
      </c>
      <c r="R323" s="8"/>
    </row>
    <row r="324" spans="1:18" x14ac:dyDescent="0.25">
      <c r="A324" s="8" t="s">
        <v>1617</v>
      </c>
      <c r="B324" s="8" t="s">
        <v>888</v>
      </c>
      <c r="C324" s="8" t="str">
        <f t="shared" si="4"/>
        <v>IGOUNET PATRICK</v>
      </c>
      <c r="D324" s="8" t="s">
        <v>30</v>
      </c>
      <c r="E324" s="8" t="s">
        <v>31</v>
      </c>
      <c r="F324" s="8" t="s">
        <v>474</v>
      </c>
      <c r="G324" s="8" t="s">
        <v>475</v>
      </c>
      <c r="H324" s="8" t="s">
        <v>476</v>
      </c>
      <c r="I324" s="8" t="s">
        <v>1616</v>
      </c>
      <c r="J324" s="9">
        <v>20703</v>
      </c>
      <c r="K324" s="9">
        <v>31809</v>
      </c>
      <c r="L324" s="8" t="s">
        <v>1618</v>
      </c>
      <c r="M324" s="8" t="s">
        <v>1619</v>
      </c>
      <c r="N324" s="8" t="s">
        <v>1085</v>
      </c>
      <c r="O324" s="10">
        <v>904</v>
      </c>
      <c r="P324" s="8" t="s">
        <v>69</v>
      </c>
      <c r="Q324" s="8" t="s">
        <v>79</v>
      </c>
      <c r="R324" s="8"/>
    </row>
    <row r="325" spans="1:18" x14ac:dyDescent="0.25">
      <c r="A325" s="11" t="s">
        <v>460</v>
      </c>
      <c r="B325" s="11" t="s">
        <v>461</v>
      </c>
      <c r="C325" s="8" t="str">
        <f t="shared" si="4"/>
        <v>INIZAN MAXIME</v>
      </c>
      <c r="D325" s="11" t="s">
        <v>30</v>
      </c>
      <c r="E325" s="11" t="s">
        <v>31</v>
      </c>
      <c r="F325" s="11" t="s">
        <v>290</v>
      </c>
      <c r="G325" s="11" t="s">
        <v>291</v>
      </c>
      <c r="H325" s="11" t="s">
        <v>292</v>
      </c>
      <c r="I325" s="11" t="s">
        <v>459</v>
      </c>
      <c r="J325" s="12">
        <v>32971</v>
      </c>
      <c r="K325" s="12">
        <v>40798</v>
      </c>
      <c r="L325" s="11" t="s">
        <v>462</v>
      </c>
      <c r="M325" s="11" t="s">
        <v>416</v>
      </c>
      <c r="N325" s="11" t="s">
        <v>153</v>
      </c>
      <c r="O325" s="13">
        <v>1</v>
      </c>
      <c r="P325" s="11" t="s">
        <v>59</v>
      </c>
      <c r="Q325" s="11" t="s">
        <v>79</v>
      </c>
      <c r="R325" s="11"/>
    </row>
    <row r="326" spans="1:18" x14ac:dyDescent="0.25">
      <c r="A326" s="11" t="s">
        <v>150</v>
      </c>
      <c r="B326" s="11" t="s">
        <v>151</v>
      </c>
      <c r="C326" s="8" t="str">
        <f t="shared" si="4"/>
        <v>JALAUDIN ROMAIN</v>
      </c>
      <c r="D326" s="11" t="s">
        <v>30</v>
      </c>
      <c r="E326" s="11" t="s">
        <v>49</v>
      </c>
      <c r="F326" s="11" t="s">
        <v>60</v>
      </c>
      <c r="G326" s="11" t="s">
        <v>61</v>
      </c>
      <c r="H326" s="11" t="s">
        <v>62</v>
      </c>
      <c r="I326" s="11" t="s">
        <v>149</v>
      </c>
      <c r="J326" s="12">
        <v>33090</v>
      </c>
      <c r="K326" s="12">
        <v>40848</v>
      </c>
      <c r="L326" s="11" t="s">
        <v>152</v>
      </c>
      <c r="M326" s="11" t="s">
        <v>141</v>
      </c>
      <c r="N326" s="11" t="s">
        <v>153</v>
      </c>
      <c r="O326" s="13">
        <v>1</v>
      </c>
      <c r="P326" s="11" t="s">
        <v>59</v>
      </c>
      <c r="Q326" s="11" t="s">
        <v>79</v>
      </c>
      <c r="R326" s="11"/>
    </row>
    <row r="327" spans="1:18" x14ac:dyDescent="0.25">
      <c r="A327" s="8" t="s">
        <v>1113</v>
      </c>
      <c r="B327" s="8" t="s">
        <v>1114</v>
      </c>
      <c r="C327" s="8" t="str">
        <f t="shared" si="4"/>
        <v>JAMAIN ANTONY BORIS</v>
      </c>
      <c r="D327" s="8" t="s">
        <v>30</v>
      </c>
      <c r="E327" s="8" t="s">
        <v>49</v>
      </c>
      <c r="F327" s="8" t="s">
        <v>50</v>
      </c>
      <c r="G327" s="8" t="s">
        <v>51</v>
      </c>
      <c r="H327" s="8" t="s">
        <v>52</v>
      </c>
      <c r="I327" s="8" t="s">
        <v>1112</v>
      </c>
      <c r="J327" s="9">
        <v>29429</v>
      </c>
      <c r="K327" s="9">
        <v>40945</v>
      </c>
      <c r="L327" s="8" t="s">
        <v>1115</v>
      </c>
      <c r="M327" s="8" t="s">
        <v>67</v>
      </c>
      <c r="N327" s="8" t="s">
        <v>85</v>
      </c>
      <c r="O327" s="10">
        <v>902</v>
      </c>
      <c r="P327" s="8" t="s">
        <v>69</v>
      </c>
      <c r="Q327" s="8" t="s">
        <v>79</v>
      </c>
      <c r="R327" s="8"/>
    </row>
    <row r="328" spans="1:18" x14ac:dyDescent="0.25">
      <c r="A328" s="8" t="s">
        <v>182</v>
      </c>
      <c r="B328" s="8" t="s">
        <v>854</v>
      </c>
      <c r="C328" s="8" t="str">
        <f t="shared" si="4"/>
        <v>JEAN NICOLAS</v>
      </c>
      <c r="D328" s="8" t="s">
        <v>30</v>
      </c>
      <c r="E328" s="8" t="s">
        <v>31</v>
      </c>
      <c r="F328" s="8" t="s">
        <v>32</v>
      </c>
      <c r="G328" s="8" t="s">
        <v>43</v>
      </c>
      <c r="H328" s="8" t="s">
        <v>44</v>
      </c>
      <c r="I328" s="8" t="s">
        <v>907</v>
      </c>
      <c r="J328" s="9">
        <v>28374</v>
      </c>
      <c r="K328" s="9">
        <v>40818</v>
      </c>
      <c r="L328" s="8" t="s">
        <v>908</v>
      </c>
      <c r="M328" s="8" t="s">
        <v>105</v>
      </c>
      <c r="N328" s="8" t="s">
        <v>106</v>
      </c>
      <c r="O328" s="10">
        <v>190</v>
      </c>
      <c r="P328" s="8" t="s">
        <v>41</v>
      </c>
      <c r="Q328" s="8" t="s">
        <v>79</v>
      </c>
      <c r="R328" s="8"/>
    </row>
    <row r="329" spans="1:18" x14ac:dyDescent="0.25">
      <c r="A329" s="8" t="s">
        <v>182</v>
      </c>
      <c r="B329" s="8" t="s">
        <v>266</v>
      </c>
      <c r="C329" s="8" t="str">
        <f t="shared" si="4"/>
        <v>JEAN STEPHANE</v>
      </c>
      <c r="D329" s="8" t="s">
        <v>30</v>
      </c>
      <c r="E329" s="8" t="s">
        <v>31</v>
      </c>
      <c r="F329" s="8" t="s">
        <v>32</v>
      </c>
      <c r="G329" s="8" t="s">
        <v>263</v>
      </c>
      <c r="H329" s="8" t="s">
        <v>264</v>
      </c>
      <c r="I329" s="8" t="s">
        <v>265</v>
      </c>
      <c r="J329" s="9">
        <v>25577</v>
      </c>
      <c r="K329" s="9">
        <v>33644</v>
      </c>
      <c r="L329" s="8" t="s">
        <v>267</v>
      </c>
      <c r="M329" s="8" t="s">
        <v>261</v>
      </c>
      <c r="N329" s="8" t="s">
        <v>262</v>
      </c>
      <c r="O329" s="10">
        <v>240</v>
      </c>
      <c r="P329" s="8" t="s">
        <v>41</v>
      </c>
      <c r="Q329" s="8" t="s">
        <v>79</v>
      </c>
      <c r="R329" s="8"/>
    </row>
    <row r="330" spans="1:18" x14ac:dyDescent="0.25">
      <c r="A330" s="8" t="s">
        <v>1704</v>
      </c>
      <c r="B330" s="8" t="s">
        <v>888</v>
      </c>
      <c r="C330" s="8" t="str">
        <f t="shared" si="4"/>
        <v>JOUBERT PATRICK</v>
      </c>
      <c r="D330" s="8" t="s">
        <v>30</v>
      </c>
      <c r="E330" s="8" t="s">
        <v>49</v>
      </c>
      <c r="F330" s="8" t="s">
        <v>50</v>
      </c>
      <c r="G330" s="8" t="s">
        <v>51</v>
      </c>
      <c r="H330" s="8" t="s">
        <v>52</v>
      </c>
      <c r="I330" s="8" t="s">
        <v>1703</v>
      </c>
      <c r="J330" s="9">
        <v>23374</v>
      </c>
      <c r="K330" s="9">
        <v>30200</v>
      </c>
      <c r="L330" s="8" t="s">
        <v>56</v>
      </c>
      <c r="M330" s="8" t="s">
        <v>141</v>
      </c>
      <c r="N330" s="8" t="s">
        <v>58</v>
      </c>
      <c r="O330" s="10">
        <v>335</v>
      </c>
      <c r="P330" s="8" t="s">
        <v>59</v>
      </c>
      <c r="Q330" s="8" t="s">
        <v>79</v>
      </c>
      <c r="R330" s="8"/>
    </row>
    <row r="331" spans="1:18" x14ac:dyDescent="0.25">
      <c r="A331" s="14" t="s">
        <v>1839</v>
      </c>
      <c r="B331" s="14" t="s">
        <v>641</v>
      </c>
      <c r="C331" s="8" t="str">
        <f t="shared" si="4"/>
        <v>JULLIOT SEBASTIEN</v>
      </c>
      <c r="D331" s="14" t="s">
        <v>30</v>
      </c>
      <c r="E331" s="14" t="s">
        <v>70</v>
      </c>
      <c r="F331" s="14" t="s">
        <v>71</v>
      </c>
      <c r="G331" s="14" t="s">
        <v>1329</v>
      </c>
      <c r="H331" s="14" t="s">
        <v>1330</v>
      </c>
      <c r="I331" s="14" t="s">
        <v>1838</v>
      </c>
      <c r="J331" s="15">
        <v>26416</v>
      </c>
      <c r="K331" s="15">
        <v>36486</v>
      </c>
      <c r="L331" s="14" t="s">
        <v>1840</v>
      </c>
      <c r="M331" s="14" t="s">
        <v>67</v>
      </c>
      <c r="N331" s="14" t="s">
        <v>1398</v>
      </c>
      <c r="O331" s="16">
        <v>905</v>
      </c>
      <c r="P331" s="14" t="s">
        <v>1817</v>
      </c>
      <c r="Q331" s="14" t="s">
        <v>79</v>
      </c>
      <c r="R331" s="14"/>
    </row>
    <row r="332" spans="1:18" x14ac:dyDescent="0.25">
      <c r="A332" s="8" t="s">
        <v>910</v>
      </c>
      <c r="B332" s="8" t="s">
        <v>911</v>
      </c>
      <c r="C332" s="8" t="str">
        <f t="shared" si="4"/>
        <v>KAPIEBE FREDDY</v>
      </c>
      <c r="D332" s="8" t="s">
        <v>30</v>
      </c>
      <c r="E332" s="8" t="s">
        <v>31</v>
      </c>
      <c r="F332" s="8" t="s">
        <v>32</v>
      </c>
      <c r="G332" s="8" t="s">
        <v>100</v>
      </c>
      <c r="H332" s="8" t="s">
        <v>101</v>
      </c>
      <c r="I332" s="8" t="s">
        <v>909</v>
      </c>
      <c r="J332" s="9">
        <v>32243</v>
      </c>
      <c r="K332" s="9">
        <v>40540</v>
      </c>
      <c r="L332" s="8" t="s">
        <v>38</v>
      </c>
      <c r="M332" s="8" t="s">
        <v>105</v>
      </c>
      <c r="N332" s="8" t="s">
        <v>106</v>
      </c>
      <c r="O332" s="10">
        <v>190</v>
      </c>
      <c r="P332" s="8" t="s">
        <v>41</v>
      </c>
      <c r="Q332" s="8" t="s">
        <v>79</v>
      </c>
      <c r="R332" s="8"/>
    </row>
    <row r="333" spans="1:18" x14ac:dyDescent="0.25">
      <c r="A333" s="8" t="s">
        <v>730</v>
      </c>
      <c r="B333" s="8" t="s">
        <v>550</v>
      </c>
      <c r="C333" s="8" t="str">
        <f t="shared" si="4"/>
        <v>KOZIMOR BEATRICE</v>
      </c>
      <c r="D333" s="8" t="s">
        <v>30</v>
      </c>
      <c r="E333" s="8" t="s">
        <v>31</v>
      </c>
      <c r="F333" s="8" t="s">
        <v>32</v>
      </c>
      <c r="G333" s="8" t="s">
        <v>95</v>
      </c>
      <c r="H333" s="8" t="s">
        <v>96</v>
      </c>
      <c r="I333" s="8" t="s">
        <v>729</v>
      </c>
      <c r="J333" s="9">
        <v>21288</v>
      </c>
      <c r="K333" s="9">
        <v>28064</v>
      </c>
      <c r="L333" s="8" t="s">
        <v>38</v>
      </c>
      <c r="M333" s="8" t="s">
        <v>39</v>
      </c>
      <c r="N333" s="8" t="s">
        <v>40</v>
      </c>
      <c r="O333" s="10">
        <v>190</v>
      </c>
      <c r="P333" s="8" t="s">
        <v>41</v>
      </c>
      <c r="Q333" s="8" t="s">
        <v>42</v>
      </c>
      <c r="R333" s="8"/>
    </row>
    <row r="334" spans="1:18" x14ac:dyDescent="0.25">
      <c r="A334" s="8" t="s">
        <v>1352</v>
      </c>
      <c r="B334" s="8" t="s">
        <v>260</v>
      </c>
      <c r="C334" s="8" t="str">
        <f t="shared" si="4"/>
        <v>LAC LAURENT</v>
      </c>
      <c r="D334" s="8" t="s">
        <v>30</v>
      </c>
      <c r="E334" s="8" t="s">
        <v>70</v>
      </c>
      <c r="F334" s="8" t="s">
        <v>1199</v>
      </c>
      <c r="G334" s="8" t="s">
        <v>1347</v>
      </c>
      <c r="H334" s="8" t="s">
        <v>1348</v>
      </c>
      <c r="I334" s="8" t="s">
        <v>1351</v>
      </c>
      <c r="J334" s="9">
        <v>25300</v>
      </c>
      <c r="K334" s="9">
        <v>39545</v>
      </c>
      <c r="L334" s="8" t="s">
        <v>1205</v>
      </c>
      <c r="M334" s="8" t="s">
        <v>67</v>
      </c>
      <c r="N334" s="8" t="s">
        <v>1142</v>
      </c>
      <c r="O334" s="10">
        <v>902</v>
      </c>
      <c r="P334" s="8" t="s">
        <v>69</v>
      </c>
      <c r="Q334" s="8" t="s">
        <v>79</v>
      </c>
      <c r="R334" s="8"/>
    </row>
    <row r="335" spans="1:18" x14ac:dyDescent="0.25">
      <c r="A335" s="8" t="s">
        <v>1374</v>
      </c>
      <c r="B335" s="8" t="s">
        <v>260</v>
      </c>
      <c r="C335" s="8" t="str">
        <f t="shared" si="4"/>
        <v>LACOSTAZ LAURENT</v>
      </c>
      <c r="D335" s="8" t="s">
        <v>113</v>
      </c>
      <c r="E335" s="8" t="s">
        <v>114</v>
      </c>
      <c r="F335" s="8" t="s">
        <v>114</v>
      </c>
      <c r="G335" s="8" t="s">
        <v>115</v>
      </c>
      <c r="H335" s="8" t="s">
        <v>114</v>
      </c>
      <c r="I335" s="8" t="s">
        <v>1373</v>
      </c>
      <c r="J335" s="9">
        <v>27261</v>
      </c>
      <c r="K335" s="9">
        <v>35827</v>
      </c>
      <c r="L335" s="8" t="s">
        <v>1362</v>
      </c>
      <c r="M335" s="8" t="s">
        <v>67</v>
      </c>
      <c r="N335" s="8"/>
      <c r="O335" s="10">
        <v>902</v>
      </c>
      <c r="P335" s="8" t="s">
        <v>69</v>
      </c>
      <c r="Q335" s="8" t="s">
        <v>79</v>
      </c>
      <c r="R335" s="8"/>
    </row>
    <row r="336" spans="1:18" x14ac:dyDescent="0.25">
      <c r="A336" s="8" t="s">
        <v>1400</v>
      </c>
      <c r="B336" s="8" t="s">
        <v>1401</v>
      </c>
      <c r="C336" s="8" t="str">
        <f t="shared" si="4"/>
        <v>LACROIX JEAN PIERRE</v>
      </c>
      <c r="D336" s="8" t="s">
        <v>30</v>
      </c>
      <c r="E336" s="8" t="s">
        <v>49</v>
      </c>
      <c r="F336" s="8" t="s">
        <v>60</v>
      </c>
      <c r="G336" s="8" t="s">
        <v>61</v>
      </c>
      <c r="H336" s="8" t="s">
        <v>62</v>
      </c>
      <c r="I336" s="8" t="s">
        <v>1399</v>
      </c>
      <c r="J336" s="9">
        <v>23409</v>
      </c>
      <c r="K336" s="9">
        <v>32876</v>
      </c>
      <c r="L336" s="8" t="s">
        <v>1106</v>
      </c>
      <c r="M336" s="8" t="s">
        <v>67</v>
      </c>
      <c r="N336" s="8" t="s">
        <v>1107</v>
      </c>
      <c r="O336" s="10">
        <v>903</v>
      </c>
      <c r="P336" s="8" t="s">
        <v>69</v>
      </c>
      <c r="Q336" s="8" t="s">
        <v>79</v>
      </c>
      <c r="R336" s="8"/>
    </row>
    <row r="337" spans="1:18" x14ac:dyDescent="0.25">
      <c r="A337" s="8" t="s">
        <v>529</v>
      </c>
      <c r="B337" s="8" t="s">
        <v>530</v>
      </c>
      <c r="C337" s="8" t="str">
        <f t="shared" si="4"/>
        <v>LAFAY ANNE MARIE</v>
      </c>
      <c r="D337" s="8" t="s">
        <v>30</v>
      </c>
      <c r="E337" s="8" t="s">
        <v>31</v>
      </c>
      <c r="F337" s="8" t="s">
        <v>32</v>
      </c>
      <c r="G337" s="8" t="s">
        <v>485</v>
      </c>
      <c r="H337" s="8" t="s">
        <v>486</v>
      </c>
      <c r="I337" s="8" t="s">
        <v>528</v>
      </c>
      <c r="J337" s="9">
        <v>20166</v>
      </c>
      <c r="K337" s="9">
        <v>26816</v>
      </c>
      <c r="L337" s="8" t="s">
        <v>38</v>
      </c>
      <c r="M337" s="8" t="s">
        <v>39</v>
      </c>
      <c r="N337" s="8" t="s">
        <v>40</v>
      </c>
      <c r="O337" s="10">
        <v>170</v>
      </c>
      <c r="P337" s="8" t="s">
        <v>41</v>
      </c>
      <c r="Q337" s="8" t="s">
        <v>42</v>
      </c>
      <c r="R337" s="8"/>
    </row>
    <row r="338" spans="1:18" x14ac:dyDescent="0.25">
      <c r="A338" s="8" t="s">
        <v>389</v>
      </c>
      <c r="B338" s="8" t="s">
        <v>390</v>
      </c>
      <c r="C338" s="8" t="str">
        <f t="shared" si="4"/>
        <v>LAGEON EMMANUEL</v>
      </c>
      <c r="D338" s="8" t="s">
        <v>30</v>
      </c>
      <c r="E338" s="8" t="s">
        <v>31</v>
      </c>
      <c r="F338" s="8" t="s">
        <v>32</v>
      </c>
      <c r="G338" s="8" t="s">
        <v>386</v>
      </c>
      <c r="H338" s="8" t="s">
        <v>387</v>
      </c>
      <c r="I338" s="8" t="s">
        <v>388</v>
      </c>
      <c r="J338" s="9">
        <v>26434</v>
      </c>
      <c r="K338" s="9">
        <v>37165</v>
      </c>
      <c r="L338" s="8" t="s">
        <v>38</v>
      </c>
      <c r="M338" s="8" t="s">
        <v>391</v>
      </c>
      <c r="N338" s="8" t="s">
        <v>106</v>
      </c>
      <c r="O338" s="10">
        <v>285</v>
      </c>
      <c r="P338" s="8" t="s">
        <v>41</v>
      </c>
      <c r="Q338" s="8" t="s">
        <v>79</v>
      </c>
      <c r="R338" s="8"/>
    </row>
    <row r="339" spans="1:18" x14ac:dyDescent="0.25">
      <c r="A339" s="8" t="s">
        <v>1850</v>
      </c>
      <c r="B339" s="8" t="s">
        <v>1177</v>
      </c>
      <c r="C339" s="8" t="str">
        <f t="shared" ref="C339:C402" si="5">A339&amp;" "&amp;B339</f>
        <v>LAHOREAU GABRIEL</v>
      </c>
      <c r="D339" s="8" t="s">
        <v>30</v>
      </c>
      <c r="E339" s="8" t="s">
        <v>49</v>
      </c>
      <c r="F339" s="8" t="s">
        <v>60</v>
      </c>
      <c r="G339" s="8" t="s">
        <v>61</v>
      </c>
      <c r="H339" s="8" t="s">
        <v>62</v>
      </c>
      <c r="I339" s="8" t="s">
        <v>1849</v>
      </c>
      <c r="J339" s="9">
        <v>20322</v>
      </c>
      <c r="K339" s="9">
        <v>37501</v>
      </c>
      <c r="L339" s="8" t="s">
        <v>1851</v>
      </c>
      <c r="M339" s="8" t="s">
        <v>141</v>
      </c>
      <c r="N339" s="8" t="s">
        <v>158</v>
      </c>
      <c r="O339" s="10">
        <v>365</v>
      </c>
      <c r="P339" s="8" t="s">
        <v>59</v>
      </c>
      <c r="Q339" s="8" t="s">
        <v>79</v>
      </c>
      <c r="R339" s="8"/>
    </row>
    <row r="340" spans="1:18" x14ac:dyDescent="0.25">
      <c r="A340" s="8" t="s">
        <v>1651</v>
      </c>
      <c r="B340" s="8" t="s">
        <v>76</v>
      </c>
      <c r="C340" s="8" t="str">
        <f t="shared" si="5"/>
        <v>LANCEREAU ERIC</v>
      </c>
      <c r="D340" s="8" t="s">
        <v>30</v>
      </c>
      <c r="E340" s="8" t="s">
        <v>31</v>
      </c>
      <c r="F340" s="8" t="s">
        <v>134</v>
      </c>
      <c r="G340" s="8" t="s">
        <v>1648</v>
      </c>
      <c r="H340" s="8" t="s">
        <v>1649</v>
      </c>
      <c r="I340" s="8" t="s">
        <v>1650</v>
      </c>
      <c r="J340" s="9">
        <v>22360</v>
      </c>
      <c r="K340" s="9">
        <v>32125</v>
      </c>
      <c r="L340" s="8" t="s">
        <v>1652</v>
      </c>
      <c r="M340" s="8" t="s">
        <v>141</v>
      </c>
      <c r="N340" s="8" t="s">
        <v>404</v>
      </c>
      <c r="O340" s="10">
        <v>902</v>
      </c>
      <c r="P340" s="8" t="s">
        <v>69</v>
      </c>
      <c r="Q340" s="8" t="s">
        <v>79</v>
      </c>
      <c r="R340" s="8"/>
    </row>
    <row r="341" spans="1:18" x14ac:dyDescent="0.25">
      <c r="A341" s="8" t="s">
        <v>1621</v>
      </c>
      <c r="B341" s="8" t="s">
        <v>1622</v>
      </c>
      <c r="C341" s="8" t="str">
        <f t="shared" si="5"/>
        <v>LANDINI DANILO</v>
      </c>
      <c r="D341" s="8" t="s">
        <v>30</v>
      </c>
      <c r="E341" s="8" t="s">
        <v>31</v>
      </c>
      <c r="F341" s="8" t="s">
        <v>134</v>
      </c>
      <c r="G341" s="8" t="s">
        <v>424</v>
      </c>
      <c r="H341" s="8" t="s">
        <v>425</v>
      </c>
      <c r="I341" s="8" t="s">
        <v>1620</v>
      </c>
      <c r="J341" s="9">
        <v>30775</v>
      </c>
      <c r="K341" s="9">
        <v>40911</v>
      </c>
      <c r="L341" s="8" t="s">
        <v>1220</v>
      </c>
      <c r="M341" s="8" t="s">
        <v>1623</v>
      </c>
      <c r="N341" s="8" t="s">
        <v>31</v>
      </c>
      <c r="O341" s="10">
        <v>900</v>
      </c>
      <c r="P341" s="8" t="s">
        <v>69</v>
      </c>
      <c r="Q341" s="8" t="s">
        <v>79</v>
      </c>
      <c r="R341" s="8"/>
    </row>
    <row r="342" spans="1:18" x14ac:dyDescent="0.25">
      <c r="A342" s="8" t="s">
        <v>46</v>
      </c>
      <c r="B342" s="8" t="s">
        <v>47</v>
      </c>
      <c r="C342" s="8" t="str">
        <f t="shared" si="5"/>
        <v>LAROCHE DANY</v>
      </c>
      <c r="D342" s="8" t="s">
        <v>30</v>
      </c>
      <c r="E342" s="8" t="s">
        <v>31</v>
      </c>
      <c r="F342" s="8" t="s">
        <v>32</v>
      </c>
      <c r="G342" s="8" t="s">
        <v>43</v>
      </c>
      <c r="H342" s="8" t="s">
        <v>44</v>
      </c>
      <c r="I342" s="8" t="s">
        <v>45</v>
      </c>
      <c r="J342" s="9">
        <v>20192</v>
      </c>
      <c r="K342" s="9">
        <v>26616</v>
      </c>
      <c r="L342" s="8" t="s">
        <v>38</v>
      </c>
      <c r="M342" s="8" t="s">
        <v>39</v>
      </c>
      <c r="N342" s="8" t="s">
        <v>48</v>
      </c>
      <c r="O342" s="10">
        <v>215</v>
      </c>
      <c r="P342" s="8" t="s">
        <v>41</v>
      </c>
      <c r="Q342" s="8" t="s">
        <v>42</v>
      </c>
      <c r="R342" s="8"/>
    </row>
    <row r="343" spans="1:18" x14ac:dyDescent="0.25">
      <c r="A343" s="8" t="s">
        <v>1158</v>
      </c>
      <c r="B343" s="8" t="s">
        <v>185</v>
      </c>
      <c r="C343" s="8" t="str">
        <f t="shared" si="5"/>
        <v>LASSAULZAIS ALAIN</v>
      </c>
      <c r="D343" s="8" t="s">
        <v>30</v>
      </c>
      <c r="E343" s="8" t="s">
        <v>49</v>
      </c>
      <c r="F343" s="8" t="s">
        <v>60</v>
      </c>
      <c r="G343" s="8" t="s">
        <v>61</v>
      </c>
      <c r="H343" s="8" t="s">
        <v>62</v>
      </c>
      <c r="I343" s="8" t="s">
        <v>1157</v>
      </c>
      <c r="J343" s="9">
        <v>26705</v>
      </c>
      <c r="K343" s="9">
        <v>36514</v>
      </c>
      <c r="L343" s="8" t="s">
        <v>1159</v>
      </c>
      <c r="M343" s="8" t="s">
        <v>67</v>
      </c>
      <c r="N343" s="8" t="s">
        <v>78</v>
      </c>
      <c r="O343" s="10">
        <v>902</v>
      </c>
      <c r="P343" s="8" t="s">
        <v>69</v>
      </c>
      <c r="Q343" s="8" t="s">
        <v>79</v>
      </c>
      <c r="R343" s="8"/>
    </row>
    <row r="344" spans="1:18" x14ac:dyDescent="0.25">
      <c r="A344" s="8" t="s">
        <v>260</v>
      </c>
      <c r="B344" s="8" t="s">
        <v>402</v>
      </c>
      <c r="C344" s="8" t="str">
        <f t="shared" si="5"/>
        <v>LAURENT MARTINE</v>
      </c>
      <c r="D344" s="8" t="s">
        <v>30</v>
      </c>
      <c r="E344" s="8" t="s">
        <v>31</v>
      </c>
      <c r="F344" s="8" t="s">
        <v>32</v>
      </c>
      <c r="G344" s="8" t="s">
        <v>734</v>
      </c>
      <c r="H344" s="8" t="s">
        <v>735</v>
      </c>
      <c r="I344" s="8" t="s">
        <v>872</v>
      </c>
      <c r="J344" s="9">
        <v>20255</v>
      </c>
      <c r="K344" s="9">
        <v>29143</v>
      </c>
      <c r="L344" s="8" t="s">
        <v>38</v>
      </c>
      <c r="M344" s="8" t="s">
        <v>105</v>
      </c>
      <c r="N344" s="8" t="s">
        <v>106</v>
      </c>
      <c r="O344" s="10">
        <v>215</v>
      </c>
      <c r="P344" s="8" t="s">
        <v>41</v>
      </c>
      <c r="Q344" s="8" t="s">
        <v>42</v>
      </c>
      <c r="R344" s="8"/>
    </row>
    <row r="345" spans="1:18" x14ac:dyDescent="0.25">
      <c r="A345" s="8" t="s">
        <v>1312</v>
      </c>
      <c r="B345" s="8" t="s">
        <v>1313</v>
      </c>
      <c r="C345" s="8" t="str">
        <f t="shared" si="5"/>
        <v>LAVIGNE JEAN-RENE</v>
      </c>
      <c r="D345" s="8" t="s">
        <v>30</v>
      </c>
      <c r="E345" s="8" t="s">
        <v>70</v>
      </c>
      <c r="F345" s="8" t="s">
        <v>71</v>
      </c>
      <c r="G345" s="8" t="s">
        <v>72</v>
      </c>
      <c r="H345" s="8" t="s">
        <v>73</v>
      </c>
      <c r="I345" s="8" t="s">
        <v>1311</v>
      </c>
      <c r="J345" s="9">
        <v>30104</v>
      </c>
      <c r="K345" s="9">
        <v>39447</v>
      </c>
      <c r="L345" s="8" t="s">
        <v>1131</v>
      </c>
      <c r="M345" s="8" t="s">
        <v>67</v>
      </c>
      <c r="N345" s="8" t="s">
        <v>1128</v>
      </c>
      <c r="O345" s="10">
        <v>902</v>
      </c>
      <c r="P345" s="8" t="s">
        <v>69</v>
      </c>
      <c r="Q345" s="8" t="s">
        <v>79</v>
      </c>
      <c r="R345" s="8"/>
    </row>
    <row r="346" spans="1:18" x14ac:dyDescent="0.25">
      <c r="A346" s="8" t="s">
        <v>1337</v>
      </c>
      <c r="B346" s="8" t="s">
        <v>854</v>
      </c>
      <c r="C346" s="8" t="str">
        <f t="shared" si="5"/>
        <v>LAVOCAT NICOLAS</v>
      </c>
      <c r="D346" s="8" t="s">
        <v>30</v>
      </c>
      <c r="E346" s="8" t="s">
        <v>70</v>
      </c>
      <c r="F346" s="8" t="s">
        <v>1324</v>
      </c>
      <c r="G346" s="8" t="s">
        <v>72</v>
      </c>
      <c r="H346" s="8" t="s">
        <v>73</v>
      </c>
      <c r="I346" s="8" t="s">
        <v>1336</v>
      </c>
      <c r="J346" s="9">
        <v>31500</v>
      </c>
      <c r="K346" s="9">
        <v>41120</v>
      </c>
      <c r="L346" s="8" t="s">
        <v>1338</v>
      </c>
      <c r="M346" s="8" t="s">
        <v>67</v>
      </c>
      <c r="N346" s="8" t="s">
        <v>78</v>
      </c>
      <c r="O346" s="10">
        <v>902</v>
      </c>
      <c r="P346" s="8" t="s">
        <v>69</v>
      </c>
      <c r="Q346" s="8" t="s">
        <v>79</v>
      </c>
      <c r="R346" s="8"/>
    </row>
    <row r="347" spans="1:18" x14ac:dyDescent="0.25">
      <c r="A347" s="8" t="s">
        <v>1361</v>
      </c>
      <c r="B347" s="8" t="s">
        <v>260</v>
      </c>
      <c r="C347" s="8" t="str">
        <f t="shared" si="5"/>
        <v>LE BASTARD LAURENT</v>
      </c>
      <c r="D347" s="8" t="s">
        <v>113</v>
      </c>
      <c r="E347" s="8" t="s">
        <v>114</v>
      </c>
      <c r="F347" s="8" t="s">
        <v>114</v>
      </c>
      <c r="G347" s="8" t="s">
        <v>115</v>
      </c>
      <c r="H347" s="8" t="s">
        <v>114</v>
      </c>
      <c r="I347" s="8" t="s">
        <v>1360</v>
      </c>
      <c r="J347" s="9">
        <v>22259</v>
      </c>
      <c r="K347" s="9">
        <v>34505</v>
      </c>
      <c r="L347" s="8" t="s">
        <v>1362</v>
      </c>
      <c r="M347" s="8" t="s">
        <v>67</v>
      </c>
      <c r="N347" s="8"/>
      <c r="O347" s="10">
        <v>902</v>
      </c>
      <c r="P347" s="8" t="s">
        <v>69</v>
      </c>
      <c r="Q347" s="8" t="s">
        <v>79</v>
      </c>
      <c r="R347" s="8"/>
    </row>
    <row r="348" spans="1:18" x14ac:dyDescent="0.25">
      <c r="A348" s="8" t="s">
        <v>1836</v>
      </c>
      <c r="B348" s="8" t="s">
        <v>76</v>
      </c>
      <c r="C348" s="8" t="str">
        <f t="shared" si="5"/>
        <v>LE BAYON ERIC</v>
      </c>
      <c r="D348" s="8" t="s">
        <v>30</v>
      </c>
      <c r="E348" s="8" t="s">
        <v>31</v>
      </c>
      <c r="F348" s="8" t="s">
        <v>1540</v>
      </c>
      <c r="G348" s="8" t="s">
        <v>1541</v>
      </c>
      <c r="H348" s="8" t="s">
        <v>1542</v>
      </c>
      <c r="I348" s="8" t="s">
        <v>1835</v>
      </c>
      <c r="J348" s="9">
        <v>23236</v>
      </c>
      <c r="K348" s="9">
        <v>32401</v>
      </c>
      <c r="L348" s="8" t="s">
        <v>1837</v>
      </c>
      <c r="M348" s="8" t="s">
        <v>67</v>
      </c>
      <c r="N348" s="8"/>
      <c r="O348" s="10">
        <v>905</v>
      </c>
      <c r="P348" s="8" t="s">
        <v>1817</v>
      </c>
      <c r="Q348" s="8" t="s">
        <v>79</v>
      </c>
      <c r="R348" s="8"/>
    </row>
    <row r="349" spans="1:18" x14ac:dyDescent="0.25">
      <c r="A349" s="8" t="s">
        <v>509</v>
      </c>
      <c r="B349" s="8" t="s">
        <v>510</v>
      </c>
      <c r="C349" s="8" t="str">
        <f t="shared" si="5"/>
        <v>LE CAM LUCETTE</v>
      </c>
      <c r="D349" s="8" t="s">
        <v>30</v>
      </c>
      <c r="E349" s="8" t="s">
        <v>31</v>
      </c>
      <c r="F349" s="8" t="s">
        <v>32</v>
      </c>
      <c r="G349" s="8" t="s">
        <v>95</v>
      </c>
      <c r="H349" s="8" t="s">
        <v>96</v>
      </c>
      <c r="I349" s="8" t="s">
        <v>508</v>
      </c>
      <c r="J349" s="9">
        <v>19652</v>
      </c>
      <c r="K349" s="9">
        <v>27590</v>
      </c>
      <c r="L349" s="8" t="s">
        <v>38</v>
      </c>
      <c r="M349" s="8" t="s">
        <v>39</v>
      </c>
      <c r="N349" s="8" t="s">
        <v>40</v>
      </c>
      <c r="O349" s="10">
        <v>170</v>
      </c>
      <c r="P349" s="8" t="s">
        <v>41</v>
      </c>
      <c r="Q349" s="8" t="s">
        <v>42</v>
      </c>
      <c r="R349" s="8"/>
    </row>
    <row r="350" spans="1:18" x14ac:dyDescent="0.25">
      <c r="A350" s="8" t="s">
        <v>249</v>
      </c>
      <c r="B350" s="8" t="s">
        <v>250</v>
      </c>
      <c r="C350" s="8" t="str">
        <f t="shared" si="5"/>
        <v>LE HARZIC ARNAUD</v>
      </c>
      <c r="D350" s="8" t="s">
        <v>30</v>
      </c>
      <c r="E350" s="8" t="s">
        <v>31</v>
      </c>
      <c r="F350" s="8" t="s">
        <v>212</v>
      </c>
      <c r="G350" s="8" t="s">
        <v>246</v>
      </c>
      <c r="H350" s="8" t="s">
        <v>247</v>
      </c>
      <c r="I350" s="8" t="s">
        <v>248</v>
      </c>
      <c r="J350" s="9">
        <v>29231</v>
      </c>
      <c r="K350" s="9">
        <v>38719</v>
      </c>
      <c r="L350" s="8" t="s">
        <v>251</v>
      </c>
      <c r="M350" s="8" t="s">
        <v>57</v>
      </c>
      <c r="N350" s="8" t="s">
        <v>252</v>
      </c>
      <c r="O350" s="10">
        <v>305</v>
      </c>
      <c r="P350" s="8" t="s">
        <v>59</v>
      </c>
      <c r="Q350" s="8" t="s">
        <v>79</v>
      </c>
      <c r="R350" s="8"/>
    </row>
    <row r="351" spans="1:18" x14ac:dyDescent="0.25">
      <c r="A351" s="17" t="s">
        <v>1379</v>
      </c>
      <c r="B351" s="17" t="s">
        <v>1150</v>
      </c>
      <c r="C351" s="8" t="str">
        <f t="shared" si="5"/>
        <v>LE HOANG MINH DANIEL</v>
      </c>
      <c r="D351" s="17" t="s">
        <v>113</v>
      </c>
      <c r="E351" s="17"/>
      <c r="F351" s="17"/>
      <c r="G351" s="17" t="s">
        <v>1376</v>
      </c>
      <c r="H351" s="17" t="s">
        <v>1377</v>
      </c>
      <c r="I351" s="17" t="s">
        <v>1378</v>
      </c>
      <c r="J351" s="18">
        <v>28558</v>
      </c>
      <c r="K351" s="18">
        <v>40544</v>
      </c>
      <c r="L351" s="17" t="s">
        <v>1380</v>
      </c>
      <c r="M351" s="17" t="s">
        <v>67</v>
      </c>
      <c r="N351" s="17"/>
      <c r="O351" s="19">
        <v>925</v>
      </c>
      <c r="P351" s="17" t="s">
        <v>69</v>
      </c>
      <c r="Q351" s="17" t="s">
        <v>79</v>
      </c>
      <c r="R351" s="17"/>
    </row>
    <row r="352" spans="1:18" x14ac:dyDescent="0.25">
      <c r="A352" s="8" t="s">
        <v>1264</v>
      </c>
      <c r="B352" s="8" t="s">
        <v>776</v>
      </c>
      <c r="C352" s="8" t="str">
        <f t="shared" si="5"/>
        <v>LECOMTE CAROLINE</v>
      </c>
      <c r="D352" s="8" t="s">
        <v>30</v>
      </c>
      <c r="E352" s="8" t="s">
        <v>31</v>
      </c>
      <c r="F352" s="8" t="s">
        <v>290</v>
      </c>
      <c r="G352" s="8" t="s">
        <v>291</v>
      </c>
      <c r="H352" s="8" t="s">
        <v>292</v>
      </c>
      <c r="I352" s="8" t="s">
        <v>1513</v>
      </c>
      <c r="J352" s="9">
        <v>29839</v>
      </c>
      <c r="K352" s="9">
        <v>40364</v>
      </c>
      <c r="L352" s="8" t="s">
        <v>301</v>
      </c>
      <c r="M352" s="8" t="s">
        <v>1508</v>
      </c>
      <c r="N352" s="8" t="s">
        <v>302</v>
      </c>
      <c r="O352" s="10">
        <v>902</v>
      </c>
      <c r="P352" s="8" t="s">
        <v>69</v>
      </c>
      <c r="Q352" s="8" t="s">
        <v>42</v>
      </c>
      <c r="R352" s="8"/>
    </row>
    <row r="353" spans="1:18" x14ac:dyDescent="0.25">
      <c r="A353" s="8" t="s">
        <v>1264</v>
      </c>
      <c r="B353" s="8" t="s">
        <v>1265</v>
      </c>
      <c r="C353" s="8" t="str">
        <f t="shared" si="5"/>
        <v>LECOMTE JEAN-PIERRE</v>
      </c>
      <c r="D353" s="8" t="s">
        <v>30</v>
      </c>
      <c r="E353" s="8" t="s">
        <v>70</v>
      </c>
      <c r="F353" s="8" t="s">
        <v>71</v>
      </c>
      <c r="G353" s="8" t="s">
        <v>72</v>
      </c>
      <c r="H353" s="8" t="s">
        <v>73</v>
      </c>
      <c r="I353" s="8" t="s">
        <v>1263</v>
      </c>
      <c r="J353" s="9">
        <v>23561</v>
      </c>
      <c r="K353" s="9">
        <v>39636</v>
      </c>
      <c r="L353" s="8" t="s">
        <v>77</v>
      </c>
      <c r="M353" s="8" t="s">
        <v>67</v>
      </c>
      <c r="N353" s="8" t="s">
        <v>78</v>
      </c>
      <c r="O353" s="10">
        <v>902</v>
      </c>
      <c r="P353" s="8" t="s">
        <v>69</v>
      </c>
      <c r="Q353" s="8" t="s">
        <v>79</v>
      </c>
      <c r="R353" s="8"/>
    </row>
    <row r="354" spans="1:18" x14ac:dyDescent="0.25">
      <c r="A354" s="8" t="s">
        <v>1228</v>
      </c>
      <c r="B354" s="8" t="s">
        <v>1064</v>
      </c>
      <c r="C354" s="8" t="str">
        <f t="shared" si="5"/>
        <v>LECROART CEDRIC</v>
      </c>
      <c r="D354" s="8" t="s">
        <v>30</v>
      </c>
      <c r="E354" s="8" t="s">
        <v>31</v>
      </c>
      <c r="F354" s="8" t="s">
        <v>212</v>
      </c>
      <c r="G354" s="8" t="s">
        <v>246</v>
      </c>
      <c r="H354" s="8" t="s">
        <v>247</v>
      </c>
      <c r="I354" s="8" t="s">
        <v>1227</v>
      </c>
      <c r="J354" s="9">
        <v>31329</v>
      </c>
      <c r="K354" s="9">
        <v>40364</v>
      </c>
      <c r="L354" s="8" t="s">
        <v>1229</v>
      </c>
      <c r="M354" s="8" t="s">
        <v>67</v>
      </c>
      <c r="N354" s="8" t="s">
        <v>85</v>
      </c>
      <c r="O354" s="10">
        <v>902</v>
      </c>
      <c r="P354" s="8" t="s">
        <v>69</v>
      </c>
      <c r="Q354" s="8" t="s">
        <v>79</v>
      </c>
      <c r="R354" s="8"/>
    </row>
    <row r="355" spans="1:18" x14ac:dyDescent="0.25">
      <c r="A355" s="8" t="s">
        <v>176</v>
      </c>
      <c r="B355" s="8" t="s">
        <v>177</v>
      </c>
      <c r="C355" s="8" t="str">
        <f t="shared" si="5"/>
        <v>LECUYER JEAN PAUL</v>
      </c>
      <c r="D355" s="8" t="s">
        <v>30</v>
      </c>
      <c r="E355" s="8" t="s">
        <v>31</v>
      </c>
      <c r="F355" s="8" t="s">
        <v>134</v>
      </c>
      <c r="G355" s="8" t="s">
        <v>173</v>
      </c>
      <c r="H355" s="8" t="s">
        <v>174</v>
      </c>
      <c r="I355" s="8" t="s">
        <v>175</v>
      </c>
      <c r="J355" s="9">
        <v>23827</v>
      </c>
      <c r="K355" s="9">
        <v>36892</v>
      </c>
      <c r="L355" s="8" t="s">
        <v>178</v>
      </c>
      <c r="M355" s="8" t="s">
        <v>141</v>
      </c>
      <c r="N355" s="8" t="s">
        <v>179</v>
      </c>
      <c r="O355" s="10">
        <v>305</v>
      </c>
      <c r="P355" s="8" t="s">
        <v>59</v>
      </c>
      <c r="Q355" s="8" t="s">
        <v>79</v>
      </c>
      <c r="R355" s="8"/>
    </row>
    <row r="356" spans="1:18" x14ac:dyDescent="0.25">
      <c r="A356" s="14" t="s">
        <v>1420</v>
      </c>
      <c r="B356" s="14" t="s">
        <v>668</v>
      </c>
      <c r="C356" s="8" t="str">
        <f t="shared" si="5"/>
        <v>LEJEUNE RICHARD</v>
      </c>
      <c r="D356" s="14" t="s">
        <v>30</v>
      </c>
      <c r="E356" s="14" t="s">
        <v>70</v>
      </c>
      <c r="F356" s="14" t="s">
        <v>1243</v>
      </c>
      <c r="G356" s="14" t="s">
        <v>1329</v>
      </c>
      <c r="H356" s="14" t="s">
        <v>1330</v>
      </c>
      <c r="I356" s="14" t="s">
        <v>1419</v>
      </c>
      <c r="J356" s="15">
        <v>26399</v>
      </c>
      <c r="K356" s="15">
        <v>36976</v>
      </c>
      <c r="L356" s="14" t="s">
        <v>1421</v>
      </c>
      <c r="M356" s="14" t="s">
        <v>67</v>
      </c>
      <c r="N356" s="14" t="s">
        <v>1103</v>
      </c>
      <c r="O356" s="16">
        <v>903</v>
      </c>
      <c r="P356" s="14" t="s">
        <v>69</v>
      </c>
      <c r="Q356" s="14" t="s">
        <v>79</v>
      </c>
      <c r="R356" s="14"/>
    </row>
    <row r="357" spans="1:18" x14ac:dyDescent="0.25">
      <c r="A357" s="8" t="s">
        <v>316</v>
      </c>
      <c r="B357" s="8" t="s">
        <v>317</v>
      </c>
      <c r="C357" s="8" t="str">
        <f t="shared" si="5"/>
        <v>LEMAITRE ALICE</v>
      </c>
      <c r="D357" s="8" t="s">
        <v>30</v>
      </c>
      <c r="E357" s="8" t="s">
        <v>31</v>
      </c>
      <c r="F357" s="8" t="s">
        <v>290</v>
      </c>
      <c r="G357" s="8" t="s">
        <v>291</v>
      </c>
      <c r="H357" s="8" t="s">
        <v>292</v>
      </c>
      <c r="I357" s="8" t="s">
        <v>315</v>
      </c>
      <c r="J357" s="9">
        <v>29865</v>
      </c>
      <c r="K357" s="9">
        <v>38285</v>
      </c>
      <c r="L357" s="8" t="s">
        <v>318</v>
      </c>
      <c r="M357" s="8" t="s">
        <v>296</v>
      </c>
      <c r="N357" s="8" t="s">
        <v>297</v>
      </c>
      <c r="O357" s="10">
        <v>305</v>
      </c>
      <c r="P357" s="8" t="s">
        <v>59</v>
      </c>
      <c r="Q357" s="8" t="s">
        <v>42</v>
      </c>
      <c r="R357" s="8"/>
    </row>
    <row r="358" spans="1:18" x14ac:dyDescent="0.25">
      <c r="A358" s="8" t="s">
        <v>279</v>
      </c>
      <c r="B358" s="8" t="s">
        <v>280</v>
      </c>
      <c r="C358" s="8" t="str">
        <f t="shared" si="5"/>
        <v>LEMOINE DANIELLE</v>
      </c>
      <c r="D358" s="8" t="s">
        <v>30</v>
      </c>
      <c r="E358" s="8" t="s">
        <v>31</v>
      </c>
      <c r="F358" s="8" t="s">
        <v>32</v>
      </c>
      <c r="G358" s="8" t="s">
        <v>263</v>
      </c>
      <c r="H358" s="8" t="s">
        <v>264</v>
      </c>
      <c r="I358" s="8" t="s">
        <v>278</v>
      </c>
      <c r="J358" s="9">
        <v>20459</v>
      </c>
      <c r="K358" s="9">
        <v>29143</v>
      </c>
      <c r="L358" s="8" t="s">
        <v>267</v>
      </c>
      <c r="M358" s="8" t="s">
        <v>261</v>
      </c>
      <c r="N358" s="8" t="s">
        <v>262</v>
      </c>
      <c r="O358" s="10">
        <v>215</v>
      </c>
      <c r="P358" s="8" t="s">
        <v>41</v>
      </c>
      <c r="Q358" s="8" t="s">
        <v>42</v>
      </c>
      <c r="R358" s="8"/>
    </row>
    <row r="359" spans="1:18" x14ac:dyDescent="0.25">
      <c r="A359" s="8" t="s">
        <v>764</v>
      </c>
      <c r="B359" s="8" t="s">
        <v>765</v>
      </c>
      <c r="C359" s="8" t="str">
        <f t="shared" si="5"/>
        <v>LENFANT STEPHANIE</v>
      </c>
      <c r="D359" s="8" t="s">
        <v>30</v>
      </c>
      <c r="E359" s="8" t="s">
        <v>31</v>
      </c>
      <c r="F359" s="8" t="s">
        <v>32</v>
      </c>
      <c r="G359" s="8" t="s">
        <v>95</v>
      </c>
      <c r="H359" s="8" t="s">
        <v>96</v>
      </c>
      <c r="I359" s="8" t="s">
        <v>763</v>
      </c>
      <c r="J359" s="9">
        <v>28044</v>
      </c>
      <c r="K359" s="9">
        <v>36199</v>
      </c>
      <c r="L359" s="8" t="s">
        <v>38</v>
      </c>
      <c r="M359" s="8" t="s">
        <v>39</v>
      </c>
      <c r="N359" s="8" t="s">
        <v>40</v>
      </c>
      <c r="O359" s="10">
        <v>190</v>
      </c>
      <c r="P359" s="8" t="s">
        <v>41</v>
      </c>
      <c r="Q359" s="8" t="s">
        <v>42</v>
      </c>
      <c r="R359" s="8"/>
    </row>
    <row r="360" spans="1:18" x14ac:dyDescent="0.25">
      <c r="A360" s="8" t="s">
        <v>1299</v>
      </c>
      <c r="B360" s="8" t="s">
        <v>217</v>
      </c>
      <c r="C360" s="8" t="str">
        <f t="shared" si="5"/>
        <v>LENOIR LUDOVIC</v>
      </c>
      <c r="D360" s="8" t="s">
        <v>30</v>
      </c>
      <c r="E360" s="8" t="s">
        <v>70</v>
      </c>
      <c r="F360" s="8" t="s">
        <v>71</v>
      </c>
      <c r="G360" s="8" t="s">
        <v>72</v>
      </c>
      <c r="H360" s="8" t="s">
        <v>73</v>
      </c>
      <c r="I360" s="8" t="s">
        <v>1298</v>
      </c>
      <c r="J360" s="9">
        <v>28026</v>
      </c>
      <c r="K360" s="9">
        <v>37123</v>
      </c>
      <c r="L360" s="8" t="s">
        <v>1300</v>
      </c>
      <c r="M360" s="8" t="s">
        <v>67</v>
      </c>
      <c r="N360" s="8" t="s">
        <v>1107</v>
      </c>
      <c r="O360" s="10">
        <v>902</v>
      </c>
      <c r="P360" s="8" t="s">
        <v>69</v>
      </c>
      <c r="Q360" s="8" t="s">
        <v>79</v>
      </c>
      <c r="R360" s="8"/>
    </row>
    <row r="361" spans="1:18" x14ac:dyDescent="0.25">
      <c r="A361" s="8" t="s">
        <v>1165</v>
      </c>
      <c r="B361" s="8" t="s">
        <v>442</v>
      </c>
      <c r="C361" s="8" t="str">
        <f t="shared" si="5"/>
        <v>LESTER FABIEN</v>
      </c>
      <c r="D361" s="8" t="s">
        <v>30</v>
      </c>
      <c r="E361" s="8" t="s">
        <v>49</v>
      </c>
      <c r="F361" s="8" t="s">
        <v>60</v>
      </c>
      <c r="G361" s="8" t="s">
        <v>61</v>
      </c>
      <c r="H361" s="8" t="s">
        <v>62</v>
      </c>
      <c r="I361" s="8" t="s">
        <v>1164</v>
      </c>
      <c r="J361" s="9">
        <v>27512</v>
      </c>
      <c r="K361" s="9">
        <v>37501</v>
      </c>
      <c r="L361" s="8" t="s">
        <v>1166</v>
      </c>
      <c r="M361" s="8" t="s">
        <v>67</v>
      </c>
      <c r="N361" s="8" t="s">
        <v>1103</v>
      </c>
      <c r="O361" s="10">
        <v>902</v>
      </c>
      <c r="P361" s="8" t="s">
        <v>69</v>
      </c>
      <c r="Q361" s="8" t="s">
        <v>79</v>
      </c>
      <c r="R361" s="8"/>
    </row>
    <row r="362" spans="1:18" x14ac:dyDescent="0.25">
      <c r="A362" s="8" t="s">
        <v>857</v>
      </c>
      <c r="B362" s="8" t="s">
        <v>858</v>
      </c>
      <c r="C362" s="8" t="str">
        <f t="shared" si="5"/>
        <v>LEVITE DAVID</v>
      </c>
      <c r="D362" s="8" t="s">
        <v>30</v>
      </c>
      <c r="E362" s="8" t="s">
        <v>31</v>
      </c>
      <c r="F362" s="8" t="s">
        <v>32</v>
      </c>
      <c r="G362" s="8" t="s">
        <v>602</v>
      </c>
      <c r="H362" s="8" t="s">
        <v>603</v>
      </c>
      <c r="I362" s="8" t="s">
        <v>856</v>
      </c>
      <c r="J362" s="9">
        <v>29117</v>
      </c>
      <c r="K362" s="9">
        <v>36130</v>
      </c>
      <c r="L362" s="8" t="s">
        <v>38</v>
      </c>
      <c r="M362" s="8" t="s">
        <v>105</v>
      </c>
      <c r="N362" s="8" t="s">
        <v>106</v>
      </c>
      <c r="O362" s="10">
        <v>215</v>
      </c>
      <c r="P362" s="8" t="s">
        <v>41</v>
      </c>
      <c r="Q362" s="8" t="s">
        <v>79</v>
      </c>
      <c r="R362" s="8"/>
    </row>
    <row r="363" spans="1:18" x14ac:dyDescent="0.25">
      <c r="A363" s="8" t="s">
        <v>702</v>
      </c>
      <c r="B363" s="8" t="s">
        <v>525</v>
      </c>
      <c r="C363" s="8" t="str">
        <f t="shared" si="5"/>
        <v>LIMONT BRIGITTE</v>
      </c>
      <c r="D363" s="8" t="s">
        <v>30</v>
      </c>
      <c r="E363" s="8" t="s">
        <v>31</v>
      </c>
      <c r="F363" s="8" t="s">
        <v>32</v>
      </c>
      <c r="G363" s="8" t="s">
        <v>602</v>
      </c>
      <c r="H363" s="8" t="s">
        <v>603</v>
      </c>
      <c r="I363" s="8" t="s">
        <v>701</v>
      </c>
      <c r="J363" s="9">
        <v>19674</v>
      </c>
      <c r="K363" s="9">
        <v>25867</v>
      </c>
      <c r="L363" s="8" t="s">
        <v>38</v>
      </c>
      <c r="M363" s="8" t="s">
        <v>39</v>
      </c>
      <c r="N363" s="8" t="s">
        <v>48</v>
      </c>
      <c r="O363" s="10">
        <v>190</v>
      </c>
      <c r="P363" s="8" t="s">
        <v>41</v>
      </c>
      <c r="Q363" s="8" t="s">
        <v>42</v>
      </c>
      <c r="R363" s="8"/>
    </row>
    <row r="364" spans="1:18" x14ac:dyDescent="0.25">
      <c r="A364" s="8" t="s">
        <v>795</v>
      </c>
      <c r="B364" s="8" t="s">
        <v>165</v>
      </c>
      <c r="C364" s="8" t="str">
        <f t="shared" si="5"/>
        <v>LOCHON CHRISTOPHE</v>
      </c>
      <c r="D364" s="8" t="s">
        <v>30</v>
      </c>
      <c r="E364" s="8" t="s">
        <v>31</v>
      </c>
      <c r="F364" s="8" t="s">
        <v>474</v>
      </c>
      <c r="G364" s="8" t="s">
        <v>475</v>
      </c>
      <c r="H364" s="8" t="s">
        <v>476</v>
      </c>
      <c r="I364" s="8" t="s">
        <v>1632</v>
      </c>
      <c r="J364" s="9">
        <v>30364</v>
      </c>
      <c r="K364" s="9">
        <v>40357</v>
      </c>
      <c r="L364" s="8" t="s">
        <v>1633</v>
      </c>
      <c r="M364" s="8" t="s">
        <v>1627</v>
      </c>
      <c r="N364" s="8" t="s">
        <v>1236</v>
      </c>
      <c r="O364" s="10">
        <v>902</v>
      </c>
      <c r="P364" s="8" t="s">
        <v>69</v>
      </c>
      <c r="Q364" s="8" t="s">
        <v>79</v>
      </c>
      <c r="R364" s="8"/>
    </row>
    <row r="365" spans="1:18" x14ac:dyDescent="0.25">
      <c r="A365" s="8" t="s">
        <v>795</v>
      </c>
      <c r="B365" s="8" t="s">
        <v>1022</v>
      </c>
      <c r="C365" s="8" t="str">
        <f t="shared" si="5"/>
        <v>LOCHON DOLORES</v>
      </c>
      <c r="D365" s="8" t="s">
        <v>30</v>
      </c>
      <c r="E365" s="8" t="s">
        <v>31</v>
      </c>
      <c r="F365" s="8" t="s">
        <v>32</v>
      </c>
      <c r="G365" s="8" t="s">
        <v>884</v>
      </c>
      <c r="H365" s="8" t="s">
        <v>885</v>
      </c>
      <c r="I365" s="8" t="s">
        <v>1021</v>
      </c>
      <c r="J365" s="9">
        <v>27672</v>
      </c>
      <c r="K365" s="9">
        <v>37315</v>
      </c>
      <c r="L365" s="8" t="s">
        <v>721</v>
      </c>
      <c r="M365" s="8" t="s">
        <v>1023</v>
      </c>
      <c r="N365" s="8" t="s">
        <v>722</v>
      </c>
      <c r="O365" s="10">
        <v>190</v>
      </c>
      <c r="P365" s="8" t="s">
        <v>41</v>
      </c>
      <c r="Q365" s="8" t="s">
        <v>42</v>
      </c>
      <c r="R365" s="8"/>
    </row>
    <row r="366" spans="1:18" x14ac:dyDescent="0.25">
      <c r="A366" s="8" t="s">
        <v>795</v>
      </c>
      <c r="B366" s="8" t="s">
        <v>357</v>
      </c>
      <c r="C366" s="8" t="str">
        <f t="shared" si="5"/>
        <v>LOCHON OLIVIER</v>
      </c>
      <c r="D366" s="8" t="s">
        <v>30</v>
      </c>
      <c r="E366" s="8" t="s">
        <v>31</v>
      </c>
      <c r="F366" s="8" t="s">
        <v>32</v>
      </c>
      <c r="G366" s="8" t="s">
        <v>557</v>
      </c>
      <c r="H366" s="8" t="s">
        <v>558</v>
      </c>
      <c r="I366" s="8" t="s">
        <v>794</v>
      </c>
      <c r="J366" s="9">
        <v>22706</v>
      </c>
      <c r="K366" s="9">
        <v>32810</v>
      </c>
      <c r="L366" s="8" t="s">
        <v>38</v>
      </c>
      <c r="M366" s="8" t="s">
        <v>39</v>
      </c>
      <c r="N366" s="8" t="s">
        <v>40</v>
      </c>
      <c r="O366" s="10">
        <v>215</v>
      </c>
      <c r="P366" s="8" t="s">
        <v>41</v>
      </c>
      <c r="Q366" s="8" t="s">
        <v>79</v>
      </c>
      <c r="R366" s="8"/>
    </row>
    <row r="367" spans="1:18" x14ac:dyDescent="0.25">
      <c r="A367" s="8" t="s">
        <v>1479</v>
      </c>
      <c r="B367" s="8" t="s">
        <v>1480</v>
      </c>
      <c r="C367" s="8" t="str">
        <f t="shared" si="5"/>
        <v>LOISEAU MATTHIEU</v>
      </c>
      <c r="D367" s="8" t="s">
        <v>30</v>
      </c>
      <c r="E367" s="8" t="s">
        <v>70</v>
      </c>
      <c r="F367" s="8" t="s">
        <v>71</v>
      </c>
      <c r="G367" s="8" t="s">
        <v>72</v>
      </c>
      <c r="H367" s="8" t="s">
        <v>73</v>
      </c>
      <c r="I367" s="8" t="s">
        <v>1478</v>
      </c>
      <c r="J367" s="9">
        <v>28651</v>
      </c>
      <c r="K367" s="9">
        <v>38719</v>
      </c>
      <c r="L367" s="8" t="s">
        <v>77</v>
      </c>
      <c r="M367" s="8" t="s">
        <v>1481</v>
      </c>
      <c r="N367" s="8" t="s">
        <v>78</v>
      </c>
      <c r="O367" s="10">
        <v>902</v>
      </c>
      <c r="P367" s="8" t="s">
        <v>69</v>
      </c>
      <c r="Q367" s="8" t="s">
        <v>79</v>
      </c>
      <c r="R367" s="8"/>
    </row>
    <row r="368" spans="1:18" x14ac:dyDescent="0.25">
      <c r="A368" s="8" t="s">
        <v>798</v>
      </c>
      <c r="B368" s="8" t="s">
        <v>165</v>
      </c>
      <c r="C368" s="8" t="str">
        <f t="shared" si="5"/>
        <v>LOPEZ CHRISTOPHE</v>
      </c>
      <c r="D368" s="8" t="s">
        <v>30</v>
      </c>
      <c r="E368" s="8" t="s">
        <v>31</v>
      </c>
      <c r="F368" s="8" t="s">
        <v>32</v>
      </c>
      <c r="G368" s="8" t="s">
        <v>884</v>
      </c>
      <c r="H368" s="8" t="s">
        <v>885</v>
      </c>
      <c r="I368" s="8" t="s">
        <v>945</v>
      </c>
      <c r="J368" s="9">
        <v>25379</v>
      </c>
      <c r="K368" s="9">
        <v>34675</v>
      </c>
      <c r="L368" s="8" t="s">
        <v>38</v>
      </c>
      <c r="M368" s="8" t="s">
        <v>105</v>
      </c>
      <c r="N368" s="8" t="s">
        <v>106</v>
      </c>
      <c r="O368" s="10">
        <v>215</v>
      </c>
      <c r="P368" s="8" t="s">
        <v>41</v>
      </c>
      <c r="Q368" s="8" t="s">
        <v>79</v>
      </c>
      <c r="R368" s="8"/>
    </row>
    <row r="369" spans="1:18" x14ac:dyDescent="0.25">
      <c r="A369" s="8" t="s">
        <v>798</v>
      </c>
      <c r="B369" s="8" t="s">
        <v>618</v>
      </c>
      <c r="C369" s="8" t="str">
        <f t="shared" si="5"/>
        <v>LOPEZ MICHELLE</v>
      </c>
      <c r="D369" s="8" t="s">
        <v>30</v>
      </c>
      <c r="E369" s="8" t="s">
        <v>31</v>
      </c>
      <c r="F369" s="8" t="s">
        <v>32</v>
      </c>
      <c r="G369" s="8" t="s">
        <v>494</v>
      </c>
      <c r="H369" s="8" t="s">
        <v>495</v>
      </c>
      <c r="I369" s="8" t="s">
        <v>797</v>
      </c>
      <c r="J369" s="9">
        <v>18841</v>
      </c>
      <c r="K369" s="9">
        <v>25469</v>
      </c>
      <c r="L369" s="8" t="s">
        <v>38</v>
      </c>
      <c r="M369" s="8" t="s">
        <v>39</v>
      </c>
      <c r="N369" s="8" t="s">
        <v>40</v>
      </c>
      <c r="O369" s="10">
        <v>240</v>
      </c>
      <c r="P369" s="8" t="s">
        <v>41</v>
      </c>
      <c r="Q369" s="8" t="s">
        <v>42</v>
      </c>
      <c r="R369" s="8"/>
    </row>
    <row r="370" spans="1:18" x14ac:dyDescent="0.25">
      <c r="A370" s="14" t="s">
        <v>1833</v>
      </c>
      <c r="B370" s="14" t="s">
        <v>182</v>
      </c>
      <c r="C370" s="8" t="str">
        <f t="shared" si="5"/>
        <v>LOPEZ NAVARRO JEAN</v>
      </c>
      <c r="D370" s="14" t="s">
        <v>30</v>
      </c>
      <c r="E370" s="14" t="s">
        <v>31</v>
      </c>
      <c r="F370" s="14" t="s">
        <v>1540</v>
      </c>
      <c r="G370" s="14" t="s">
        <v>1544</v>
      </c>
      <c r="H370" s="14" t="s">
        <v>1545</v>
      </c>
      <c r="I370" s="14" t="s">
        <v>1832</v>
      </c>
      <c r="J370" s="15">
        <v>20347</v>
      </c>
      <c r="K370" s="15">
        <v>29682</v>
      </c>
      <c r="L370" s="14" t="s">
        <v>1834</v>
      </c>
      <c r="M370" s="14" t="s">
        <v>67</v>
      </c>
      <c r="N370" s="14" t="s">
        <v>1085</v>
      </c>
      <c r="O370" s="16">
        <v>905</v>
      </c>
      <c r="P370" s="14" t="s">
        <v>1817</v>
      </c>
      <c r="Q370" s="14" t="s">
        <v>79</v>
      </c>
      <c r="R370" s="14"/>
    </row>
    <row r="371" spans="1:18" x14ac:dyDescent="0.25">
      <c r="A371" s="8" t="s">
        <v>242</v>
      </c>
      <c r="B371" s="8" t="s">
        <v>243</v>
      </c>
      <c r="C371" s="8" t="str">
        <f t="shared" si="5"/>
        <v>LOPEZ Y LASO MANUEL</v>
      </c>
      <c r="D371" s="8" t="s">
        <v>30</v>
      </c>
      <c r="E371" s="8" t="s">
        <v>31</v>
      </c>
      <c r="F371" s="8" t="s">
        <v>212</v>
      </c>
      <c r="G371" s="8" t="s">
        <v>213</v>
      </c>
      <c r="H371" s="8" t="s">
        <v>214</v>
      </c>
      <c r="I371" s="8" t="s">
        <v>241</v>
      </c>
      <c r="J371" s="9">
        <v>28280</v>
      </c>
      <c r="K371" s="9">
        <v>38592</v>
      </c>
      <c r="L371" s="8" t="s">
        <v>244</v>
      </c>
      <c r="M371" s="8" t="s">
        <v>57</v>
      </c>
      <c r="N371" s="8" t="s">
        <v>245</v>
      </c>
      <c r="O371" s="10">
        <v>285</v>
      </c>
      <c r="P371" s="8" t="s">
        <v>59</v>
      </c>
      <c r="Q371" s="8" t="s">
        <v>79</v>
      </c>
      <c r="R371" s="8"/>
    </row>
    <row r="372" spans="1:18" x14ac:dyDescent="0.25">
      <c r="A372" s="8" t="s">
        <v>874</v>
      </c>
      <c r="B372" s="8" t="s">
        <v>482</v>
      </c>
      <c r="C372" s="8" t="str">
        <f t="shared" si="5"/>
        <v>LORAIN PASQUERAULT PATRICIA</v>
      </c>
      <c r="D372" s="8" t="s">
        <v>30</v>
      </c>
      <c r="E372" s="8" t="s">
        <v>31</v>
      </c>
      <c r="F372" s="8" t="s">
        <v>32</v>
      </c>
      <c r="G372" s="8" t="s">
        <v>489</v>
      </c>
      <c r="H372" s="8" t="s">
        <v>490</v>
      </c>
      <c r="I372" s="8" t="s">
        <v>873</v>
      </c>
      <c r="J372" s="9">
        <v>20529</v>
      </c>
      <c r="K372" s="9">
        <v>26485</v>
      </c>
      <c r="L372" s="8" t="s">
        <v>721</v>
      </c>
      <c r="M372" s="8" t="s">
        <v>105</v>
      </c>
      <c r="N372" s="8" t="s">
        <v>722</v>
      </c>
      <c r="O372" s="10">
        <v>215</v>
      </c>
      <c r="P372" s="8" t="s">
        <v>41</v>
      </c>
      <c r="Q372" s="8" t="s">
        <v>42</v>
      </c>
      <c r="R372" s="8"/>
    </row>
    <row r="373" spans="1:18" x14ac:dyDescent="0.25">
      <c r="A373" s="8" t="s">
        <v>1275</v>
      </c>
      <c r="B373" s="8" t="s">
        <v>1214</v>
      </c>
      <c r="C373" s="8" t="str">
        <f t="shared" si="5"/>
        <v>LORRAIN FREDERIC</v>
      </c>
      <c r="D373" s="8" t="s">
        <v>30</v>
      </c>
      <c r="E373" s="8" t="s">
        <v>70</v>
      </c>
      <c r="F373" s="8" t="s">
        <v>71</v>
      </c>
      <c r="G373" s="8" t="s">
        <v>72</v>
      </c>
      <c r="H373" s="8" t="s">
        <v>73</v>
      </c>
      <c r="I373" s="8" t="s">
        <v>1274</v>
      </c>
      <c r="J373" s="9">
        <v>26375</v>
      </c>
      <c r="K373" s="9">
        <v>38808</v>
      </c>
      <c r="L373" s="8" t="s">
        <v>1120</v>
      </c>
      <c r="M373" s="8" t="s">
        <v>67</v>
      </c>
      <c r="N373" s="8" t="s">
        <v>1121</v>
      </c>
      <c r="O373" s="10">
        <v>902</v>
      </c>
      <c r="P373" s="8" t="s">
        <v>69</v>
      </c>
      <c r="Q373" s="8" t="s">
        <v>79</v>
      </c>
      <c r="R373" s="8"/>
    </row>
    <row r="374" spans="1:18" x14ac:dyDescent="0.25">
      <c r="A374" s="8" t="s">
        <v>75</v>
      </c>
      <c r="B374" s="8" t="s">
        <v>76</v>
      </c>
      <c r="C374" s="8" t="str">
        <f t="shared" si="5"/>
        <v>LOSEGO ERIC</v>
      </c>
      <c r="D374" s="8" t="s">
        <v>30</v>
      </c>
      <c r="E374" s="8" t="s">
        <v>70</v>
      </c>
      <c r="F374" s="8" t="s">
        <v>71</v>
      </c>
      <c r="G374" s="8" t="s">
        <v>72</v>
      </c>
      <c r="H374" s="8" t="s">
        <v>73</v>
      </c>
      <c r="I374" s="8" t="s">
        <v>74</v>
      </c>
      <c r="J374" s="9">
        <v>24966</v>
      </c>
      <c r="K374" s="9">
        <v>37347</v>
      </c>
      <c r="L374" s="8" t="s">
        <v>77</v>
      </c>
      <c r="M374" s="8" t="s">
        <v>67</v>
      </c>
      <c r="N374" s="8" t="s">
        <v>78</v>
      </c>
      <c r="O374" s="10">
        <v>902</v>
      </c>
      <c r="P374" s="8" t="s">
        <v>69</v>
      </c>
      <c r="Q374" s="8" t="s">
        <v>79</v>
      </c>
      <c r="R374" s="8"/>
    </row>
    <row r="375" spans="1:18" x14ac:dyDescent="0.25">
      <c r="A375" s="8" t="s">
        <v>1384</v>
      </c>
      <c r="B375" s="8" t="s">
        <v>990</v>
      </c>
      <c r="C375" s="8" t="str">
        <f t="shared" si="5"/>
        <v>LUCHINI THOMAS</v>
      </c>
      <c r="D375" s="8" t="s">
        <v>30</v>
      </c>
      <c r="E375" s="8" t="s">
        <v>1073</v>
      </c>
      <c r="F375" s="8" t="s">
        <v>1074</v>
      </c>
      <c r="G375" s="8" t="s">
        <v>1075</v>
      </c>
      <c r="H375" s="8" t="s">
        <v>1076</v>
      </c>
      <c r="I375" s="8" t="s">
        <v>1383</v>
      </c>
      <c r="J375" s="9">
        <v>27065</v>
      </c>
      <c r="K375" s="9">
        <v>38658</v>
      </c>
      <c r="L375" s="8" t="s">
        <v>1385</v>
      </c>
      <c r="M375" s="8" t="s">
        <v>67</v>
      </c>
      <c r="N375" s="8" t="s">
        <v>1080</v>
      </c>
      <c r="O375" s="10">
        <v>903</v>
      </c>
      <c r="P375" s="8" t="s">
        <v>69</v>
      </c>
      <c r="Q375" s="8" t="s">
        <v>79</v>
      </c>
      <c r="R375" s="8"/>
    </row>
    <row r="376" spans="1:18" x14ac:dyDescent="0.25">
      <c r="A376" s="8" t="s">
        <v>584</v>
      </c>
      <c r="B376" s="8" t="s">
        <v>523</v>
      </c>
      <c r="C376" s="8" t="str">
        <f t="shared" si="5"/>
        <v>MAILLET ANITA</v>
      </c>
      <c r="D376" s="8" t="s">
        <v>30</v>
      </c>
      <c r="E376" s="8" t="s">
        <v>31</v>
      </c>
      <c r="F376" s="8" t="s">
        <v>32</v>
      </c>
      <c r="G376" s="8" t="s">
        <v>33</v>
      </c>
      <c r="H376" s="8" t="s">
        <v>34</v>
      </c>
      <c r="I376" s="8" t="s">
        <v>583</v>
      </c>
      <c r="J376" s="9">
        <v>25775</v>
      </c>
      <c r="K376" s="9">
        <v>39530</v>
      </c>
      <c r="L376" s="8" t="s">
        <v>38</v>
      </c>
      <c r="M376" s="8" t="s">
        <v>39</v>
      </c>
      <c r="N376" s="8" t="s">
        <v>40</v>
      </c>
      <c r="O376" s="10">
        <v>170</v>
      </c>
      <c r="P376" s="8" t="s">
        <v>41</v>
      </c>
      <c r="Q376" s="8" t="s">
        <v>42</v>
      </c>
      <c r="R376" s="8"/>
    </row>
    <row r="377" spans="1:18" x14ac:dyDescent="0.25">
      <c r="A377" s="8" t="s">
        <v>1041</v>
      </c>
      <c r="B377" s="8" t="s">
        <v>533</v>
      </c>
      <c r="C377" s="8" t="str">
        <f t="shared" si="5"/>
        <v>MAINGAULT CHRISTINE</v>
      </c>
      <c r="D377" s="8" t="s">
        <v>30</v>
      </c>
      <c r="E377" s="8" t="s">
        <v>31</v>
      </c>
      <c r="F377" s="8" t="s">
        <v>32</v>
      </c>
      <c r="G377" s="8" t="s">
        <v>268</v>
      </c>
      <c r="H377" s="8" t="s">
        <v>269</v>
      </c>
      <c r="I377" s="8" t="s">
        <v>1040</v>
      </c>
      <c r="J377" s="9">
        <v>20117</v>
      </c>
      <c r="K377" s="9">
        <v>27284</v>
      </c>
      <c r="L377" s="8" t="s">
        <v>38</v>
      </c>
      <c r="M377" s="8" t="s">
        <v>1023</v>
      </c>
      <c r="N377" s="8" t="s">
        <v>40</v>
      </c>
      <c r="O377" s="10">
        <v>215</v>
      </c>
      <c r="P377" s="8" t="s">
        <v>41</v>
      </c>
      <c r="Q377" s="8" t="s">
        <v>42</v>
      </c>
      <c r="R377" s="8"/>
    </row>
    <row r="378" spans="1:18" x14ac:dyDescent="0.25">
      <c r="A378" s="8" t="s">
        <v>517</v>
      </c>
      <c r="B378" s="8" t="s">
        <v>518</v>
      </c>
      <c r="C378" s="8" t="str">
        <f t="shared" si="5"/>
        <v>MAISY GUYLAINE</v>
      </c>
      <c r="D378" s="8" t="s">
        <v>30</v>
      </c>
      <c r="E378" s="8" t="s">
        <v>31</v>
      </c>
      <c r="F378" s="8" t="s">
        <v>32</v>
      </c>
      <c r="G378" s="8" t="s">
        <v>489</v>
      </c>
      <c r="H378" s="8" t="s">
        <v>490</v>
      </c>
      <c r="I378" s="8" t="s">
        <v>516</v>
      </c>
      <c r="J378" s="9">
        <v>19749</v>
      </c>
      <c r="K378" s="9">
        <v>26471</v>
      </c>
      <c r="L378" s="8" t="s">
        <v>38</v>
      </c>
      <c r="M378" s="8" t="s">
        <v>39</v>
      </c>
      <c r="N378" s="8" t="s">
        <v>40</v>
      </c>
      <c r="O378" s="10">
        <v>170</v>
      </c>
      <c r="P378" s="8" t="s">
        <v>41</v>
      </c>
      <c r="Q378" s="8" t="s">
        <v>42</v>
      </c>
      <c r="R378" s="8"/>
    </row>
    <row r="379" spans="1:18" x14ac:dyDescent="0.25">
      <c r="A379" s="8" t="s">
        <v>517</v>
      </c>
      <c r="B379" s="8" t="s">
        <v>239</v>
      </c>
      <c r="C379" s="8" t="str">
        <f t="shared" si="5"/>
        <v>MAISY MICHAEL</v>
      </c>
      <c r="D379" s="8" t="s">
        <v>30</v>
      </c>
      <c r="E379" s="8" t="s">
        <v>31</v>
      </c>
      <c r="F379" s="8" t="s">
        <v>32</v>
      </c>
      <c r="G379" s="8" t="s">
        <v>281</v>
      </c>
      <c r="H379" s="8" t="s">
        <v>282</v>
      </c>
      <c r="I379" s="8" t="s">
        <v>855</v>
      </c>
      <c r="J379" s="9">
        <v>27856</v>
      </c>
      <c r="K379" s="9">
        <v>36710</v>
      </c>
      <c r="L379" s="8" t="s">
        <v>38</v>
      </c>
      <c r="M379" s="8" t="s">
        <v>105</v>
      </c>
      <c r="N379" s="8" t="s">
        <v>106</v>
      </c>
      <c r="O379" s="10">
        <v>215</v>
      </c>
      <c r="P379" s="8" t="s">
        <v>41</v>
      </c>
      <c r="Q379" s="8" t="s">
        <v>79</v>
      </c>
      <c r="R379" s="8"/>
    </row>
    <row r="380" spans="1:18" x14ac:dyDescent="0.25">
      <c r="A380" s="8" t="s">
        <v>363</v>
      </c>
      <c r="B380" s="8" t="s">
        <v>341</v>
      </c>
      <c r="C380" s="8" t="str">
        <f t="shared" si="5"/>
        <v>MALLET MICHEL</v>
      </c>
      <c r="D380" s="8" t="s">
        <v>30</v>
      </c>
      <c r="E380" s="8" t="s">
        <v>31</v>
      </c>
      <c r="F380" s="8" t="s">
        <v>134</v>
      </c>
      <c r="G380" s="8" t="s">
        <v>323</v>
      </c>
      <c r="H380" s="8" t="s">
        <v>324</v>
      </c>
      <c r="I380" s="8" t="s">
        <v>362</v>
      </c>
      <c r="J380" s="9">
        <v>26285</v>
      </c>
      <c r="K380" s="9">
        <v>36069</v>
      </c>
      <c r="L380" s="8" t="s">
        <v>364</v>
      </c>
      <c r="M380" s="8" t="s">
        <v>329</v>
      </c>
      <c r="N380" s="8" t="s">
        <v>202</v>
      </c>
      <c r="O380" s="10">
        <v>305</v>
      </c>
      <c r="P380" s="8" t="s">
        <v>59</v>
      </c>
      <c r="Q380" s="8" t="s">
        <v>79</v>
      </c>
      <c r="R380" s="8"/>
    </row>
    <row r="381" spans="1:18" x14ac:dyDescent="0.25">
      <c r="A381" s="8" t="s">
        <v>1686</v>
      </c>
      <c r="B381" s="8" t="s">
        <v>579</v>
      </c>
      <c r="C381" s="8" t="str">
        <f t="shared" si="5"/>
        <v>MANNAT VALERIE</v>
      </c>
      <c r="D381" s="8" t="s">
        <v>30</v>
      </c>
      <c r="E381" s="8" t="s">
        <v>31</v>
      </c>
      <c r="F381" s="8" t="s">
        <v>32</v>
      </c>
      <c r="G381" s="8" t="s">
        <v>1497</v>
      </c>
      <c r="H381" s="8" t="s">
        <v>1498</v>
      </c>
      <c r="I381" s="8" t="s">
        <v>1685</v>
      </c>
      <c r="J381" s="9">
        <v>25640</v>
      </c>
      <c r="K381" s="9">
        <v>40725</v>
      </c>
      <c r="L381" s="8" t="s">
        <v>1687</v>
      </c>
      <c r="M381" s="8" t="s">
        <v>1688</v>
      </c>
      <c r="N381" s="8" t="s">
        <v>120</v>
      </c>
      <c r="O381" s="10">
        <v>335</v>
      </c>
      <c r="P381" s="8" t="s">
        <v>59</v>
      </c>
      <c r="Q381" s="8" t="s">
        <v>42</v>
      </c>
      <c r="R381" s="8"/>
    </row>
    <row r="382" spans="1:18" x14ac:dyDescent="0.25">
      <c r="A382" s="8" t="s">
        <v>1144</v>
      </c>
      <c r="B382" s="8" t="s">
        <v>923</v>
      </c>
      <c r="C382" s="8" t="str">
        <f t="shared" si="5"/>
        <v>MARECHAL DIDIER</v>
      </c>
      <c r="D382" s="8" t="s">
        <v>30</v>
      </c>
      <c r="E382" s="8" t="s">
        <v>49</v>
      </c>
      <c r="F382" s="8" t="s">
        <v>60</v>
      </c>
      <c r="G382" s="8" t="s">
        <v>61</v>
      </c>
      <c r="H382" s="8" t="s">
        <v>62</v>
      </c>
      <c r="I382" s="8" t="s">
        <v>1143</v>
      </c>
      <c r="J382" s="9">
        <v>26083</v>
      </c>
      <c r="K382" s="9">
        <v>36773</v>
      </c>
      <c r="L382" s="8" t="s">
        <v>1145</v>
      </c>
      <c r="M382" s="8" t="s">
        <v>67</v>
      </c>
      <c r="N382" s="8" t="s">
        <v>85</v>
      </c>
      <c r="O382" s="10">
        <v>902</v>
      </c>
      <c r="P382" s="8" t="s">
        <v>69</v>
      </c>
      <c r="Q382" s="8" t="s">
        <v>79</v>
      </c>
      <c r="R382" s="8"/>
    </row>
    <row r="383" spans="1:18" x14ac:dyDescent="0.25">
      <c r="A383" s="8" t="s">
        <v>1179</v>
      </c>
      <c r="B383" s="8" t="s">
        <v>314</v>
      </c>
      <c r="C383" s="8" t="str">
        <f t="shared" si="5"/>
        <v>MARIE GUILLAUME</v>
      </c>
      <c r="D383" s="8" t="s">
        <v>30</v>
      </c>
      <c r="E383" s="8" t="s">
        <v>49</v>
      </c>
      <c r="F383" s="8" t="s">
        <v>60</v>
      </c>
      <c r="G383" s="8" t="s">
        <v>61</v>
      </c>
      <c r="H383" s="8" t="s">
        <v>62</v>
      </c>
      <c r="I383" s="8" t="s">
        <v>1178</v>
      </c>
      <c r="J383" s="9">
        <v>30132</v>
      </c>
      <c r="K383" s="9">
        <v>39601</v>
      </c>
      <c r="L383" s="8" t="s">
        <v>77</v>
      </c>
      <c r="M383" s="8" t="s">
        <v>67</v>
      </c>
      <c r="N383" s="8" t="s">
        <v>78</v>
      </c>
      <c r="O383" s="10">
        <v>902</v>
      </c>
      <c r="P383" s="8" t="s">
        <v>69</v>
      </c>
      <c r="Q383" s="8" t="s">
        <v>79</v>
      </c>
      <c r="R383" s="8"/>
    </row>
    <row r="384" spans="1:18" x14ac:dyDescent="0.25">
      <c r="A384" s="8" t="s">
        <v>581</v>
      </c>
      <c r="B384" s="8" t="s">
        <v>582</v>
      </c>
      <c r="C384" s="8" t="str">
        <f t="shared" si="5"/>
        <v>MARIONNEAU EVELYNE</v>
      </c>
      <c r="D384" s="8" t="s">
        <v>30</v>
      </c>
      <c r="E384" s="8" t="s">
        <v>31</v>
      </c>
      <c r="F384" s="8" t="s">
        <v>32</v>
      </c>
      <c r="G384" s="8" t="s">
        <v>273</v>
      </c>
      <c r="H384" s="8" t="s">
        <v>274</v>
      </c>
      <c r="I384" s="8" t="s">
        <v>580</v>
      </c>
      <c r="J384" s="9">
        <v>24813</v>
      </c>
      <c r="K384" s="9">
        <v>39530</v>
      </c>
      <c r="L384" s="8" t="s">
        <v>38</v>
      </c>
      <c r="M384" s="8" t="s">
        <v>39</v>
      </c>
      <c r="N384" s="8" t="s">
        <v>40</v>
      </c>
      <c r="O384" s="10">
        <v>170</v>
      </c>
      <c r="P384" s="8" t="s">
        <v>41</v>
      </c>
      <c r="Q384" s="8" t="s">
        <v>42</v>
      </c>
      <c r="R384" s="8"/>
    </row>
    <row r="385" spans="1:18" x14ac:dyDescent="0.25">
      <c r="A385" s="8" t="s">
        <v>1050</v>
      </c>
      <c r="B385" s="8" t="s">
        <v>349</v>
      </c>
      <c r="C385" s="8" t="str">
        <f t="shared" si="5"/>
        <v>MAROLLEAU PASCAL</v>
      </c>
      <c r="D385" s="8" t="s">
        <v>30</v>
      </c>
      <c r="E385" s="8" t="s">
        <v>31</v>
      </c>
      <c r="F385" s="8" t="s">
        <v>32</v>
      </c>
      <c r="G385" s="8" t="s">
        <v>394</v>
      </c>
      <c r="H385" s="8" t="s">
        <v>395</v>
      </c>
      <c r="I385" s="8" t="s">
        <v>1049</v>
      </c>
      <c r="J385" s="9">
        <v>25300</v>
      </c>
      <c r="K385" s="9">
        <v>40360</v>
      </c>
      <c r="L385" s="8" t="s">
        <v>721</v>
      </c>
      <c r="M385" s="8" t="s">
        <v>1023</v>
      </c>
      <c r="N385" s="8" t="s">
        <v>722</v>
      </c>
      <c r="O385" s="10">
        <v>215</v>
      </c>
      <c r="P385" s="8" t="s">
        <v>41</v>
      </c>
      <c r="Q385" s="8" t="s">
        <v>79</v>
      </c>
      <c r="R385" s="8"/>
    </row>
    <row r="386" spans="1:18" x14ac:dyDescent="0.25">
      <c r="A386" s="8" t="s">
        <v>677</v>
      </c>
      <c r="B386" s="8" t="s">
        <v>280</v>
      </c>
      <c r="C386" s="8" t="str">
        <f t="shared" si="5"/>
        <v>MARQUET DANIELLE</v>
      </c>
      <c r="D386" s="8" t="s">
        <v>30</v>
      </c>
      <c r="E386" s="8" t="s">
        <v>31</v>
      </c>
      <c r="F386" s="8" t="s">
        <v>32</v>
      </c>
      <c r="G386" s="8" t="s">
        <v>674</v>
      </c>
      <c r="H386" s="8" t="s">
        <v>675</v>
      </c>
      <c r="I386" s="8" t="s">
        <v>676</v>
      </c>
      <c r="J386" s="9">
        <v>22848</v>
      </c>
      <c r="K386" s="9">
        <v>41254</v>
      </c>
      <c r="L386" s="8" t="s">
        <v>38</v>
      </c>
      <c r="M386" s="8" t="s">
        <v>39</v>
      </c>
      <c r="N386" s="8" t="s">
        <v>40</v>
      </c>
      <c r="O386" s="10">
        <v>170</v>
      </c>
      <c r="P386" s="8" t="s">
        <v>41</v>
      </c>
      <c r="Q386" s="8" t="s">
        <v>42</v>
      </c>
      <c r="R386" s="8"/>
    </row>
    <row r="387" spans="1:18" x14ac:dyDescent="0.25">
      <c r="A387" s="8" t="s">
        <v>181</v>
      </c>
      <c r="B387" s="8" t="s">
        <v>182</v>
      </c>
      <c r="C387" s="8" t="str">
        <f t="shared" si="5"/>
        <v>MARQUOIS JEAN</v>
      </c>
      <c r="D387" s="8" t="s">
        <v>30</v>
      </c>
      <c r="E387" s="8" t="s">
        <v>31</v>
      </c>
      <c r="F387" s="8" t="s">
        <v>134</v>
      </c>
      <c r="G387" s="8" t="s">
        <v>166</v>
      </c>
      <c r="H387" s="8" t="s">
        <v>167</v>
      </c>
      <c r="I387" s="8" t="s">
        <v>180</v>
      </c>
      <c r="J387" s="9">
        <v>24929</v>
      </c>
      <c r="K387" s="9">
        <v>32752</v>
      </c>
      <c r="L387" s="8" t="s">
        <v>171</v>
      </c>
      <c r="M387" s="8" t="s">
        <v>141</v>
      </c>
      <c r="N387" s="8" t="s">
        <v>172</v>
      </c>
      <c r="O387" s="10">
        <v>270</v>
      </c>
      <c r="P387" s="8" t="s">
        <v>59</v>
      </c>
      <c r="Q387" s="8" t="s">
        <v>79</v>
      </c>
      <c r="R387" s="8"/>
    </row>
    <row r="388" spans="1:18" x14ac:dyDescent="0.25">
      <c r="A388" s="8" t="s">
        <v>1396</v>
      </c>
      <c r="B388" s="8" t="s">
        <v>793</v>
      </c>
      <c r="C388" s="8" t="str">
        <f t="shared" si="5"/>
        <v>MARTIGNON JEAN LUC</v>
      </c>
      <c r="D388" s="8" t="s">
        <v>30</v>
      </c>
      <c r="E388" s="8" t="s">
        <v>49</v>
      </c>
      <c r="F388" s="8" t="s">
        <v>60</v>
      </c>
      <c r="G388" s="8" t="s">
        <v>61</v>
      </c>
      <c r="H388" s="8" t="s">
        <v>62</v>
      </c>
      <c r="I388" s="8" t="s">
        <v>1395</v>
      </c>
      <c r="J388" s="9">
        <v>23170</v>
      </c>
      <c r="K388" s="9">
        <v>37060</v>
      </c>
      <c r="L388" s="8" t="s">
        <v>1397</v>
      </c>
      <c r="M388" s="8" t="s">
        <v>67</v>
      </c>
      <c r="N388" s="8" t="s">
        <v>1398</v>
      </c>
      <c r="O388" s="10">
        <v>903</v>
      </c>
      <c r="P388" s="8" t="s">
        <v>69</v>
      </c>
      <c r="Q388" s="8" t="s">
        <v>79</v>
      </c>
      <c r="R388" s="8"/>
    </row>
    <row r="389" spans="1:18" x14ac:dyDescent="0.25">
      <c r="A389" s="8" t="s">
        <v>569</v>
      </c>
      <c r="B389" s="8" t="s">
        <v>1064</v>
      </c>
      <c r="C389" s="8" t="str">
        <f t="shared" si="5"/>
        <v>MARTIN CEDRIC</v>
      </c>
      <c r="D389" s="8" t="s">
        <v>30</v>
      </c>
      <c r="E389" s="8" t="s">
        <v>31</v>
      </c>
      <c r="F389" s="8" t="s">
        <v>121</v>
      </c>
      <c r="G389" s="8" t="s">
        <v>1061</v>
      </c>
      <c r="H389" s="8" t="s">
        <v>1062</v>
      </c>
      <c r="I389" s="8" t="s">
        <v>1063</v>
      </c>
      <c r="J389" s="9">
        <v>25832</v>
      </c>
      <c r="K389" s="9">
        <v>38755</v>
      </c>
      <c r="L389" s="8" t="s">
        <v>1065</v>
      </c>
      <c r="M389" s="8" t="s">
        <v>1066</v>
      </c>
      <c r="N389" s="8" t="s">
        <v>129</v>
      </c>
      <c r="O389" s="10">
        <v>902</v>
      </c>
      <c r="P389" s="8" t="s">
        <v>69</v>
      </c>
      <c r="Q389" s="8" t="s">
        <v>79</v>
      </c>
      <c r="R389" s="8"/>
    </row>
    <row r="390" spans="1:18" x14ac:dyDescent="0.25">
      <c r="A390" s="8" t="s">
        <v>569</v>
      </c>
      <c r="B390" s="8" t="s">
        <v>367</v>
      </c>
      <c r="C390" s="8" t="str">
        <f t="shared" si="5"/>
        <v>MARTIN CYRIL</v>
      </c>
      <c r="D390" s="8" t="s">
        <v>30</v>
      </c>
      <c r="E390" s="8" t="s">
        <v>31</v>
      </c>
      <c r="F390" s="8" t="s">
        <v>32</v>
      </c>
      <c r="G390" s="8" t="s">
        <v>494</v>
      </c>
      <c r="H390" s="8" t="s">
        <v>495</v>
      </c>
      <c r="I390" s="8" t="s">
        <v>796</v>
      </c>
      <c r="J390" s="9">
        <v>27532</v>
      </c>
      <c r="K390" s="9">
        <v>36320</v>
      </c>
      <c r="L390" s="8" t="s">
        <v>38</v>
      </c>
      <c r="M390" s="8" t="s">
        <v>39</v>
      </c>
      <c r="N390" s="8" t="s">
        <v>106</v>
      </c>
      <c r="O390" s="10">
        <v>215</v>
      </c>
      <c r="P390" s="8" t="s">
        <v>41</v>
      </c>
      <c r="Q390" s="8" t="s">
        <v>79</v>
      </c>
      <c r="R390" s="8"/>
    </row>
    <row r="391" spans="1:18" x14ac:dyDescent="0.25">
      <c r="A391" s="8" t="s">
        <v>569</v>
      </c>
      <c r="B391" s="8" t="s">
        <v>570</v>
      </c>
      <c r="C391" s="8" t="str">
        <f t="shared" si="5"/>
        <v>MARTIN LYDIA</v>
      </c>
      <c r="D391" s="8" t="s">
        <v>30</v>
      </c>
      <c r="E391" s="8" t="s">
        <v>31</v>
      </c>
      <c r="F391" s="8" t="s">
        <v>32</v>
      </c>
      <c r="G391" s="8" t="s">
        <v>263</v>
      </c>
      <c r="H391" s="8" t="s">
        <v>264</v>
      </c>
      <c r="I391" s="8" t="s">
        <v>568</v>
      </c>
      <c r="J391" s="9">
        <v>21467</v>
      </c>
      <c r="K391" s="9">
        <v>29129</v>
      </c>
      <c r="L391" s="8" t="s">
        <v>38</v>
      </c>
      <c r="M391" s="8" t="s">
        <v>39</v>
      </c>
      <c r="N391" s="8" t="s">
        <v>40</v>
      </c>
      <c r="O391" s="10">
        <v>170</v>
      </c>
      <c r="P391" s="8" t="s">
        <v>41</v>
      </c>
      <c r="Q391" s="8" t="s">
        <v>42</v>
      </c>
      <c r="R391" s="8"/>
    </row>
    <row r="392" spans="1:18" x14ac:dyDescent="0.25">
      <c r="A392" s="8" t="s">
        <v>569</v>
      </c>
      <c r="B392" s="8" t="s">
        <v>224</v>
      </c>
      <c r="C392" s="8" t="str">
        <f t="shared" si="5"/>
        <v>MARTIN PHILIPPE</v>
      </c>
      <c r="D392" s="8" t="s">
        <v>30</v>
      </c>
      <c r="E392" s="8" t="s">
        <v>31</v>
      </c>
      <c r="F392" s="8" t="s">
        <v>32</v>
      </c>
      <c r="G392" s="8" t="s">
        <v>394</v>
      </c>
      <c r="H392" s="8" t="s">
        <v>395</v>
      </c>
      <c r="I392" s="8" t="s">
        <v>1028</v>
      </c>
      <c r="J392" s="9">
        <v>26216</v>
      </c>
      <c r="K392" s="9">
        <v>40360</v>
      </c>
      <c r="L392" s="8" t="s">
        <v>721</v>
      </c>
      <c r="M392" s="8" t="s">
        <v>1023</v>
      </c>
      <c r="N392" s="8" t="s">
        <v>722</v>
      </c>
      <c r="O392" s="10">
        <v>190</v>
      </c>
      <c r="P392" s="8" t="s">
        <v>41</v>
      </c>
      <c r="Q392" s="8" t="s">
        <v>79</v>
      </c>
      <c r="R392" s="8"/>
    </row>
    <row r="393" spans="1:18" x14ac:dyDescent="0.25">
      <c r="A393" s="8" t="s">
        <v>1340</v>
      </c>
      <c r="B393" s="8" t="s">
        <v>1341</v>
      </c>
      <c r="C393" s="8" t="str">
        <f t="shared" si="5"/>
        <v>MARTINI FABIO</v>
      </c>
      <c r="D393" s="8" t="s">
        <v>30</v>
      </c>
      <c r="E393" s="8" t="s">
        <v>70</v>
      </c>
      <c r="F393" s="8" t="s">
        <v>1324</v>
      </c>
      <c r="G393" s="8" t="s">
        <v>72</v>
      </c>
      <c r="H393" s="8" t="s">
        <v>73</v>
      </c>
      <c r="I393" s="8" t="s">
        <v>1339</v>
      </c>
      <c r="J393" s="9">
        <v>26873</v>
      </c>
      <c r="K393" s="9">
        <v>41169</v>
      </c>
      <c r="L393" s="8" t="s">
        <v>77</v>
      </c>
      <c r="M393" s="8" t="s">
        <v>67</v>
      </c>
      <c r="N393" s="8" t="s">
        <v>78</v>
      </c>
      <c r="O393" s="10">
        <v>902</v>
      </c>
      <c r="P393" s="8" t="s">
        <v>69</v>
      </c>
      <c r="Q393" s="8" t="s">
        <v>79</v>
      </c>
      <c r="R393" s="8"/>
    </row>
    <row r="394" spans="1:18" x14ac:dyDescent="0.25">
      <c r="A394" s="8" t="s">
        <v>712</v>
      </c>
      <c r="B394" s="8" t="s">
        <v>713</v>
      </c>
      <c r="C394" s="8" t="str">
        <f t="shared" si="5"/>
        <v>MARTINIERE MARINETTE</v>
      </c>
      <c r="D394" s="8" t="s">
        <v>30</v>
      </c>
      <c r="E394" s="8" t="s">
        <v>31</v>
      </c>
      <c r="F394" s="8" t="s">
        <v>32</v>
      </c>
      <c r="G394" s="8" t="s">
        <v>268</v>
      </c>
      <c r="H394" s="8" t="s">
        <v>269</v>
      </c>
      <c r="I394" s="8" t="s">
        <v>711</v>
      </c>
      <c r="J394" s="9">
        <v>20153</v>
      </c>
      <c r="K394" s="9">
        <v>26602</v>
      </c>
      <c r="L394" s="8" t="s">
        <v>38</v>
      </c>
      <c r="M394" s="8" t="s">
        <v>39</v>
      </c>
      <c r="N394" s="8" t="s">
        <v>40</v>
      </c>
      <c r="O394" s="10">
        <v>190</v>
      </c>
      <c r="P394" s="8" t="s">
        <v>41</v>
      </c>
      <c r="Q394" s="8" t="s">
        <v>42</v>
      </c>
      <c r="R394" s="8"/>
    </row>
    <row r="395" spans="1:18" x14ac:dyDescent="0.25">
      <c r="A395" s="8" t="s">
        <v>284</v>
      </c>
      <c r="B395" s="8" t="s">
        <v>285</v>
      </c>
      <c r="C395" s="8" t="str">
        <f t="shared" si="5"/>
        <v>MARTINS JEREMY</v>
      </c>
      <c r="D395" s="8" t="s">
        <v>30</v>
      </c>
      <c r="E395" s="8" t="s">
        <v>31</v>
      </c>
      <c r="F395" s="8" t="s">
        <v>32</v>
      </c>
      <c r="G395" s="8" t="s">
        <v>281</v>
      </c>
      <c r="H395" s="8" t="s">
        <v>282</v>
      </c>
      <c r="I395" s="8" t="s">
        <v>283</v>
      </c>
      <c r="J395" s="9">
        <v>31727</v>
      </c>
      <c r="K395" s="9">
        <v>41049</v>
      </c>
      <c r="L395" s="8" t="s">
        <v>267</v>
      </c>
      <c r="M395" s="8" t="s">
        <v>261</v>
      </c>
      <c r="N395" s="8" t="s">
        <v>262</v>
      </c>
      <c r="O395" s="10">
        <v>285</v>
      </c>
      <c r="P395" s="8" t="s">
        <v>41</v>
      </c>
      <c r="Q395" s="8" t="s">
        <v>79</v>
      </c>
      <c r="R395" s="8"/>
    </row>
    <row r="396" spans="1:18" x14ac:dyDescent="0.25">
      <c r="A396" s="8" t="s">
        <v>1307</v>
      </c>
      <c r="B396" s="8" t="s">
        <v>217</v>
      </c>
      <c r="C396" s="8" t="str">
        <f t="shared" si="5"/>
        <v>MARTORELL LUDOVIC</v>
      </c>
      <c r="D396" s="8" t="s">
        <v>30</v>
      </c>
      <c r="E396" s="8" t="s">
        <v>70</v>
      </c>
      <c r="F396" s="8" t="s">
        <v>71</v>
      </c>
      <c r="G396" s="8" t="s">
        <v>72</v>
      </c>
      <c r="H396" s="8" t="s">
        <v>73</v>
      </c>
      <c r="I396" s="8" t="s">
        <v>1306</v>
      </c>
      <c r="J396" s="9">
        <v>29623</v>
      </c>
      <c r="K396" s="9">
        <v>39722</v>
      </c>
      <c r="L396" s="8" t="s">
        <v>1308</v>
      </c>
      <c r="M396" s="8" t="s">
        <v>67</v>
      </c>
      <c r="N396" s="8" t="s">
        <v>1103</v>
      </c>
      <c r="O396" s="10">
        <v>902</v>
      </c>
      <c r="P396" s="8" t="s">
        <v>69</v>
      </c>
      <c r="Q396" s="8" t="s">
        <v>79</v>
      </c>
      <c r="R396" s="8"/>
    </row>
    <row r="397" spans="1:18" x14ac:dyDescent="0.25">
      <c r="A397" s="8" t="s">
        <v>985</v>
      </c>
      <c r="B397" s="8" t="s">
        <v>156</v>
      </c>
      <c r="C397" s="8" t="str">
        <f t="shared" si="5"/>
        <v>MARTY JEROME</v>
      </c>
      <c r="D397" s="8" t="s">
        <v>30</v>
      </c>
      <c r="E397" s="8" t="s">
        <v>31</v>
      </c>
      <c r="F397" s="8" t="s">
        <v>32</v>
      </c>
      <c r="G397" s="8" t="s">
        <v>734</v>
      </c>
      <c r="H397" s="8" t="s">
        <v>735</v>
      </c>
      <c r="I397" s="8" t="s">
        <v>984</v>
      </c>
      <c r="J397" s="9">
        <v>28198</v>
      </c>
      <c r="K397" s="9">
        <v>36280</v>
      </c>
      <c r="L397" s="8" t="s">
        <v>38</v>
      </c>
      <c r="M397" s="8" t="s">
        <v>105</v>
      </c>
      <c r="N397" s="8" t="s">
        <v>106</v>
      </c>
      <c r="O397" s="10">
        <v>215</v>
      </c>
      <c r="P397" s="8" t="s">
        <v>41</v>
      </c>
      <c r="Q397" s="8" t="s">
        <v>79</v>
      </c>
      <c r="R397" s="8"/>
    </row>
    <row r="398" spans="1:18" x14ac:dyDescent="0.25">
      <c r="A398" s="8" t="s">
        <v>1247</v>
      </c>
      <c r="B398" s="8" t="s">
        <v>1248</v>
      </c>
      <c r="C398" s="8" t="str">
        <f t="shared" si="5"/>
        <v>MASSARD REGIS</v>
      </c>
      <c r="D398" s="8" t="s">
        <v>30</v>
      </c>
      <c r="E398" s="8" t="s">
        <v>70</v>
      </c>
      <c r="F398" s="8" t="s">
        <v>1243</v>
      </c>
      <c r="G398" s="8" t="s">
        <v>1244</v>
      </c>
      <c r="H398" s="8" t="s">
        <v>1245</v>
      </c>
      <c r="I398" s="8" t="s">
        <v>1246</v>
      </c>
      <c r="J398" s="9">
        <v>29578</v>
      </c>
      <c r="K398" s="9">
        <v>38808</v>
      </c>
      <c r="L398" s="8" t="s">
        <v>1235</v>
      </c>
      <c r="M398" s="8" t="s">
        <v>67</v>
      </c>
      <c r="N398" s="8" t="s">
        <v>1249</v>
      </c>
      <c r="O398" s="10">
        <v>902</v>
      </c>
      <c r="P398" s="8" t="s">
        <v>69</v>
      </c>
      <c r="Q398" s="8" t="s">
        <v>79</v>
      </c>
      <c r="R398" s="8"/>
    </row>
    <row r="399" spans="1:18" x14ac:dyDescent="0.25">
      <c r="A399" s="8" t="s">
        <v>960</v>
      </c>
      <c r="B399" s="8" t="s">
        <v>961</v>
      </c>
      <c r="C399" s="8" t="str">
        <f t="shared" si="5"/>
        <v>MASSE YANNICK</v>
      </c>
      <c r="D399" s="8" t="s">
        <v>30</v>
      </c>
      <c r="E399" s="8" t="s">
        <v>31</v>
      </c>
      <c r="F399" s="8" t="s">
        <v>32</v>
      </c>
      <c r="G399" s="8" t="s">
        <v>263</v>
      </c>
      <c r="H399" s="8" t="s">
        <v>264</v>
      </c>
      <c r="I399" s="8" t="s">
        <v>959</v>
      </c>
      <c r="J399" s="9">
        <v>25966</v>
      </c>
      <c r="K399" s="9">
        <v>35912</v>
      </c>
      <c r="L399" s="8" t="s">
        <v>38</v>
      </c>
      <c r="M399" s="8" t="s">
        <v>105</v>
      </c>
      <c r="N399" s="8" t="s">
        <v>106</v>
      </c>
      <c r="O399" s="10">
        <v>240</v>
      </c>
      <c r="P399" s="8" t="s">
        <v>41</v>
      </c>
      <c r="Q399" s="8" t="s">
        <v>79</v>
      </c>
      <c r="R399" s="8"/>
    </row>
    <row r="400" spans="1:18" x14ac:dyDescent="0.25">
      <c r="A400" s="8" t="s">
        <v>1078</v>
      </c>
      <c r="B400" s="8" t="s">
        <v>224</v>
      </c>
      <c r="C400" s="8" t="str">
        <f t="shared" si="5"/>
        <v>MATHAS PHILIPPE</v>
      </c>
      <c r="D400" s="8" t="s">
        <v>30</v>
      </c>
      <c r="E400" s="8" t="s">
        <v>1073</v>
      </c>
      <c r="F400" s="8" t="s">
        <v>1074</v>
      </c>
      <c r="G400" s="8" t="s">
        <v>1075</v>
      </c>
      <c r="H400" s="8" t="s">
        <v>1076</v>
      </c>
      <c r="I400" s="8" t="s">
        <v>1077</v>
      </c>
      <c r="J400" s="9">
        <v>21357</v>
      </c>
      <c r="K400" s="9">
        <v>30404</v>
      </c>
      <c r="L400" s="8" t="s">
        <v>1079</v>
      </c>
      <c r="M400" s="8" t="s">
        <v>1066</v>
      </c>
      <c r="N400" s="8" t="s">
        <v>1080</v>
      </c>
      <c r="O400" s="10">
        <v>903</v>
      </c>
      <c r="P400" s="8" t="s">
        <v>69</v>
      </c>
      <c r="Q400" s="8" t="s">
        <v>79</v>
      </c>
      <c r="R400" s="8"/>
    </row>
    <row r="401" spans="1:18" x14ac:dyDescent="0.25">
      <c r="A401" s="8" t="s">
        <v>810</v>
      </c>
      <c r="B401" s="8" t="s">
        <v>573</v>
      </c>
      <c r="C401" s="8" t="str">
        <f t="shared" si="5"/>
        <v>MAUSSERVEY ANDREE</v>
      </c>
      <c r="D401" s="8" t="s">
        <v>30</v>
      </c>
      <c r="E401" s="8" t="s">
        <v>70</v>
      </c>
      <c r="F401" s="8" t="s">
        <v>779</v>
      </c>
      <c r="G401" s="8" t="s">
        <v>780</v>
      </c>
      <c r="H401" s="8" t="s">
        <v>781</v>
      </c>
      <c r="I401" s="8" t="s">
        <v>809</v>
      </c>
      <c r="J401" s="9">
        <v>22425</v>
      </c>
      <c r="K401" s="9">
        <v>29037</v>
      </c>
      <c r="L401" s="8" t="s">
        <v>38</v>
      </c>
      <c r="M401" s="8" t="s">
        <v>39</v>
      </c>
      <c r="N401" s="8" t="s">
        <v>784</v>
      </c>
      <c r="O401" s="10">
        <v>215</v>
      </c>
      <c r="P401" s="8" t="s">
        <v>41</v>
      </c>
      <c r="Q401" s="8" t="s">
        <v>42</v>
      </c>
      <c r="R401" s="8"/>
    </row>
    <row r="402" spans="1:18" x14ac:dyDescent="0.25">
      <c r="A402" s="8" t="s">
        <v>1558</v>
      </c>
      <c r="B402" s="8" t="s">
        <v>1559</v>
      </c>
      <c r="C402" s="8" t="str">
        <f t="shared" si="5"/>
        <v>MEJIA JOSE ALVARO</v>
      </c>
      <c r="D402" s="8" t="s">
        <v>30</v>
      </c>
      <c r="E402" s="8" t="s">
        <v>49</v>
      </c>
      <c r="F402" s="8" t="s">
        <v>50</v>
      </c>
      <c r="G402" s="8" t="s">
        <v>51</v>
      </c>
      <c r="H402" s="8" t="s">
        <v>52</v>
      </c>
      <c r="I402" s="8" t="s">
        <v>1557</v>
      </c>
      <c r="J402" s="9">
        <v>27591</v>
      </c>
      <c r="K402" s="9">
        <v>39244</v>
      </c>
      <c r="L402" s="8" t="s">
        <v>1111</v>
      </c>
      <c r="M402" s="8" t="s">
        <v>84</v>
      </c>
      <c r="N402" s="8" t="s">
        <v>85</v>
      </c>
      <c r="O402" s="10">
        <v>902</v>
      </c>
      <c r="P402" s="8" t="s">
        <v>69</v>
      </c>
      <c r="Q402" s="8" t="s">
        <v>79</v>
      </c>
      <c r="R402" s="8"/>
    </row>
    <row r="403" spans="1:18" x14ac:dyDescent="0.25">
      <c r="A403" s="8" t="s">
        <v>643</v>
      </c>
      <c r="B403" s="8" t="s">
        <v>644</v>
      </c>
      <c r="C403" s="8" t="str">
        <f t="shared" ref="C403:C466" si="6">A403&amp;" "&amp;B403</f>
        <v>MENANT MURIEL</v>
      </c>
      <c r="D403" s="8" t="s">
        <v>30</v>
      </c>
      <c r="E403" s="8" t="s">
        <v>31</v>
      </c>
      <c r="F403" s="8" t="s">
        <v>32</v>
      </c>
      <c r="G403" s="8" t="s">
        <v>557</v>
      </c>
      <c r="H403" s="8" t="s">
        <v>558</v>
      </c>
      <c r="I403" s="8" t="s">
        <v>642</v>
      </c>
      <c r="J403" s="9">
        <v>28802</v>
      </c>
      <c r="K403" s="9">
        <v>41184</v>
      </c>
      <c r="L403" s="8" t="s">
        <v>38</v>
      </c>
      <c r="M403" s="8" t="s">
        <v>39</v>
      </c>
      <c r="N403" s="8" t="s">
        <v>40</v>
      </c>
      <c r="O403" s="10">
        <v>170</v>
      </c>
      <c r="P403" s="8" t="s">
        <v>41</v>
      </c>
      <c r="Q403" s="8" t="s">
        <v>42</v>
      </c>
      <c r="R403" s="8"/>
    </row>
    <row r="404" spans="1:18" x14ac:dyDescent="0.25">
      <c r="A404" s="8" t="s">
        <v>1629</v>
      </c>
      <c r="B404" s="8" t="s">
        <v>1630</v>
      </c>
      <c r="C404" s="8" t="str">
        <f t="shared" si="6"/>
        <v>MENARD WILFRIED</v>
      </c>
      <c r="D404" s="8" t="s">
        <v>30</v>
      </c>
      <c r="E404" s="8" t="s">
        <v>31</v>
      </c>
      <c r="F404" s="8" t="s">
        <v>474</v>
      </c>
      <c r="G404" s="8" t="s">
        <v>475</v>
      </c>
      <c r="H404" s="8" t="s">
        <v>476</v>
      </c>
      <c r="I404" s="8" t="s">
        <v>1628</v>
      </c>
      <c r="J404" s="9">
        <v>24861</v>
      </c>
      <c r="K404" s="9">
        <v>37712</v>
      </c>
      <c r="L404" s="8" t="s">
        <v>1631</v>
      </c>
      <c r="M404" s="8" t="s">
        <v>1627</v>
      </c>
      <c r="N404" s="8" t="s">
        <v>1236</v>
      </c>
      <c r="O404" s="10">
        <v>902</v>
      </c>
      <c r="P404" s="8" t="s">
        <v>69</v>
      </c>
      <c r="Q404" s="8" t="s">
        <v>79</v>
      </c>
      <c r="R404" s="8"/>
    </row>
    <row r="405" spans="1:18" x14ac:dyDescent="0.25">
      <c r="A405" s="8" t="s">
        <v>1500</v>
      </c>
      <c r="B405" s="8" t="s">
        <v>1501</v>
      </c>
      <c r="C405" s="8" t="str">
        <f t="shared" si="6"/>
        <v>MEOT JEAN-MICHEL</v>
      </c>
      <c r="D405" s="8" t="s">
        <v>30</v>
      </c>
      <c r="E405" s="8" t="s">
        <v>31</v>
      </c>
      <c r="F405" s="8" t="s">
        <v>32</v>
      </c>
      <c r="G405" s="8" t="s">
        <v>1497</v>
      </c>
      <c r="H405" s="8" t="s">
        <v>1498</v>
      </c>
      <c r="I405" s="8" t="s">
        <v>1499</v>
      </c>
      <c r="J405" s="9">
        <v>25279</v>
      </c>
      <c r="K405" s="9">
        <v>40378</v>
      </c>
      <c r="L405" s="8" t="s">
        <v>1502</v>
      </c>
      <c r="M405" s="8" t="s">
        <v>1484</v>
      </c>
      <c r="N405" s="8" t="s">
        <v>1085</v>
      </c>
      <c r="O405" s="10">
        <v>904</v>
      </c>
      <c r="P405" s="8" t="s">
        <v>69</v>
      </c>
      <c r="Q405" s="8" t="s">
        <v>79</v>
      </c>
      <c r="R405" s="8"/>
    </row>
    <row r="406" spans="1:18" x14ac:dyDescent="0.25">
      <c r="A406" s="8" t="s">
        <v>1794</v>
      </c>
      <c r="B406" s="8" t="s">
        <v>357</v>
      </c>
      <c r="C406" s="8" t="str">
        <f t="shared" si="6"/>
        <v>MEREL OLIVIER</v>
      </c>
      <c r="D406" s="8" t="s">
        <v>30</v>
      </c>
      <c r="E406" s="8" t="s">
        <v>70</v>
      </c>
      <c r="F406" s="8" t="s">
        <v>779</v>
      </c>
      <c r="G406" s="8" t="s">
        <v>780</v>
      </c>
      <c r="H406" s="8" t="s">
        <v>781</v>
      </c>
      <c r="I406" s="8" t="s">
        <v>1793</v>
      </c>
      <c r="J406" s="9">
        <v>25454</v>
      </c>
      <c r="K406" s="9">
        <v>34008</v>
      </c>
      <c r="L406" s="8" t="s">
        <v>1795</v>
      </c>
      <c r="M406" s="8" t="s">
        <v>296</v>
      </c>
      <c r="N406" s="8" t="s">
        <v>784</v>
      </c>
      <c r="O406" s="10">
        <v>365</v>
      </c>
      <c r="P406" s="8" t="s">
        <v>59</v>
      </c>
      <c r="Q406" s="8" t="s">
        <v>79</v>
      </c>
      <c r="R406" s="8"/>
    </row>
    <row r="407" spans="1:18" x14ac:dyDescent="0.25">
      <c r="A407" s="8" t="s">
        <v>197</v>
      </c>
      <c r="B407" s="8" t="s">
        <v>198</v>
      </c>
      <c r="C407" s="8" t="str">
        <f t="shared" si="6"/>
        <v>MERIC MARIE CHARLOTTE</v>
      </c>
      <c r="D407" s="8" t="s">
        <v>30</v>
      </c>
      <c r="E407" s="8" t="s">
        <v>31</v>
      </c>
      <c r="F407" s="8" t="s">
        <v>134</v>
      </c>
      <c r="G407" s="8" t="s">
        <v>166</v>
      </c>
      <c r="H407" s="8" t="s">
        <v>167</v>
      </c>
      <c r="I407" s="8" t="s">
        <v>196</v>
      </c>
      <c r="J407" s="9">
        <v>33055</v>
      </c>
      <c r="K407" s="9">
        <v>40787</v>
      </c>
      <c r="L407" s="8" t="s">
        <v>171</v>
      </c>
      <c r="M407" s="8" t="s">
        <v>141</v>
      </c>
      <c r="N407" s="8" t="s">
        <v>172</v>
      </c>
      <c r="O407" s="10">
        <v>285</v>
      </c>
      <c r="P407" s="8" t="s">
        <v>59</v>
      </c>
      <c r="Q407" s="8" t="s">
        <v>42</v>
      </c>
      <c r="R407" s="8"/>
    </row>
    <row r="408" spans="1:18" x14ac:dyDescent="0.25">
      <c r="A408" s="8" t="s">
        <v>876</v>
      </c>
      <c r="B408" s="8" t="s">
        <v>877</v>
      </c>
      <c r="C408" s="8" t="str">
        <f t="shared" si="6"/>
        <v>MERIGARD ANGELIQUE</v>
      </c>
      <c r="D408" s="8" t="s">
        <v>30</v>
      </c>
      <c r="E408" s="8" t="s">
        <v>31</v>
      </c>
      <c r="F408" s="8" t="s">
        <v>32</v>
      </c>
      <c r="G408" s="8" t="s">
        <v>557</v>
      </c>
      <c r="H408" s="8" t="s">
        <v>558</v>
      </c>
      <c r="I408" s="8" t="s">
        <v>875</v>
      </c>
      <c r="J408" s="9">
        <v>27435</v>
      </c>
      <c r="K408" s="9">
        <v>36728</v>
      </c>
      <c r="L408" s="8" t="s">
        <v>38</v>
      </c>
      <c r="M408" s="8" t="s">
        <v>105</v>
      </c>
      <c r="N408" s="8" t="s">
        <v>106</v>
      </c>
      <c r="O408" s="10">
        <v>215</v>
      </c>
      <c r="P408" s="8" t="s">
        <v>41</v>
      </c>
      <c r="Q408" s="8" t="s">
        <v>42</v>
      </c>
      <c r="R408" s="8"/>
    </row>
    <row r="409" spans="1:18" x14ac:dyDescent="0.25">
      <c r="A409" s="8" t="s">
        <v>110</v>
      </c>
      <c r="B409" s="8" t="s">
        <v>111</v>
      </c>
      <c r="C409" s="8" t="str">
        <f t="shared" si="6"/>
        <v>MEUNIER LAURENCE</v>
      </c>
      <c r="D409" s="8" t="s">
        <v>30</v>
      </c>
      <c r="E409" s="8" t="s">
        <v>31</v>
      </c>
      <c r="F409" s="8" t="s">
        <v>86</v>
      </c>
      <c r="G409" s="8" t="s">
        <v>87</v>
      </c>
      <c r="H409" s="8" t="s">
        <v>88</v>
      </c>
      <c r="I409" s="8" t="s">
        <v>109</v>
      </c>
      <c r="J409" s="9">
        <v>25611</v>
      </c>
      <c r="K409" s="9">
        <v>33856</v>
      </c>
      <c r="L409" s="8" t="s">
        <v>112</v>
      </c>
      <c r="M409" s="8" t="s">
        <v>93</v>
      </c>
      <c r="N409" s="8" t="s">
        <v>94</v>
      </c>
      <c r="O409" s="10">
        <v>902</v>
      </c>
      <c r="P409" s="8" t="s">
        <v>69</v>
      </c>
      <c r="Q409" s="8" t="s">
        <v>42</v>
      </c>
      <c r="R409" s="8"/>
    </row>
    <row r="410" spans="1:18" x14ac:dyDescent="0.25">
      <c r="A410" s="8" t="s">
        <v>1045</v>
      </c>
      <c r="B410" s="8" t="s">
        <v>618</v>
      </c>
      <c r="C410" s="8" t="str">
        <f t="shared" si="6"/>
        <v>MICHILSEN MICHELLE</v>
      </c>
      <c r="D410" s="8" t="s">
        <v>30</v>
      </c>
      <c r="E410" s="8" t="s">
        <v>31</v>
      </c>
      <c r="F410" s="8" t="s">
        <v>32</v>
      </c>
      <c r="G410" s="8" t="s">
        <v>273</v>
      </c>
      <c r="H410" s="8" t="s">
        <v>274</v>
      </c>
      <c r="I410" s="8" t="s">
        <v>1044</v>
      </c>
      <c r="J410" s="9">
        <v>20671</v>
      </c>
      <c r="K410" s="9">
        <v>27729</v>
      </c>
      <c r="L410" s="8" t="s">
        <v>721</v>
      </c>
      <c r="M410" s="8" t="s">
        <v>1023</v>
      </c>
      <c r="N410" s="8" t="s">
        <v>722</v>
      </c>
      <c r="O410" s="10">
        <v>215</v>
      </c>
      <c r="P410" s="8" t="s">
        <v>41</v>
      </c>
      <c r="Q410" s="8" t="s">
        <v>42</v>
      </c>
      <c r="R410" s="8"/>
    </row>
    <row r="411" spans="1:18" x14ac:dyDescent="0.25">
      <c r="A411" s="8" t="s">
        <v>1750</v>
      </c>
      <c r="B411" s="8" t="s">
        <v>1751</v>
      </c>
      <c r="C411" s="8" t="str">
        <f t="shared" si="6"/>
        <v>MICHO ALEX</v>
      </c>
      <c r="D411" s="8" t="s">
        <v>30</v>
      </c>
      <c r="E411" s="8" t="s">
        <v>70</v>
      </c>
      <c r="F411" s="8" t="s">
        <v>71</v>
      </c>
      <c r="G411" s="8" t="s">
        <v>72</v>
      </c>
      <c r="H411" s="8" t="s">
        <v>73</v>
      </c>
      <c r="I411" s="8" t="s">
        <v>1749</v>
      </c>
      <c r="J411" s="9">
        <v>20325</v>
      </c>
      <c r="K411" s="9">
        <v>36893</v>
      </c>
      <c r="L411" s="8" t="s">
        <v>1731</v>
      </c>
      <c r="M411" s="8" t="s">
        <v>141</v>
      </c>
      <c r="N411" s="8" t="s">
        <v>158</v>
      </c>
      <c r="O411" s="10">
        <v>365</v>
      </c>
      <c r="P411" s="8" t="s">
        <v>59</v>
      </c>
      <c r="Q411" s="8" t="s">
        <v>79</v>
      </c>
      <c r="R411" s="8"/>
    </row>
    <row r="412" spans="1:18" x14ac:dyDescent="0.25">
      <c r="A412" s="8" t="s">
        <v>993</v>
      </c>
      <c r="B412" s="8" t="s">
        <v>994</v>
      </c>
      <c r="C412" s="8" t="str">
        <f t="shared" si="6"/>
        <v>MILLET FRANCINE</v>
      </c>
      <c r="D412" s="8" t="s">
        <v>30</v>
      </c>
      <c r="E412" s="8" t="s">
        <v>31</v>
      </c>
      <c r="F412" s="8" t="s">
        <v>32</v>
      </c>
      <c r="G412" s="8" t="s">
        <v>602</v>
      </c>
      <c r="H412" s="8" t="s">
        <v>603</v>
      </c>
      <c r="I412" s="8" t="s">
        <v>992</v>
      </c>
      <c r="J412" s="9">
        <v>20057</v>
      </c>
      <c r="K412" s="9">
        <v>26610</v>
      </c>
      <c r="L412" s="8" t="s">
        <v>38</v>
      </c>
      <c r="M412" s="8" t="s">
        <v>105</v>
      </c>
      <c r="N412" s="8" t="s">
        <v>106</v>
      </c>
      <c r="O412" s="10">
        <v>215</v>
      </c>
      <c r="P412" s="8" t="s">
        <v>41</v>
      </c>
      <c r="Q412" s="8" t="s">
        <v>42</v>
      </c>
      <c r="R412" s="8"/>
    </row>
    <row r="413" spans="1:18" x14ac:dyDescent="0.25">
      <c r="A413" s="8" t="s">
        <v>758</v>
      </c>
      <c r="B413" s="8" t="s">
        <v>759</v>
      </c>
      <c r="C413" s="8" t="str">
        <f t="shared" si="6"/>
        <v>MILLON CRISTINA</v>
      </c>
      <c r="D413" s="8" t="s">
        <v>30</v>
      </c>
      <c r="E413" s="8" t="s">
        <v>31</v>
      </c>
      <c r="F413" s="8" t="s">
        <v>32</v>
      </c>
      <c r="G413" s="8" t="s">
        <v>273</v>
      </c>
      <c r="H413" s="8" t="s">
        <v>274</v>
      </c>
      <c r="I413" s="8" t="s">
        <v>757</v>
      </c>
      <c r="J413" s="9">
        <v>25257</v>
      </c>
      <c r="K413" s="9">
        <v>38240</v>
      </c>
      <c r="L413" s="8" t="s">
        <v>721</v>
      </c>
      <c r="M413" s="8" t="s">
        <v>39</v>
      </c>
      <c r="N413" s="8" t="s">
        <v>722</v>
      </c>
      <c r="O413" s="10">
        <v>190</v>
      </c>
      <c r="P413" s="8" t="s">
        <v>41</v>
      </c>
      <c r="Q413" s="8" t="s">
        <v>42</v>
      </c>
      <c r="R413" s="8"/>
    </row>
    <row r="414" spans="1:18" x14ac:dyDescent="0.25">
      <c r="A414" s="8" t="s">
        <v>740</v>
      </c>
      <c r="B414" s="8" t="s">
        <v>741</v>
      </c>
      <c r="C414" s="8" t="str">
        <f t="shared" si="6"/>
        <v>MIRBEAUX MURIELLE</v>
      </c>
      <c r="D414" s="8" t="s">
        <v>30</v>
      </c>
      <c r="E414" s="8" t="s">
        <v>31</v>
      </c>
      <c r="F414" s="8" t="s">
        <v>32</v>
      </c>
      <c r="G414" s="8" t="s">
        <v>602</v>
      </c>
      <c r="H414" s="8" t="s">
        <v>603</v>
      </c>
      <c r="I414" s="8" t="s">
        <v>739</v>
      </c>
      <c r="J414" s="9">
        <v>22040</v>
      </c>
      <c r="K414" s="9">
        <v>28857</v>
      </c>
      <c r="L414" s="8" t="s">
        <v>38</v>
      </c>
      <c r="M414" s="8" t="s">
        <v>39</v>
      </c>
      <c r="N414" s="8" t="s">
        <v>48</v>
      </c>
      <c r="O414" s="10">
        <v>190</v>
      </c>
      <c r="P414" s="8" t="s">
        <v>41</v>
      </c>
      <c r="Q414" s="8" t="s">
        <v>42</v>
      </c>
      <c r="R414" s="8"/>
    </row>
    <row r="415" spans="1:18" x14ac:dyDescent="0.25">
      <c r="A415" s="8" t="s">
        <v>949</v>
      </c>
      <c r="B415" s="8" t="s">
        <v>260</v>
      </c>
      <c r="C415" s="8" t="str">
        <f t="shared" si="6"/>
        <v>MISSONNIER LAURENT</v>
      </c>
      <c r="D415" s="8" t="s">
        <v>30</v>
      </c>
      <c r="E415" s="8" t="s">
        <v>31</v>
      </c>
      <c r="F415" s="8" t="s">
        <v>32</v>
      </c>
      <c r="G415" s="8" t="s">
        <v>557</v>
      </c>
      <c r="H415" s="8" t="s">
        <v>558</v>
      </c>
      <c r="I415" s="8" t="s">
        <v>948</v>
      </c>
      <c r="J415" s="9">
        <v>25466</v>
      </c>
      <c r="K415" s="9">
        <v>35190</v>
      </c>
      <c r="L415" s="8" t="s">
        <v>38</v>
      </c>
      <c r="M415" s="8" t="s">
        <v>105</v>
      </c>
      <c r="N415" s="8" t="s">
        <v>106</v>
      </c>
      <c r="O415" s="10">
        <v>215</v>
      </c>
      <c r="P415" s="8" t="s">
        <v>41</v>
      </c>
      <c r="Q415" s="8" t="s">
        <v>79</v>
      </c>
      <c r="R415" s="8"/>
    </row>
    <row r="416" spans="1:18" x14ac:dyDescent="0.25">
      <c r="A416" s="8" t="s">
        <v>1788</v>
      </c>
      <c r="B416" s="8" t="s">
        <v>673</v>
      </c>
      <c r="C416" s="8" t="str">
        <f t="shared" si="6"/>
        <v>MONCEAUX SABINE</v>
      </c>
      <c r="D416" s="8" t="s">
        <v>30</v>
      </c>
      <c r="E416" s="8" t="s">
        <v>31</v>
      </c>
      <c r="F416" s="8" t="s">
        <v>121</v>
      </c>
      <c r="G416" s="8" t="s">
        <v>1061</v>
      </c>
      <c r="H416" s="8" t="s">
        <v>1062</v>
      </c>
      <c r="I416" s="8" t="s">
        <v>1787</v>
      </c>
      <c r="J416" s="9">
        <v>25048</v>
      </c>
      <c r="K416" s="9">
        <v>32918</v>
      </c>
      <c r="L416" s="8" t="s">
        <v>1789</v>
      </c>
      <c r="M416" s="8" t="s">
        <v>296</v>
      </c>
      <c r="N416" s="8" t="s">
        <v>129</v>
      </c>
      <c r="O416" s="10">
        <v>335</v>
      </c>
      <c r="P416" s="8" t="s">
        <v>59</v>
      </c>
      <c r="Q416" s="8" t="s">
        <v>42</v>
      </c>
      <c r="R416" s="8"/>
    </row>
    <row r="417" spans="1:18" x14ac:dyDescent="0.25">
      <c r="A417" s="8" t="s">
        <v>1387</v>
      </c>
      <c r="B417" s="8" t="s">
        <v>346</v>
      </c>
      <c r="C417" s="8" t="str">
        <f t="shared" si="6"/>
        <v>MONTEIL FRANCIS</v>
      </c>
      <c r="D417" s="8" t="s">
        <v>30</v>
      </c>
      <c r="E417" s="8" t="s">
        <v>49</v>
      </c>
      <c r="F417" s="8" t="s">
        <v>50</v>
      </c>
      <c r="G417" s="8" t="s">
        <v>51</v>
      </c>
      <c r="H417" s="8" t="s">
        <v>52</v>
      </c>
      <c r="I417" s="8" t="s">
        <v>1386</v>
      </c>
      <c r="J417" s="9">
        <v>22114</v>
      </c>
      <c r="K417" s="9">
        <v>36710</v>
      </c>
      <c r="L417" s="8" t="s">
        <v>1388</v>
      </c>
      <c r="M417" s="8" t="s">
        <v>67</v>
      </c>
      <c r="N417" s="8" t="s">
        <v>1103</v>
      </c>
      <c r="O417" s="10">
        <v>903</v>
      </c>
      <c r="P417" s="8" t="s">
        <v>69</v>
      </c>
      <c r="Q417" s="8" t="s">
        <v>79</v>
      </c>
      <c r="R417" s="8"/>
    </row>
    <row r="418" spans="1:18" x14ac:dyDescent="0.25">
      <c r="A418" s="11" t="s">
        <v>466</v>
      </c>
      <c r="B418" s="11" t="s">
        <v>277</v>
      </c>
      <c r="C418" s="8" t="str">
        <f t="shared" si="6"/>
        <v>MONTRESOR ALEXANDRE</v>
      </c>
      <c r="D418" s="11" t="s">
        <v>30</v>
      </c>
      <c r="E418" s="11" t="s">
        <v>31</v>
      </c>
      <c r="F418" s="11" t="s">
        <v>290</v>
      </c>
      <c r="G418" s="11" t="s">
        <v>463</v>
      </c>
      <c r="H418" s="11" t="s">
        <v>464</v>
      </c>
      <c r="I418" s="11" t="s">
        <v>465</v>
      </c>
      <c r="J418" s="12">
        <v>32277</v>
      </c>
      <c r="K418" s="12">
        <v>40826</v>
      </c>
      <c r="L418" s="11" t="s">
        <v>462</v>
      </c>
      <c r="M418" s="11" t="s">
        <v>416</v>
      </c>
      <c r="N418" s="11" t="s">
        <v>153</v>
      </c>
      <c r="O418" s="13">
        <v>1</v>
      </c>
      <c r="P418" s="11" t="s">
        <v>59</v>
      </c>
      <c r="Q418" s="11" t="s">
        <v>79</v>
      </c>
      <c r="R418" s="11"/>
    </row>
    <row r="419" spans="1:18" x14ac:dyDescent="0.25">
      <c r="A419" s="8" t="s">
        <v>1283</v>
      </c>
      <c r="B419" s="8" t="s">
        <v>314</v>
      </c>
      <c r="C419" s="8" t="str">
        <f t="shared" si="6"/>
        <v>MONTUORI GUILLAUME</v>
      </c>
      <c r="D419" s="8" t="s">
        <v>30</v>
      </c>
      <c r="E419" s="8" t="s">
        <v>70</v>
      </c>
      <c r="F419" s="8" t="s">
        <v>71</v>
      </c>
      <c r="G419" s="8" t="s">
        <v>72</v>
      </c>
      <c r="H419" s="8" t="s">
        <v>73</v>
      </c>
      <c r="I419" s="8" t="s">
        <v>1282</v>
      </c>
      <c r="J419" s="9">
        <v>26790</v>
      </c>
      <c r="K419" s="9">
        <v>39447</v>
      </c>
      <c r="L419" s="8" t="s">
        <v>1284</v>
      </c>
      <c r="M419" s="8" t="s">
        <v>67</v>
      </c>
      <c r="N419" s="8" t="s">
        <v>1285</v>
      </c>
      <c r="O419" s="10">
        <v>902</v>
      </c>
      <c r="P419" s="8" t="s">
        <v>69</v>
      </c>
      <c r="Q419" s="8" t="s">
        <v>79</v>
      </c>
      <c r="R419" s="8"/>
    </row>
    <row r="420" spans="1:18" x14ac:dyDescent="0.25">
      <c r="A420" s="8" t="s">
        <v>1356</v>
      </c>
      <c r="B420" s="8" t="s">
        <v>858</v>
      </c>
      <c r="C420" s="8" t="str">
        <f t="shared" si="6"/>
        <v>MORAIS DAVID</v>
      </c>
      <c r="D420" s="8" t="s">
        <v>30</v>
      </c>
      <c r="E420" s="8" t="s">
        <v>70</v>
      </c>
      <c r="F420" s="8" t="s">
        <v>1199</v>
      </c>
      <c r="G420" s="8" t="s">
        <v>1347</v>
      </c>
      <c r="H420" s="8" t="s">
        <v>1348</v>
      </c>
      <c r="I420" s="8" t="s">
        <v>1355</v>
      </c>
      <c r="J420" s="9">
        <v>30805</v>
      </c>
      <c r="K420" s="9">
        <v>39769</v>
      </c>
      <c r="L420" s="8" t="s">
        <v>1205</v>
      </c>
      <c r="M420" s="8" t="s">
        <v>67</v>
      </c>
      <c r="N420" s="8" t="s">
        <v>1142</v>
      </c>
      <c r="O420" s="10">
        <v>902</v>
      </c>
      <c r="P420" s="8" t="s">
        <v>69</v>
      </c>
      <c r="Q420" s="8" t="s">
        <v>79</v>
      </c>
      <c r="R420" s="8"/>
    </row>
    <row r="421" spans="1:18" x14ac:dyDescent="0.25">
      <c r="A421" s="8" t="s">
        <v>1518</v>
      </c>
      <c r="B421" s="8" t="s">
        <v>1519</v>
      </c>
      <c r="C421" s="8" t="str">
        <f t="shared" si="6"/>
        <v>MORARA PAOLO</v>
      </c>
      <c r="D421" s="8" t="s">
        <v>113</v>
      </c>
      <c r="E421" s="8" t="s">
        <v>1514</v>
      </c>
      <c r="F421" s="8" t="s">
        <v>1514</v>
      </c>
      <c r="G421" s="8" t="s">
        <v>1515</v>
      </c>
      <c r="H421" s="8" t="s">
        <v>1516</v>
      </c>
      <c r="I421" s="8" t="s">
        <v>1517</v>
      </c>
      <c r="J421" s="9">
        <v>25251</v>
      </c>
      <c r="K421" s="9">
        <v>39638</v>
      </c>
      <c r="L421" s="8" t="s">
        <v>1520</v>
      </c>
      <c r="M421" s="8" t="s">
        <v>1508</v>
      </c>
      <c r="N421" s="8" t="s">
        <v>1509</v>
      </c>
      <c r="O421" s="10">
        <v>904</v>
      </c>
      <c r="P421" s="8" t="s">
        <v>69</v>
      </c>
      <c r="Q421" s="8" t="s">
        <v>79</v>
      </c>
      <c r="R421" s="8"/>
    </row>
    <row r="422" spans="1:18" x14ac:dyDescent="0.25">
      <c r="A422" s="8" t="s">
        <v>187</v>
      </c>
      <c r="B422" s="8" t="s">
        <v>525</v>
      </c>
      <c r="C422" s="8" t="str">
        <f t="shared" si="6"/>
        <v>MOREAU BRIGITTE</v>
      </c>
      <c r="D422" s="8" t="s">
        <v>30</v>
      </c>
      <c r="E422" s="8" t="s">
        <v>31</v>
      </c>
      <c r="F422" s="8" t="s">
        <v>32</v>
      </c>
      <c r="G422" s="8" t="s">
        <v>489</v>
      </c>
      <c r="H422" s="8" t="s">
        <v>490</v>
      </c>
      <c r="I422" s="8" t="s">
        <v>524</v>
      </c>
      <c r="J422" s="9">
        <v>19885</v>
      </c>
      <c r="K422" s="9">
        <v>26730</v>
      </c>
      <c r="L422" s="8" t="s">
        <v>38</v>
      </c>
      <c r="M422" s="8" t="s">
        <v>39</v>
      </c>
      <c r="N422" s="8" t="s">
        <v>40</v>
      </c>
      <c r="O422" s="10">
        <v>170</v>
      </c>
      <c r="P422" s="8" t="s">
        <v>41</v>
      </c>
      <c r="Q422" s="8" t="s">
        <v>42</v>
      </c>
      <c r="R422" s="8"/>
    </row>
    <row r="423" spans="1:18" x14ac:dyDescent="0.25">
      <c r="A423" s="8" t="s">
        <v>187</v>
      </c>
      <c r="B423" s="8" t="s">
        <v>188</v>
      </c>
      <c r="C423" s="8" t="str">
        <f t="shared" si="6"/>
        <v>MOREAU JEAN NICOLAS</v>
      </c>
      <c r="D423" s="8" t="s">
        <v>30</v>
      </c>
      <c r="E423" s="8" t="s">
        <v>31</v>
      </c>
      <c r="F423" s="8" t="s">
        <v>134</v>
      </c>
      <c r="G423" s="8" t="s">
        <v>166</v>
      </c>
      <c r="H423" s="8" t="s">
        <v>167</v>
      </c>
      <c r="I423" s="8" t="s">
        <v>186</v>
      </c>
      <c r="J423" s="9">
        <v>25676</v>
      </c>
      <c r="K423" s="9">
        <v>33819</v>
      </c>
      <c r="L423" s="8" t="s">
        <v>189</v>
      </c>
      <c r="M423" s="8" t="s">
        <v>141</v>
      </c>
      <c r="N423" s="8" t="s">
        <v>172</v>
      </c>
      <c r="O423" s="10">
        <v>285</v>
      </c>
      <c r="P423" s="8" t="s">
        <v>59</v>
      </c>
      <c r="Q423" s="8" t="s">
        <v>79</v>
      </c>
      <c r="R423" s="8"/>
    </row>
    <row r="424" spans="1:18" x14ac:dyDescent="0.25">
      <c r="A424" s="8" t="s">
        <v>187</v>
      </c>
      <c r="B424" s="8" t="s">
        <v>567</v>
      </c>
      <c r="C424" s="8" t="str">
        <f t="shared" si="6"/>
        <v>MOREAU MARYLINE</v>
      </c>
      <c r="D424" s="8" t="s">
        <v>30</v>
      </c>
      <c r="E424" s="8" t="s">
        <v>31</v>
      </c>
      <c r="F424" s="8" t="s">
        <v>32</v>
      </c>
      <c r="G424" s="8" t="s">
        <v>256</v>
      </c>
      <c r="H424" s="8" t="s">
        <v>257</v>
      </c>
      <c r="I424" s="8" t="s">
        <v>752</v>
      </c>
      <c r="J424" s="9">
        <v>22822</v>
      </c>
      <c r="K424" s="9">
        <v>29007</v>
      </c>
      <c r="L424" s="8" t="s">
        <v>38</v>
      </c>
      <c r="M424" s="8" t="s">
        <v>39</v>
      </c>
      <c r="N424" s="8" t="s">
        <v>40</v>
      </c>
      <c r="O424" s="10">
        <v>190</v>
      </c>
      <c r="P424" s="8" t="s">
        <v>41</v>
      </c>
      <c r="Q424" s="8" t="s">
        <v>42</v>
      </c>
      <c r="R424" s="8"/>
    </row>
    <row r="425" spans="1:18" x14ac:dyDescent="0.25">
      <c r="A425" s="8" t="s">
        <v>527</v>
      </c>
      <c r="B425" s="8" t="s">
        <v>132</v>
      </c>
      <c r="C425" s="8" t="str">
        <f t="shared" si="6"/>
        <v>MOREL MIREILLE</v>
      </c>
      <c r="D425" s="8" t="s">
        <v>30</v>
      </c>
      <c r="E425" s="8" t="s">
        <v>31</v>
      </c>
      <c r="F425" s="8" t="s">
        <v>32</v>
      </c>
      <c r="G425" s="8" t="s">
        <v>485</v>
      </c>
      <c r="H425" s="8" t="s">
        <v>486</v>
      </c>
      <c r="I425" s="8" t="s">
        <v>526</v>
      </c>
      <c r="J425" s="9">
        <v>20155</v>
      </c>
      <c r="K425" s="9">
        <v>27091</v>
      </c>
      <c r="L425" s="8" t="s">
        <v>38</v>
      </c>
      <c r="M425" s="8" t="s">
        <v>39</v>
      </c>
      <c r="N425" s="8" t="s">
        <v>40</v>
      </c>
      <c r="O425" s="10">
        <v>170</v>
      </c>
      <c r="P425" s="8" t="s">
        <v>41</v>
      </c>
      <c r="Q425" s="8" t="s">
        <v>42</v>
      </c>
      <c r="R425" s="8"/>
    </row>
    <row r="426" spans="1:18" x14ac:dyDescent="0.25">
      <c r="A426" s="8" t="s">
        <v>1058</v>
      </c>
      <c r="B426" s="8" t="s">
        <v>888</v>
      </c>
      <c r="C426" s="8" t="str">
        <f t="shared" si="6"/>
        <v>MORGEAU PATRICK</v>
      </c>
      <c r="D426" s="8" t="s">
        <v>30</v>
      </c>
      <c r="E426" s="8" t="s">
        <v>31</v>
      </c>
      <c r="F426" s="8" t="s">
        <v>32</v>
      </c>
      <c r="G426" s="8" t="s">
        <v>281</v>
      </c>
      <c r="H426" s="8" t="s">
        <v>282</v>
      </c>
      <c r="I426" s="8" t="s">
        <v>1057</v>
      </c>
      <c r="J426" s="9">
        <v>23110</v>
      </c>
      <c r="K426" s="9">
        <v>30072</v>
      </c>
      <c r="L426" s="8" t="s">
        <v>721</v>
      </c>
      <c r="M426" s="8" t="s">
        <v>1023</v>
      </c>
      <c r="N426" s="8" t="s">
        <v>722</v>
      </c>
      <c r="O426" s="10">
        <v>240</v>
      </c>
      <c r="P426" s="8" t="s">
        <v>41</v>
      </c>
      <c r="Q426" s="8" t="s">
        <v>79</v>
      </c>
      <c r="R426" s="8"/>
    </row>
    <row r="427" spans="1:18" x14ac:dyDescent="0.25">
      <c r="A427" s="8" t="s">
        <v>1170</v>
      </c>
      <c r="B427" s="8" t="s">
        <v>1483</v>
      </c>
      <c r="C427" s="8" t="str">
        <f t="shared" si="6"/>
        <v>MORIN MARC</v>
      </c>
      <c r="D427" s="8" t="s">
        <v>30</v>
      </c>
      <c r="E427" s="8" t="s">
        <v>31</v>
      </c>
      <c r="F427" s="8" t="s">
        <v>405</v>
      </c>
      <c r="G427" s="8" t="s">
        <v>406</v>
      </c>
      <c r="H427" s="8" t="s">
        <v>407</v>
      </c>
      <c r="I427" s="8" t="s">
        <v>1482</v>
      </c>
      <c r="J427" s="9">
        <v>25305</v>
      </c>
      <c r="K427" s="9">
        <v>36899</v>
      </c>
      <c r="L427" s="8" t="s">
        <v>411</v>
      </c>
      <c r="M427" s="8" t="s">
        <v>1484</v>
      </c>
      <c r="N427" s="8" t="s">
        <v>412</v>
      </c>
      <c r="O427" s="10">
        <v>902</v>
      </c>
      <c r="P427" s="8" t="s">
        <v>69</v>
      </c>
      <c r="Q427" s="8" t="s">
        <v>79</v>
      </c>
      <c r="R427" s="8"/>
    </row>
    <row r="428" spans="1:18" x14ac:dyDescent="0.25">
      <c r="A428" s="8" t="s">
        <v>1170</v>
      </c>
      <c r="B428" s="8" t="s">
        <v>349</v>
      </c>
      <c r="C428" s="8" t="str">
        <f t="shared" si="6"/>
        <v>MORIN PASCAL</v>
      </c>
      <c r="D428" s="8" t="s">
        <v>30</v>
      </c>
      <c r="E428" s="8" t="s">
        <v>49</v>
      </c>
      <c r="F428" s="8" t="s">
        <v>60</v>
      </c>
      <c r="G428" s="8" t="s">
        <v>61</v>
      </c>
      <c r="H428" s="8" t="s">
        <v>62</v>
      </c>
      <c r="I428" s="8" t="s">
        <v>1169</v>
      </c>
      <c r="J428" s="9">
        <v>27898</v>
      </c>
      <c r="K428" s="9">
        <v>36808</v>
      </c>
      <c r="L428" s="8" t="s">
        <v>77</v>
      </c>
      <c r="M428" s="8" t="s">
        <v>67</v>
      </c>
      <c r="N428" s="8" t="s">
        <v>78</v>
      </c>
      <c r="O428" s="10">
        <v>902</v>
      </c>
      <c r="P428" s="8" t="s">
        <v>69</v>
      </c>
      <c r="Q428" s="8" t="s">
        <v>79</v>
      </c>
      <c r="R428" s="8"/>
    </row>
    <row r="429" spans="1:18" x14ac:dyDescent="0.25">
      <c r="A429" s="8" t="s">
        <v>1776</v>
      </c>
      <c r="B429" s="8" t="s">
        <v>668</v>
      </c>
      <c r="C429" s="8" t="str">
        <f t="shared" si="6"/>
        <v>MORTREUIL RICHARD</v>
      </c>
      <c r="D429" s="8" t="s">
        <v>30</v>
      </c>
      <c r="E429" s="8" t="s">
        <v>31</v>
      </c>
      <c r="F429" s="8" t="s">
        <v>212</v>
      </c>
      <c r="G429" s="8" t="s">
        <v>213</v>
      </c>
      <c r="H429" s="8" t="s">
        <v>214</v>
      </c>
      <c r="I429" s="8" t="s">
        <v>1775</v>
      </c>
      <c r="J429" s="9">
        <v>25274</v>
      </c>
      <c r="K429" s="9">
        <v>34876</v>
      </c>
      <c r="L429" s="8" t="s">
        <v>1709</v>
      </c>
      <c r="M429" s="8" t="s">
        <v>57</v>
      </c>
      <c r="N429" s="8" t="s">
        <v>1710</v>
      </c>
      <c r="O429" s="10">
        <v>335</v>
      </c>
      <c r="P429" s="8" t="s">
        <v>59</v>
      </c>
      <c r="Q429" s="8" t="s">
        <v>79</v>
      </c>
      <c r="R429" s="8"/>
    </row>
    <row r="430" spans="1:18" x14ac:dyDescent="0.25">
      <c r="A430" s="8" t="s">
        <v>397</v>
      </c>
      <c r="B430" s="8" t="s">
        <v>398</v>
      </c>
      <c r="C430" s="8" t="str">
        <f t="shared" si="6"/>
        <v>MOSCHINI CATHERINE</v>
      </c>
      <c r="D430" s="8" t="s">
        <v>30</v>
      </c>
      <c r="E430" s="8" t="s">
        <v>31</v>
      </c>
      <c r="F430" s="8" t="s">
        <v>32</v>
      </c>
      <c r="G430" s="8" t="s">
        <v>394</v>
      </c>
      <c r="H430" s="8" t="s">
        <v>395</v>
      </c>
      <c r="I430" s="8" t="s">
        <v>396</v>
      </c>
      <c r="J430" s="9">
        <v>21295</v>
      </c>
      <c r="K430" s="9">
        <v>29129</v>
      </c>
      <c r="L430" s="8" t="s">
        <v>38</v>
      </c>
      <c r="M430" s="8" t="s">
        <v>391</v>
      </c>
      <c r="N430" s="8" t="s">
        <v>399</v>
      </c>
      <c r="O430" s="10">
        <v>225</v>
      </c>
      <c r="P430" s="8" t="s">
        <v>41</v>
      </c>
      <c r="Q430" s="8" t="s">
        <v>42</v>
      </c>
      <c r="R430" s="8"/>
    </row>
    <row r="431" spans="1:18" x14ac:dyDescent="0.25">
      <c r="A431" s="11" t="s">
        <v>427</v>
      </c>
      <c r="B431" s="11" t="s">
        <v>230</v>
      </c>
      <c r="C431" s="8" t="str">
        <f t="shared" si="6"/>
        <v>MOUTON VINCENT</v>
      </c>
      <c r="D431" s="11" t="s">
        <v>30</v>
      </c>
      <c r="E431" s="11" t="s">
        <v>31</v>
      </c>
      <c r="F431" s="11" t="s">
        <v>134</v>
      </c>
      <c r="G431" s="11" t="s">
        <v>424</v>
      </c>
      <c r="H431" s="11" t="s">
        <v>425</v>
      </c>
      <c r="I431" s="11" t="s">
        <v>426</v>
      </c>
      <c r="J431" s="12">
        <v>33556</v>
      </c>
      <c r="K431" s="12">
        <v>40798</v>
      </c>
      <c r="L431" s="11" t="s">
        <v>428</v>
      </c>
      <c r="M431" s="11" t="s">
        <v>416</v>
      </c>
      <c r="N431" s="11" t="s">
        <v>153</v>
      </c>
      <c r="O431" s="13">
        <v>1</v>
      </c>
      <c r="P431" s="11" t="s">
        <v>59</v>
      </c>
      <c r="Q431" s="11" t="s">
        <v>79</v>
      </c>
      <c r="R431" s="11"/>
    </row>
    <row r="432" spans="1:18" x14ac:dyDescent="0.25">
      <c r="A432" s="8" t="s">
        <v>843</v>
      </c>
      <c r="B432" s="8" t="s">
        <v>803</v>
      </c>
      <c r="C432" s="8" t="str">
        <f t="shared" si="6"/>
        <v>MULLER CORINNE</v>
      </c>
      <c r="D432" s="8" t="s">
        <v>30</v>
      </c>
      <c r="E432" s="8" t="s">
        <v>31</v>
      </c>
      <c r="F432" s="8" t="s">
        <v>32</v>
      </c>
      <c r="G432" s="8" t="s">
        <v>564</v>
      </c>
      <c r="H432" s="8" t="s">
        <v>565</v>
      </c>
      <c r="I432" s="8" t="s">
        <v>842</v>
      </c>
      <c r="J432" s="9">
        <v>25074</v>
      </c>
      <c r="K432" s="9">
        <v>41224</v>
      </c>
      <c r="L432" s="8" t="s">
        <v>38</v>
      </c>
      <c r="M432" s="8" t="s">
        <v>105</v>
      </c>
      <c r="N432" s="8" t="s">
        <v>106</v>
      </c>
      <c r="O432" s="10">
        <v>190</v>
      </c>
      <c r="P432" s="8" t="s">
        <v>41</v>
      </c>
      <c r="Q432" s="8" t="s">
        <v>42</v>
      </c>
      <c r="R432" s="8"/>
    </row>
    <row r="433" spans="1:18" x14ac:dyDescent="0.25">
      <c r="A433" s="8" t="s">
        <v>600</v>
      </c>
      <c r="B433" s="8" t="s">
        <v>601</v>
      </c>
      <c r="C433" s="8" t="str">
        <f t="shared" si="6"/>
        <v>NABOULET LUCIE</v>
      </c>
      <c r="D433" s="8" t="s">
        <v>30</v>
      </c>
      <c r="E433" s="8" t="s">
        <v>31</v>
      </c>
      <c r="F433" s="8" t="s">
        <v>32</v>
      </c>
      <c r="G433" s="8" t="s">
        <v>220</v>
      </c>
      <c r="H433" s="8" t="s">
        <v>221</v>
      </c>
      <c r="I433" s="8" t="s">
        <v>599</v>
      </c>
      <c r="J433" s="9">
        <v>29705</v>
      </c>
      <c r="K433" s="9">
        <v>39530</v>
      </c>
      <c r="L433" s="8" t="s">
        <v>38</v>
      </c>
      <c r="M433" s="8" t="s">
        <v>39</v>
      </c>
      <c r="N433" s="8" t="s">
        <v>40</v>
      </c>
      <c r="O433" s="10">
        <v>170</v>
      </c>
      <c r="P433" s="8" t="s">
        <v>41</v>
      </c>
      <c r="Q433" s="8" t="s">
        <v>42</v>
      </c>
      <c r="R433" s="8"/>
    </row>
    <row r="434" spans="1:18" x14ac:dyDescent="0.25">
      <c r="A434" s="8" t="s">
        <v>194</v>
      </c>
      <c r="B434" s="8" t="s">
        <v>195</v>
      </c>
      <c r="C434" s="8" t="str">
        <f t="shared" si="6"/>
        <v>NAOUR MATHIEU</v>
      </c>
      <c r="D434" s="8" t="s">
        <v>30</v>
      </c>
      <c r="E434" s="8" t="s">
        <v>31</v>
      </c>
      <c r="F434" s="8" t="s">
        <v>134</v>
      </c>
      <c r="G434" s="8" t="s">
        <v>135</v>
      </c>
      <c r="H434" s="8" t="s">
        <v>136</v>
      </c>
      <c r="I434" s="8" t="s">
        <v>193</v>
      </c>
      <c r="J434" s="9">
        <v>30330</v>
      </c>
      <c r="K434" s="9">
        <v>38343</v>
      </c>
      <c r="L434" s="8" t="s">
        <v>140</v>
      </c>
      <c r="M434" s="8" t="s">
        <v>141</v>
      </c>
      <c r="N434" s="8" t="s">
        <v>142</v>
      </c>
      <c r="O434" s="10">
        <v>305</v>
      </c>
      <c r="P434" s="8" t="s">
        <v>59</v>
      </c>
      <c r="Q434" s="8" t="s">
        <v>79</v>
      </c>
      <c r="R434" s="8"/>
    </row>
    <row r="435" spans="1:18" x14ac:dyDescent="0.25">
      <c r="A435" s="8" t="s">
        <v>767</v>
      </c>
      <c r="B435" s="8" t="s">
        <v>768</v>
      </c>
      <c r="C435" s="8" t="str">
        <f t="shared" si="6"/>
        <v>NAULEAU SONIA</v>
      </c>
      <c r="D435" s="8" t="s">
        <v>30</v>
      </c>
      <c r="E435" s="8" t="s">
        <v>31</v>
      </c>
      <c r="F435" s="8" t="s">
        <v>32</v>
      </c>
      <c r="G435" s="8" t="s">
        <v>268</v>
      </c>
      <c r="H435" s="8" t="s">
        <v>269</v>
      </c>
      <c r="I435" s="8" t="s">
        <v>766</v>
      </c>
      <c r="J435" s="9">
        <v>28050</v>
      </c>
      <c r="K435" s="9">
        <v>39632</v>
      </c>
      <c r="L435" s="8" t="s">
        <v>721</v>
      </c>
      <c r="M435" s="8" t="s">
        <v>39</v>
      </c>
      <c r="N435" s="8" t="s">
        <v>722</v>
      </c>
      <c r="O435" s="10">
        <v>190</v>
      </c>
      <c r="P435" s="8" t="s">
        <v>41</v>
      </c>
      <c r="Q435" s="8" t="s">
        <v>42</v>
      </c>
      <c r="R435" s="8"/>
    </row>
    <row r="436" spans="1:18" x14ac:dyDescent="0.25">
      <c r="A436" s="8" t="s">
        <v>1364</v>
      </c>
      <c r="B436" s="8" t="s">
        <v>357</v>
      </c>
      <c r="C436" s="8" t="str">
        <f t="shared" si="6"/>
        <v>NAZOREK OLIVIER</v>
      </c>
      <c r="D436" s="8" t="s">
        <v>113</v>
      </c>
      <c r="E436" s="8" t="s">
        <v>114</v>
      </c>
      <c r="F436" s="8" t="s">
        <v>114</v>
      </c>
      <c r="G436" s="8" t="s">
        <v>115</v>
      </c>
      <c r="H436" s="8" t="s">
        <v>114</v>
      </c>
      <c r="I436" s="8" t="s">
        <v>1363</v>
      </c>
      <c r="J436" s="9">
        <v>23103</v>
      </c>
      <c r="K436" s="9">
        <v>33094</v>
      </c>
      <c r="L436" s="8" t="s">
        <v>1365</v>
      </c>
      <c r="M436" s="8" t="s">
        <v>67</v>
      </c>
      <c r="N436" s="8"/>
      <c r="O436" s="10">
        <v>902</v>
      </c>
      <c r="P436" s="8" t="s">
        <v>69</v>
      </c>
      <c r="Q436" s="8" t="s">
        <v>79</v>
      </c>
      <c r="R436" s="8"/>
    </row>
    <row r="437" spans="1:18" x14ac:dyDescent="0.25">
      <c r="A437" s="8" t="s">
        <v>345</v>
      </c>
      <c r="B437" s="8" t="s">
        <v>346</v>
      </c>
      <c r="C437" s="8" t="str">
        <f t="shared" si="6"/>
        <v>NEAU FRANCIS</v>
      </c>
      <c r="D437" s="8" t="s">
        <v>30</v>
      </c>
      <c r="E437" s="8" t="s">
        <v>31</v>
      </c>
      <c r="F437" s="8" t="s">
        <v>134</v>
      </c>
      <c r="G437" s="8" t="s">
        <v>323</v>
      </c>
      <c r="H437" s="8" t="s">
        <v>324</v>
      </c>
      <c r="I437" s="8" t="s">
        <v>344</v>
      </c>
      <c r="J437" s="9">
        <v>23691</v>
      </c>
      <c r="K437" s="9">
        <v>35149</v>
      </c>
      <c r="L437" s="8" t="s">
        <v>328</v>
      </c>
      <c r="M437" s="8" t="s">
        <v>329</v>
      </c>
      <c r="N437" s="8" t="s">
        <v>202</v>
      </c>
      <c r="O437" s="10">
        <v>305</v>
      </c>
      <c r="P437" s="8" t="s">
        <v>59</v>
      </c>
      <c r="Q437" s="8" t="s">
        <v>79</v>
      </c>
      <c r="R437" s="8"/>
    </row>
    <row r="438" spans="1:18" x14ac:dyDescent="0.25">
      <c r="A438" s="8" t="s">
        <v>693</v>
      </c>
      <c r="B438" s="8" t="s">
        <v>694</v>
      </c>
      <c r="C438" s="8" t="str">
        <f t="shared" si="6"/>
        <v>NESIC JACQUELINE</v>
      </c>
      <c r="D438" s="8" t="s">
        <v>30</v>
      </c>
      <c r="E438" s="8" t="s">
        <v>31</v>
      </c>
      <c r="F438" s="8" t="s">
        <v>32</v>
      </c>
      <c r="G438" s="8" t="s">
        <v>220</v>
      </c>
      <c r="H438" s="8" t="s">
        <v>221</v>
      </c>
      <c r="I438" s="8" t="s">
        <v>692</v>
      </c>
      <c r="J438" s="9">
        <v>19472</v>
      </c>
      <c r="K438" s="9">
        <v>25714</v>
      </c>
      <c r="L438" s="8" t="s">
        <v>38</v>
      </c>
      <c r="M438" s="8" t="s">
        <v>39</v>
      </c>
      <c r="N438" s="8" t="s">
        <v>40</v>
      </c>
      <c r="O438" s="10">
        <v>190</v>
      </c>
      <c r="P438" s="8" t="s">
        <v>41</v>
      </c>
      <c r="Q438" s="8" t="s">
        <v>42</v>
      </c>
      <c r="R438" s="8"/>
    </row>
    <row r="439" spans="1:18" x14ac:dyDescent="0.25">
      <c r="A439" s="8" t="s">
        <v>1126</v>
      </c>
      <c r="B439" s="8" t="s">
        <v>923</v>
      </c>
      <c r="C439" s="8" t="str">
        <f t="shared" si="6"/>
        <v>NEVE DIDIER</v>
      </c>
      <c r="D439" s="8" t="s">
        <v>30</v>
      </c>
      <c r="E439" s="8" t="s">
        <v>49</v>
      </c>
      <c r="F439" s="8" t="s">
        <v>60</v>
      </c>
      <c r="G439" s="8" t="s">
        <v>61</v>
      </c>
      <c r="H439" s="8" t="s">
        <v>62</v>
      </c>
      <c r="I439" s="8" t="s">
        <v>1125</v>
      </c>
      <c r="J439" s="9">
        <v>23424</v>
      </c>
      <c r="K439" s="9">
        <v>36794</v>
      </c>
      <c r="L439" s="8" t="s">
        <v>1127</v>
      </c>
      <c r="M439" s="8" t="s">
        <v>67</v>
      </c>
      <c r="N439" s="8" t="s">
        <v>1128</v>
      </c>
      <c r="O439" s="10">
        <v>902</v>
      </c>
      <c r="P439" s="8" t="s">
        <v>69</v>
      </c>
      <c r="Q439" s="8" t="s">
        <v>79</v>
      </c>
      <c r="R439" s="8"/>
    </row>
    <row r="440" spans="1:18" x14ac:dyDescent="0.25">
      <c r="A440" s="8" t="s">
        <v>1812</v>
      </c>
      <c r="B440" s="8" t="s">
        <v>1813</v>
      </c>
      <c r="C440" s="8" t="str">
        <f t="shared" si="6"/>
        <v>NICAISE MIE NOELLE</v>
      </c>
      <c r="D440" s="8" t="s">
        <v>30</v>
      </c>
      <c r="E440" s="8" t="s">
        <v>31</v>
      </c>
      <c r="F440" s="8" t="s">
        <v>32</v>
      </c>
      <c r="G440" s="8" t="s">
        <v>485</v>
      </c>
      <c r="H440" s="8" t="s">
        <v>486</v>
      </c>
      <c r="I440" s="8" t="s">
        <v>1811</v>
      </c>
      <c r="J440" s="9">
        <v>20448</v>
      </c>
      <c r="K440" s="9">
        <v>26359</v>
      </c>
      <c r="L440" s="8" t="s">
        <v>38</v>
      </c>
      <c r="M440" s="8" t="s">
        <v>39</v>
      </c>
      <c r="N440" s="8" t="s">
        <v>40</v>
      </c>
      <c r="O440" s="10">
        <v>170</v>
      </c>
      <c r="P440" s="8" t="s">
        <v>41</v>
      </c>
      <c r="Q440" s="8" t="s">
        <v>42</v>
      </c>
      <c r="R440" s="8"/>
    </row>
    <row r="441" spans="1:18" x14ac:dyDescent="0.25">
      <c r="A441" s="8" t="s">
        <v>307</v>
      </c>
      <c r="B441" s="8" t="s">
        <v>308</v>
      </c>
      <c r="C441" s="8" t="str">
        <f t="shared" si="6"/>
        <v>NIVARD LEA</v>
      </c>
      <c r="D441" s="8" t="s">
        <v>30</v>
      </c>
      <c r="E441" s="8" t="s">
        <v>31</v>
      </c>
      <c r="F441" s="8" t="s">
        <v>290</v>
      </c>
      <c r="G441" s="8" t="s">
        <v>291</v>
      </c>
      <c r="H441" s="8" t="s">
        <v>292</v>
      </c>
      <c r="I441" s="8" t="s">
        <v>306</v>
      </c>
      <c r="J441" s="9">
        <v>31882</v>
      </c>
      <c r="K441" s="9">
        <v>40357</v>
      </c>
      <c r="L441" s="8" t="s">
        <v>309</v>
      </c>
      <c r="M441" s="8" t="s">
        <v>296</v>
      </c>
      <c r="N441" s="8" t="s">
        <v>297</v>
      </c>
      <c r="O441" s="10">
        <v>305</v>
      </c>
      <c r="P441" s="8" t="s">
        <v>59</v>
      </c>
      <c r="Q441" s="8" t="s">
        <v>42</v>
      </c>
      <c r="R441" s="8"/>
    </row>
    <row r="442" spans="1:18" x14ac:dyDescent="0.25">
      <c r="A442" s="8" t="s">
        <v>1304</v>
      </c>
      <c r="B442" s="8" t="s">
        <v>936</v>
      </c>
      <c r="C442" s="8" t="str">
        <f t="shared" si="6"/>
        <v>NIVELLE FRANCOIS</v>
      </c>
      <c r="D442" s="8" t="s">
        <v>30</v>
      </c>
      <c r="E442" s="8" t="s">
        <v>49</v>
      </c>
      <c r="F442" s="8" t="s">
        <v>60</v>
      </c>
      <c r="G442" s="8" t="s">
        <v>1823</v>
      </c>
      <c r="H442" s="8" t="s">
        <v>1824</v>
      </c>
      <c r="I442" s="8" t="s">
        <v>1825</v>
      </c>
      <c r="J442" s="9">
        <v>23235</v>
      </c>
      <c r="K442" s="9">
        <v>36648</v>
      </c>
      <c r="L442" s="8" t="s">
        <v>1826</v>
      </c>
      <c r="M442" s="8" t="s">
        <v>1827</v>
      </c>
      <c r="N442" s="8" t="s">
        <v>1085</v>
      </c>
      <c r="O442" s="10">
        <v>905</v>
      </c>
      <c r="P442" s="8" t="s">
        <v>1817</v>
      </c>
      <c r="Q442" s="8" t="s">
        <v>79</v>
      </c>
      <c r="R442" s="8"/>
    </row>
    <row r="443" spans="1:18" x14ac:dyDescent="0.25">
      <c r="A443" s="8" t="s">
        <v>1304</v>
      </c>
      <c r="B443" s="8" t="s">
        <v>1305</v>
      </c>
      <c r="C443" s="8" t="str">
        <f t="shared" si="6"/>
        <v>NIVELLE JULIEN</v>
      </c>
      <c r="D443" s="8" t="s">
        <v>30</v>
      </c>
      <c r="E443" s="8" t="s">
        <v>70</v>
      </c>
      <c r="F443" s="8" t="s">
        <v>71</v>
      </c>
      <c r="G443" s="8" t="s">
        <v>1288</v>
      </c>
      <c r="H443" s="8" t="s">
        <v>1289</v>
      </c>
      <c r="I443" s="8" t="s">
        <v>1303</v>
      </c>
      <c r="J443" s="9">
        <v>28709</v>
      </c>
      <c r="K443" s="9">
        <v>39630</v>
      </c>
      <c r="L443" s="8" t="s">
        <v>77</v>
      </c>
      <c r="M443" s="8" t="s">
        <v>67</v>
      </c>
      <c r="N443" s="8" t="s">
        <v>78</v>
      </c>
      <c r="O443" s="10">
        <v>902</v>
      </c>
      <c r="P443" s="8" t="s">
        <v>69</v>
      </c>
      <c r="Q443" s="8" t="s">
        <v>79</v>
      </c>
      <c r="R443" s="8"/>
    </row>
    <row r="444" spans="1:18" x14ac:dyDescent="0.25">
      <c r="A444" s="8" t="s">
        <v>720</v>
      </c>
      <c r="B444" s="8" t="s">
        <v>525</v>
      </c>
      <c r="C444" s="8" t="str">
        <f t="shared" si="6"/>
        <v>NOUHAUD BRIGITTE</v>
      </c>
      <c r="D444" s="8" t="s">
        <v>30</v>
      </c>
      <c r="E444" s="8" t="s">
        <v>31</v>
      </c>
      <c r="F444" s="8" t="s">
        <v>32</v>
      </c>
      <c r="G444" s="8" t="s">
        <v>256</v>
      </c>
      <c r="H444" s="8" t="s">
        <v>257</v>
      </c>
      <c r="I444" s="8" t="s">
        <v>719</v>
      </c>
      <c r="J444" s="9">
        <v>20463</v>
      </c>
      <c r="K444" s="9">
        <v>29143</v>
      </c>
      <c r="L444" s="8" t="s">
        <v>721</v>
      </c>
      <c r="M444" s="8" t="s">
        <v>39</v>
      </c>
      <c r="N444" s="8" t="s">
        <v>722</v>
      </c>
      <c r="O444" s="10">
        <v>190</v>
      </c>
      <c r="P444" s="8" t="s">
        <v>41</v>
      </c>
      <c r="Q444" s="8" t="s">
        <v>42</v>
      </c>
      <c r="R444" s="8"/>
    </row>
    <row r="445" spans="1:18" x14ac:dyDescent="0.25">
      <c r="A445" s="8" t="s">
        <v>1295</v>
      </c>
      <c r="B445" s="8" t="s">
        <v>165</v>
      </c>
      <c r="C445" s="8" t="str">
        <f t="shared" si="6"/>
        <v>OGIER CHRISTOPHE</v>
      </c>
      <c r="D445" s="8" t="s">
        <v>30</v>
      </c>
      <c r="E445" s="8" t="s">
        <v>70</v>
      </c>
      <c r="F445" s="8" t="s">
        <v>71</v>
      </c>
      <c r="G445" s="8" t="s">
        <v>72</v>
      </c>
      <c r="H445" s="8" t="s">
        <v>73</v>
      </c>
      <c r="I445" s="8" t="s">
        <v>1294</v>
      </c>
      <c r="J445" s="9">
        <v>27865</v>
      </c>
      <c r="K445" s="9">
        <v>38139</v>
      </c>
      <c r="L445" s="8" t="s">
        <v>77</v>
      </c>
      <c r="M445" s="8" t="s">
        <v>67</v>
      </c>
      <c r="N445" s="8" t="s">
        <v>78</v>
      </c>
      <c r="O445" s="10">
        <v>902</v>
      </c>
      <c r="P445" s="8" t="s">
        <v>69</v>
      </c>
      <c r="Q445" s="8" t="s">
        <v>79</v>
      </c>
      <c r="R445" s="8"/>
    </row>
    <row r="446" spans="1:18" x14ac:dyDescent="0.25">
      <c r="A446" s="14" t="s">
        <v>1149</v>
      </c>
      <c r="B446" s="14" t="s">
        <v>1150</v>
      </c>
      <c r="C446" s="8" t="str">
        <f t="shared" si="6"/>
        <v>OLIVEIRA DANIEL</v>
      </c>
      <c r="D446" s="14" t="s">
        <v>30</v>
      </c>
      <c r="E446" s="14" t="s">
        <v>49</v>
      </c>
      <c r="F446" s="14" t="s">
        <v>60</v>
      </c>
      <c r="G446" s="14" t="s">
        <v>1132</v>
      </c>
      <c r="H446" s="14" t="s">
        <v>1133</v>
      </c>
      <c r="I446" s="14" t="s">
        <v>1148</v>
      </c>
      <c r="J446" s="15">
        <v>26553</v>
      </c>
      <c r="K446" s="15">
        <v>37487</v>
      </c>
      <c r="L446" s="14" t="s">
        <v>1151</v>
      </c>
      <c r="M446" s="14" t="s">
        <v>67</v>
      </c>
      <c r="N446" s="14" t="s">
        <v>1103</v>
      </c>
      <c r="O446" s="16">
        <v>902</v>
      </c>
      <c r="P446" s="14" t="s">
        <v>69</v>
      </c>
      <c r="Q446" s="14" t="s">
        <v>79</v>
      </c>
      <c r="R446" s="14"/>
    </row>
    <row r="447" spans="1:18" x14ac:dyDescent="0.25">
      <c r="A447" s="8" t="s">
        <v>715</v>
      </c>
      <c r="B447" s="8" t="s">
        <v>1368</v>
      </c>
      <c r="C447" s="8" t="str">
        <f t="shared" si="6"/>
        <v>ORLU GILLES</v>
      </c>
      <c r="D447" s="8" t="s">
        <v>30</v>
      </c>
      <c r="E447" s="8" t="s">
        <v>31</v>
      </c>
      <c r="F447" s="8" t="s">
        <v>474</v>
      </c>
      <c r="G447" s="8" t="s">
        <v>475</v>
      </c>
      <c r="H447" s="8" t="s">
        <v>476</v>
      </c>
      <c r="I447" s="8" t="s">
        <v>1742</v>
      </c>
      <c r="J447" s="9">
        <v>24362</v>
      </c>
      <c r="K447" s="9">
        <v>32117</v>
      </c>
      <c r="L447" s="8" t="s">
        <v>1743</v>
      </c>
      <c r="M447" s="8" t="s">
        <v>141</v>
      </c>
      <c r="N447" s="8" t="s">
        <v>1236</v>
      </c>
      <c r="O447" s="10">
        <v>335</v>
      </c>
      <c r="P447" s="8" t="s">
        <v>59</v>
      </c>
      <c r="Q447" s="8" t="s">
        <v>79</v>
      </c>
      <c r="R447" s="8"/>
    </row>
    <row r="448" spans="1:18" x14ac:dyDescent="0.25">
      <c r="A448" s="8" t="s">
        <v>715</v>
      </c>
      <c r="B448" s="8" t="s">
        <v>618</v>
      </c>
      <c r="C448" s="8" t="str">
        <f t="shared" si="6"/>
        <v>ORLU MICHELLE</v>
      </c>
      <c r="D448" s="8" t="s">
        <v>30</v>
      </c>
      <c r="E448" s="8" t="s">
        <v>31</v>
      </c>
      <c r="F448" s="8" t="s">
        <v>32</v>
      </c>
      <c r="G448" s="8" t="s">
        <v>43</v>
      </c>
      <c r="H448" s="8" t="s">
        <v>44</v>
      </c>
      <c r="I448" s="8" t="s">
        <v>714</v>
      </c>
      <c r="J448" s="9">
        <v>20304</v>
      </c>
      <c r="K448" s="9">
        <v>26641</v>
      </c>
      <c r="L448" s="8" t="s">
        <v>38</v>
      </c>
      <c r="M448" s="8" t="s">
        <v>39</v>
      </c>
      <c r="N448" s="8" t="s">
        <v>40</v>
      </c>
      <c r="O448" s="10">
        <v>190</v>
      </c>
      <c r="P448" s="8" t="s">
        <v>41</v>
      </c>
      <c r="Q448" s="8" t="s">
        <v>42</v>
      </c>
      <c r="R448" s="8"/>
    </row>
    <row r="449" spans="1:18" x14ac:dyDescent="0.25">
      <c r="A449" s="8" t="s">
        <v>836</v>
      </c>
      <c r="B449" s="8" t="s">
        <v>126</v>
      </c>
      <c r="C449" s="8" t="str">
        <f t="shared" si="6"/>
        <v>OUAAD VERONIQUE</v>
      </c>
      <c r="D449" s="8" t="s">
        <v>30</v>
      </c>
      <c r="E449" s="8" t="s">
        <v>31</v>
      </c>
      <c r="F449" s="8" t="s">
        <v>32</v>
      </c>
      <c r="G449" s="8" t="s">
        <v>386</v>
      </c>
      <c r="H449" s="8" t="s">
        <v>387</v>
      </c>
      <c r="I449" s="8" t="s">
        <v>835</v>
      </c>
      <c r="J449" s="9">
        <v>20854</v>
      </c>
      <c r="K449" s="9">
        <v>41184</v>
      </c>
      <c r="L449" s="8" t="s">
        <v>38</v>
      </c>
      <c r="M449" s="8" t="s">
        <v>105</v>
      </c>
      <c r="N449" s="8" t="s">
        <v>106</v>
      </c>
      <c r="O449" s="10">
        <v>190</v>
      </c>
      <c r="P449" s="8" t="s">
        <v>41</v>
      </c>
      <c r="Q449" s="8" t="s">
        <v>42</v>
      </c>
      <c r="R449" s="8"/>
    </row>
    <row r="450" spans="1:18" x14ac:dyDescent="0.25">
      <c r="A450" s="8" t="s">
        <v>698</v>
      </c>
      <c r="B450" s="8" t="s">
        <v>699</v>
      </c>
      <c r="C450" s="8" t="str">
        <f t="shared" si="6"/>
        <v>PAGE YVETTE</v>
      </c>
      <c r="D450" s="8" t="s">
        <v>30</v>
      </c>
      <c r="E450" s="8" t="s">
        <v>31</v>
      </c>
      <c r="F450" s="8" t="s">
        <v>32</v>
      </c>
      <c r="G450" s="8" t="s">
        <v>95</v>
      </c>
      <c r="H450" s="8" t="s">
        <v>96</v>
      </c>
      <c r="I450" s="8" t="s">
        <v>697</v>
      </c>
      <c r="J450" s="9">
        <v>19617</v>
      </c>
      <c r="K450" s="9">
        <v>29297</v>
      </c>
      <c r="L450" s="8" t="s">
        <v>38</v>
      </c>
      <c r="M450" s="8" t="s">
        <v>39</v>
      </c>
      <c r="N450" s="8" t="s">
        <v>40</v>
      </c>
      <c r="O450" s="10">
        <v>190</v>
      </c>
      <c r="P450" s="8" t="s">
        <v>41</v>
      </c>
      <c r="Q450" s="8" t="s">
        <v>42</v>
      </c>
      <c r="R450" s="8"/>
    </row>
    <row r="451" spans="1:18" x14ac:dyDescent="0.25">
      <c r="A451" s="8" t="s">
        <v>916</v>
      </c>
      <c r="B451" s="8" t="s">
        <v>177</v>
      </c>
      <c r="C451" s="8" t="str">
        <f t="shared" si="6"/>
        <v>PAGEARD JEAN PAUL</v>
      </c>
      <c r="D451" s="8" t="s">
        <v>30</v>
      </c>
      <c r="E451" s="8" t="s">
        <v>31</v>
      </c>
      <c r="F451" s="8" t="s">
        <v>32</v>
      </c>
      <c r="G451" s="8" t="s">
        <v>557</v>
      </c>
      <c r="H451" s="8" t="s">
        <v>558</v>
      </c>
      <c r="I451" s="8" t="s">
        <v>915</v>
      </c>
      <c r="J451" s="9">
        <v>20400</v>
      </c>
      <c r="K451" s="9">
        <v>26970</v>
      </c>
      <c r="L451" s="8" t="s">
        <v>38</v>
      </c>
      <c r="M451" s="8" t="s">
        <v>105</v>
      </c>
      <c r="N451" s="8" t="s">
        <v>106</v>
      </c>
      <c r="O451" s="10">
        <v>215</v>
      </c>
      <c r="P451" s="8" t="s">
        <v>41</v>
      </c>
      <c r="Q451" s="8" t="s">
        <v>79</v>
      </c>
      <c r="R451" s="8"/>
    </row>
    <row r="452" spans="1:18" x14ac:dyDescent="0.25">
      <c r="A452" s="8" t="s">
        <v>512</v>
      </c>
      <c r="B452" s="8" t="s">
        <v>513</v>
      </c>
      <c r="C452" s="8" t="str">
        <f t="shared" si="6"/>
        <v>PAGENAUD YAMINA</v>
      </c>
      <c r="D452" s="8" t="s">
        <v>30</v>
      </c>
      <c r="E452" s="8" t="s">
        <v>31</v>
      </c>
      <c r="F452" s="8" t="s">
        <v>32</v>
      </c>
      <c r="G452" s="8" t="s">
        <v>33</v>
      </c>
      <c r="H452" s="8" t="s">
        <v>34</v>
      </c>
      <c r="I452" s="8" t="s">
        <v>511</v>
      </c>
      <c r="J452" s="9">
        <v>19635</v>
      </c>
      <c r="K452" s="9">
        <v>26759</v>
      </c>
      <c r="L452" s="8" t="s">
        <v>38</v>
      </c>
      <c r="M452" s="8" t="s">
        <v>39</v>
      </c>
      <c r="N452" s="8" t="s">
        <v>40</v>
      </c>
      <c r="O452" s="10">
        <v>170</v>
      </c>
      <c r="P452" s="8" t="s">
        <v>41</v>
      </c>
      <c r="Q452" s="8" t="s">
        <v>42</v>
      </c>
      <c r="R452" s="8"/>
    </row>
    <row r="453" spans="1:18" x14ac:dyDescent="0.25">
      <c r="A453" s="8" t="s">
        <v>1261</v>
      </c>
      <c r="B453" s="8" t="s">
        <v>963</v>
      </c>
      <c r="C453" s="8" t="str">
        <f t="shared" si="6"/>
        <v>PAILLARD BRUNO</v>
      </c>
      <c r="D453" s="8" t="s">
        <v>30</v>
      </c>
      <c r="E453" s="8" t="s">
        <v>70</v>
      </c>
      <c r="F453" s="8" t="s">
        <v>71</v>
      </c>
      <c r="G453" s="8" t="s">
        <v>72</v>
      </c>
      <c r="H453" s="8" t="s">
        <v>73</v>
      </c>
      <c r="I453" s="8" t="s">
        <v>1260</v>
      </c>
      <c r="J453" s="9">
        <v>23328</v>
      </c>
      <c r="K453" s="9">
        <v>32245</v>
      </c>
      <c r="L453" s="8" t="s">
        <v>1262</v>
      </c>
      <c r="M453" s="8" t="s">
        <v>67</v>
      </c>
      <c r="N453" s="8"/>
      <c r="O453" s="10">
        <v>902</v>
      </c>
      <c r="P453" s="8" t="s">
        <v>69</v>
      </c>
      <c r="Q453" s="8" t="s">
        <v>79</v>
      </c>
      <c r="R453" s="8"/>
    </row>
    <row r="454" spans="1:18" x14ac:dyDescent="0.25">
      <c r="A454" s="14" t="s">
        <v>1135</v>
      </c>
      <c r="B454" s="14" t="s">
        <v>1136</v>
      </c>
      <c r="C454" s="8" t="str">
        <f t="shared" si="6"/>
        <v>PAIN RAPHAEL</v>
      </c>
      <c r="D454" s="14" t="s">
        <v>30</v>
      </c>
      <c r="E454" s="14" t="s">
        <v>49</v>
      </c>
      <c r="F454" s="14" t="s">
        <v>60</v>
      </c>
      <c r="G454" s="14" t="s">
        <v>1132</v>
      </c>
      <c r="H454" s="14" t="s">
        <v>1133</v>
      </c>
      <c r="I454" s="14" t="s">
        <v>1134</v>
      </c>
      <c r="J454" s="15">
        <v>24291</v>
      </c>
      <c r="K454" s="15">
        <v>38068</v>
      </c>
      <c r="L454" s="14" t="s">
        <v>60</v>
      </c>
      <c r="M454" s="14" t="s">
        <v>67</v>
      </c>
      <c r="N454" s="14" t="s">
        <v>1103</v>
      </c>
      <c r="O454" s="16">
        <v>902</v>
      </c>
      <c r="P454" s="14" t="s">
        <v>69</v>
      </c>
      <c r="Q454" s="14" t="s">
        <v>79</v>
      </c>
      <c r="R454" s="14"/>
    </row>
    <row r="455" spans="1:18" x14ac:dyDescent="0.25">
      <c r="A455" s="8" t="s">
        <v>773</v>
      </c>
      <c r="B455" s="8" t="s">
        <v>593</v>
      </c>
      <c r="C455" s="8" t="str">
        <f t="shared" si="6"/>
        <v>PAPIN VANESSA</v>
      </c>
      <c r="D455" s="8" t="s">
        <v>30</v>
      </c>
      <c r="E455" s="8" t="s">
        <v>31</v>
      </c>
      <c r="F455" s="8" t="s">
        <v>32</v>
      </c>
      <c r="G455" s="8" t="s">
        <v>220</v>
      </c>
      <c r="H455" s="8" t="s">
        <v>221</v>
      </c>
      <c r="I455" s="8" t="s">
        <v>772</v>
      </c>
      <c r="J455" s="9">
        <v>28481</v>
      </c>
      <c r="K455" s="9">
        <v>37325</v>
      </c>
      <c r="L455" s="8" t="s">
        <v>38</v>
      </c>
      <c r="M455" s="8" t="s">
        <v>39</v>
      </c>
      <c r="N455" s="8" t="s">
        <v>40</v>
      </c>
      <c r="O455" s="10">
        <v>190</v>
      </c>
      <c r="P455" s="8" t="s">
        <v>41</v>
      </c>
      <c r="Q455" s="8" t="s">
        <v>42</v>
      </c>
      <c r="R455" s="8"/>
    </row>
    <row r="456" spans="1:18" x14ac:dyDescent="0.25">
      <c r="A456" s="8" t="s">
        <v>361</v>
      </c>
      <c r="B456" s="8" t="s">
        <v>260</v>
      </c>
      <c r="C456" s="8" t="str">
        <f t="shared" si="6"/>
        <v>PARAY LAURENT</v>
      </c>
      <c r="D456" s="8" t="s">
        <v>30</v>
      </c>
      <c r="E456" s="8" t="s">
        <v>31</v>
      </c>
      <c r="F456" s="8" t="s">
        <v>134</v>
      </c>
      <c r="G456" s="8" t="s">
        <v>323</v>
      </c>
      <c r="H456" s="8" t="s">
        <v>324</v>
      </c>
      <c r="I456" s="8" t="s">
        <v>360</v>
      </c>
      <c r="J456" s="9">
        <v>25957</v>
      </c>
      <c r="K456" s="9">
        <v>34687</v>
      </c>
      <c r="L456" s="8" t="s">
        <v>328</v>
      </c>
      <c r="M456" s="8" t="s">
        <v>329</v>
      </c>
      <c r="N456" s="8" t="s">
        <v>202</v>
      </c>
      <c r="O456" s="10">
        <v>305</v>
      </c>
      <c r="P456" s="8" t="s">
        <v>59</v>
      </c>
      <c r="Q456" s="8" t="s">
        <v>79</v>
      </c>
      <c r="R456" s="8"/>
    </row>
    <row r="457" spans="1:18" x14ac:dyDescent="0.25">
      <c r="A457" s="8" t="s">
        <v>1486</v>
      </c>
      <c r="B457" s="8" t="s">
        <v>841</v>
      </c>
      <c r="C457" s="8" t="str">
        <f t="shared" si="6"/>
        <v>PARENTEAU BENOIST</v>
      </c>
      <c r="D457" s="8" t="s">
        <v>30</v>
      </c>
      <c r="E457" s="8" t="s">
        <v>70</v>
      </c>
      <c r="F457" s="8" t="s">
        <v>1324</v>
      </c>
      <c r="G457" s="8" t="s">
        <v>1288</v>
      </c>
      <c r="H457" s="8" t="s">
        <v>1289</v>
      </c>
      <c r="I457" s="8" t="s">
        <v>1485</v>
      </c>
      <c r="J457" s="9">
        <v>26906</v>
      </c>
      <c r="K457" s="9">
        <v>38355</v>
      </c>
      <c r="L457" s="8" t="s">
        <v>1106</v>
      </c>
      <c r="M457" s="8" t="s">
        <v>1484</v>
      </c>
      <c r="N457" s="8" t="s">
        <v>1107</v>
      </c>
      <c r="O457" s="10">
        <v>902</v>
      </c>
      <c r="P457" s="8" t="s">
        <v>69</v>
      </c>
      <c r="Q457" s="8" t="s">
        <v>79</v>
      </c>
      <c r="R457" s="8"/>
    </row>
    <row r="458" spans="1:18" x14ac:dyDescent="0.25">
      <c r="A458" s="8" t="s">
        <v>971</v>
      </c>
      <c r="B458" s="8" t="s">
        <v>858</v>
      </c>
      <c r="C458" s="8" t="str">
        <f t="shared" si="6"/>
        <v>PARTAUX DAVID</v>
      </c>
      <c r="D458" s="8" t="s">
        <v>30</v>
      </c>
      <c r="E458" s="8" t="s">
        <v>31</v>
      </c>
      <c r="F458" s="8" t="s">
        <v>32</v>
      </c>
      <c r="G458" s="8" t="s">
        <v>602</v>
      </c>
      <c r="H458" s="8" t="s">
        <v>603</v>
      </c>
      <c r="I458" s="8" t="s">
        <v>970</v>
      </c>
      <c r="J458" s="9">
        <v>26528</v>
      </c>
      <c r="K458" s="9">
        <v>34720</v>
      </c>
      <c r="L458" s="8" t="s">
        <v>38</v>
      </c>
      <c r="M458" s="8" t="s">
        <v>105</v>
      </c>
      <c r="N458" s="8" t="s">
        <v>106</v>
      </c>
      <c r="O458" s="10">
        <v>215</v>
      </c>
      <c r="P458" s="8" t="s">
        <v>41</v>
      </c>
      <c r="Q458" s="8" t="s">
        <v>79</v>
      </c>
      <c r="R458" s="8"/>
    </row>
    <row r="459" spans="1:18" x14ac:dyDescent="0.25">
      <c r="A459" s="8" t="s">
        <v>155</v>
      </c>
      <c r="B459" s="8" t="s">
        <v>156</v>
      </c>
      <c r="C459" s="8" t="str">
        <f t="shared" si="6"/>
        <v>PASCREAU JEROME</v>
      </c>
      <c r="D459" s="8" t="s">
        <v>30</v>
      </c>
      <c r="E459" s="8" t="s">
        <v>49</v>
      </c>
      <c r="F459" s="8" t="s">
        <v>60</v>
      </c>
      <c r="G459" s="8" t="s">
        <v>61</v>
      </c>
      <c r="H459" s="8" t="s">
        <v>62</v>
      </c>
      <c r="I459" s="8" t="s">
        <v>154</v>
      </c>
      <c r="J459" s="9">
        <v>28144</v>
      </c>
      <c r="K459" s="9">
        <v>35933</v>
      </c>
      <c r="L459" s="8" t="s">
        <v>157</v>
      </c>
      <c r="M459" s="8" t="s">
        <v>141</v>
      </c>
      <c r="N459" s="8" t="s">
        <v>158</v>
      </c>
      <c r="O459" s="10">
        <v>305</v>
      </c>
      <c r="P459" s="8" t="s">
        <v>59</v>
      </c>
      <c r="Q459" s="8" t="s">
        <v>79</v>
      </c>
      <c r="R459" s="8"/>
    </row>
    <row r="460" spans="1:18" x14ac:dyDescent="0.25">
      <c r="A460" s="8" t="s">
        <v>1561</v>
      </c>
      <c r="B460" s="8" t="s">
        <v>1562</v>
      </c>
      <c r="C460" s="8" t="str">
        <f t="shared" si="6"/>
        <v>PATRY MAXENCE</v>
      </c>
      <c r="D460" s="8" t="s">
        <v>30</v>
      </c>
      <c r="E460" s="8" t="s">
        <v>49</v>
      </c>
      <c r="F460" s="8" t="s">
        <v>50</v>
      </c>
      <c r="G460" s="8" t="s">
        <v>51</v>
      </c>
      <c r="H460" s="8" t="s">
        <v>52</v>
      </c>
      <c r="I460" s="8" t="s">
        <v>1560</v>
      </c>
      <c r="J460" s="9">
        <v>30994</v>
      </c>
      <c r="K460" s="9">
        <v>40634</v>
      </c>
      <c r="L460" s="8" t="s">
        <v>1563</v>
      </c>
      <c r="M460" s="8" t="s">
        <v>84</v>
      </c>
      <c r="N460" s="8" t="s">
        <v>1564</v>
      </c>
      <c r="O460" s="10">
        <v>902</v>
      </c>
      <c r="P460" s="8" t="s">
        <v>69</v>
      </c>
      <c r="Q460" s="8" t="s">
        <v>79</v>
      </c>
      <c r="R460" s="8"/>
    </row>
    <row r="461" spans="1:18" x14ac:dyDescent="0.25">
      <c r="A461" s="8" t="s">
        <v>1354</v>
      </c>
      <c r="B461" s="8" t="s">
        <v>858</v>
      </c>
      <c r="C461" s="8" t="str">
        <f t="shared" si="6"/>
        <v>PECOT DAVID</v>
      </c>
      <c r="D461" s="8" t="s">
        <v>30</v>
      </c>
      <c r="E461" s="8" t="s">
        <v>70</v>
      </c>
      <c r="F461" s="8" t="s">
        <v>1199</v>
      </c>
      <c r="G461" s="8" t="s">
        <v>1347</v>
      </c>
      <c r="H461" s="8" t="s">
        <v>1348</v>
      </c>
      <c r="I461" s="8" t="s">
        <v>1353</v>
      </c>
      <c r="J461" s="9">
        <v>26772</v>
      </c>
      <c r="K461" s="9">
        <v>36423</v>
      </c>
      <c r="L461" s="8" t="s">
        <v>1205</v>
      </c>
      <c r="M461" s="8" t="s">
        <v>67</v>
      </c>
      <c r="N461" s="8" t="s">
        <v>1142</v>
      </c>
      <c r="O461" s="10">
        <v>902</v>
      </c>
      <c r="P461" s="8" t="s">
        <v>69</v>
      </c>
      <c r="Q461" s="8" t="s">
        <v>79</v>
      </c>
      <c r="R461" s="8"/>
    </row>
    <row r="462" spans="1:18" x14ac:dyDescent="0.25">
      <c r="A462" s="8" t="s">
        <v>1271</v>
      </c>
      <c r="B462" s="8" t="s">
        <v>266</v>
      </c>
      <c r="C462" s="8" t="str">
        <f t="shared" si="6"/>
        <v>PELTREAU STEPHANE</v>
      </c>
      <c r="D462" s="8" t="s">
        <v>30</v>
      </c>
      <c r="E462" s="8" t="s">
        <v>70</v>
      </c>
      <c r="F462" s="8" t="s">
        <v>71</v>
      </c>
      <c r="G462" s="8" t="s">
        <v>72</v>
      </c>
      <c r="H462" s="8" t="s">
        <v>73</v>
      </c>
      <c r="I462" s="8" t="s">
        <v>1270</v>
      </c>
      <c r="J462" s="9">
        <v>25382</v>
      </c>
      <c r="K462" s="9">
        <v>36451</v>
      </c>
      <c r="L462" s="8" t="s">
        <v>1131</v>
      </c>
      <c r="M462" s="8" t="s">
        <v>67</v>
      </c>
      <c r="N462" s="8" t="s">
        <v>1128</v>
      </c>
      <c r="O462" s="10">
        <v>902</v>
      </c>
      <c r="P462" s="8" t="s">
        <v>69</v>
      </c>
      <c r="Q462" s="8" t="s">
        <v>79</v>
      </c>
      <c r="R462" s="8"/>
    </row>
    <row r="463" spans="1:18" x14ac:dyDescent="0.25">
      <c r="A463" s="8" t="s">
        <v>895</v>
      </c>
      <c r="B463" s="8" t="s">
        <v>896</v>
      </c>
      <c r="C463" s="8" t="str">
        <f t="shared" si="6"/>
        <v>PEREIRA CLARICE</v>
      </c>
      <c r="D463" s="8" t="s">
        <v>30</v>
      </c>
      <c r="E463" s="8" t="s">
        <v>31</v>
      </c>
      <c r="F463" s="8" t="s">
        <v>32</v>
      </c>
      <c r="G463" s="8" t="s">
        <v>43</v>
      </c>
      <c r="H463" s="8" t="s">
        <v>44</v>
      </c>
      <c r="I463" s="8" t="s">
        <v>894</v>
      </c>
      <c r="J463" s="9">
        <v>25933</v>
      </c>
      <c r="K463" s="9">
        <v>40818</v>
      </c>
      <c r="L463" s="8" t="s">
        <v>38</v>
      </c>
      <c r="M463" s="8" t="s">
        <v>105</v>
      </c>
      <c r="N463" s="8" t="s">
        <v>106</v>
      </c>
      <c r="O463" s="10">
        <v>190</v>
      </c>
      <c r="P463" s="8" t="s">
        <v>41</v>
      </c>
      <c r="Q463" s="8" t="s">
        <v>42</v>
      </c>
      <c r="R463" s="8"/>
    </row>
    <row r="464" spans="1:18" x14ac:dyDescent="0.25">
      <c r="A464" s="8" t="s">
        <v>895</v>
      </c>
      <c r="B464" s="8" t="s">
        <v>927</v>
      </c>
      <c r="C464" s="8" t="str">
        <f t="shared" si="6"/>
        <v>PEREIRA JOSE</v>
      </c>
      <c r="D464" s="8" t="s">
        <v>30</v>
      </c>
      <c r="E464" s="8" t="s">
        <v>31</v>
      </c>
      <c r="F464" s="8" t="s">
        <v>32</v>
      </c>
      <c r="G464" s="8" t="s">
        <v>703</v>
      </c>
      <c r="H464" s="8" t="s">
        <v>704</v>
      </c>
      <c r="I464" s="8" t="s">
        <v>926</v>
      </c>
      <c r="J464" s="9">
        <v>24745</v>
      </c>
      <c r="K464" s="9">
        <v>32881</v>
      </c>
      <c r="L464" s="8" t="s">
        <v>38</v>
      </c>
      <c r="M464" s="8" t="s">
        <v>105</v>
      </c>
      <c r="N464" s="8" t="s">
        <v>106</v>
      </c>
      <c r="O464" s="10">
        <v>215</v>
      </c>
      <c r="P464" s="8" t="s">
        <v>41</v>
      </c>
      <c r="Q464" s="8" t="s">
        <v>79</v>
      </c>
      <c r="R464" s="8"/>
    </row>
    <row r="465" spans="1:18" x14ac:dyDescent="0.25">
      <c r="A465" s="8" t="s">
        <v>890</v>
      </c>
      <c r="B465" s="8" t="s">
        <v>891</v>
      </c>
      <c r="C465" s="8" t="str">
        <f t="shared" si="6"/>
        <v>PERRE GWENDOLINE</v>
      </c>
      <c r="D465" s="8" t="s">
        <v>30</v>
      </c>
      <c r="E465" s="8" t="s">
        <v>31</v>
      </c>
      <c r="F465" s="8" t="s">
        <v>32</v>
      </c>
      <c r="G465" s="8" t="s">
        <v>494</v>
      </c>
      <c r="H465" s="8" t="s">
        <v>495</v>
      </c>
      <c r="I465" s="8" t="s">
        <v>889</v>
      </c>
      <c r="J465" s="9">
        <v>30773</v>
      </c>
      <c r="K465" s="9">
        <v>40818</v>
      </c>
      <c r="L465" s="8" t="s">
        <v>38</v>
      </c>
      <c r="M465" s="8" t="s">
        <v>105</v>
      </c>
      <c r="N465" s="8" t="s">
        <v>106</v>
      </c>
      <c r="O465" s="10">
        <v>190</v>
      </c>
      <c r="P465" s="8" t="s">
        <v>41</v>
      </c>
      <c r="Q465" s="8" t="s">
        <v>42</v>
      </c>
      <c r="R465" s="8"/>
    </row>
    <row r="466" spans="1:18" x14ac:dyDescent="0.25">
      <c r="A466" s="8" t="s">
        <v>1211</v>
      </c>
      <c r="B466" s="8" t="s">
        <v>357</v>
      </c>
      <c r="C466" s="8" t="str">
        <f t="shared" si="6"/>
        <v>PERRIN OLIVIER</v>
      </c>
      <c r="D466" s="8" t="s">
        <v>30</v>
      </c>
      <c r="E466" s="8" t="s">
        <v>49</v>
      </c>
      <c r="F466" s="8" t="s">
        <v>1199</v>
      </c>
      <c r="G466" s="8" t="s">
        <v>1200</v>
      </c>
      <c r="H466" s="8" t="s">
        <v>1201</v>
      </c>
      <c r="I466" s="8" t="s">
        <v>1210</v>
      </c>
      <c r="J466" s="9">
        <v>26215</v>
      </c>
      <c r="K466" s="9">
        <v>36404</v>
      </c>
      <c r="L466" s="8" t="s">
        <v>1205</v>
      </c>
      <c r="M466" s="8" t="s">
        <v>67</v>
      </c>
      <c r="N466" s="8" t="s">
        <v>1142</v>
      </c>
      <c r="O466" s="10">
        <v>902</v>
      </c>
      <c r="P466" s="8" t="s">
        <v>69</v>
      </c>
      <c r="Q466" s="8" t="s">
        <v>79</v>
      </c>
      <c r="R466" s="8"/>
    </row>
    <row r="467" spans="1:18" x14ac:dyDescent="0.25">
      <c r="A467" s="11" t="s">
        <v>414</v>
      </c>
      <c r="B467" s="11" t="s">
        <v>285</v>
      </c>
      <c r="C467" s="8" t="str">
        <f t="shared" ref="C467:C532" si="7">A467&amp;" "&amp;B467</f>
        <v>PESCHER JEREMY</v>
      </c>
      <c r="D467" s="11" t="s">
        <v>30</v>
      </c>
      <c r="E467" s="11" t="s">
        <v>49</v>
      </c>
      <c r="F467" s="11" t="s">
        <v>50</v>
      </c>
      <c r="G467" s="11" t="s">
        <v>51</v>
      </c>
      <c r="H467" s="11" t="s">
        <v>52</v>
      </c>
      <c r="I467" s="11" t="s">
        <v>413</v>
      </c>
      <c r="J467" s="12">
        <v>32864</v>
      </c>
      <c r="K467" s="12">
        <v>40882</v>
      </c>
      <c r="L467" s="11" t="s">
        <v>415</v>
      </c>
      <c r="M467" s="11" t="s">
        <v>416</v>
      </c>
      <c r="N467" s="11" t="s">
        <v>153</v>
      </c>
      <c r="O467" s="13">
        <v>1</v>
      </c>
      <c r="P467" s="11" t="s">
        <v>59</v>
      </c>
      <c r="Q467" s="11" t="s">
        <v>79</v>
      </c>
      <c r="R467" s="11"/>
    </row>
    <row r="468" spans="1:18" x14ac:dyDescent="0.25">
      <c r="A468" s="8" t="s">
        <v>775</v>
      </c>
      <c r="B468" s="8" t="s">
        <v>776</v>
      </c>
      <c r="C468" s="8" t="str">
        <f t="shared" si="7"/>
        <v>PESSY CAROLINE</v>
      </c>
      <c r="D468" s="8" t="s">
        <v>30</v>
      </c>
      <c r="E468" s="8" t="s">
        <v>31</v>
      </c>
      <c r="F468" s="8" t="s">
        <v>32</v>
      </c>
      <c r="G468" s="8" t="s">
        <v>734</v>
      </c>
      <c r="H468" s="8" t="s">
        <v>735</v>
      </c>
      <c r="I468" s="8" t="s">
        <v>774</v>
      </c>
      <c r="J468" s="9">
        <v>29638</v>
      </c>
      <c r="K468" s="9">
        <v>39530</v>
      </c>
      <c r="L468" s="8" t="s">
        <v>38</v>
      </c>
      <c r="M468" s="8" t="s">
        <v>39</v>
      </c>
      <c r="N468" s="8" t="s">
        <v>106</v>
      </c>
      <c r="O468" s="10">
        <v>190</v>
      </c>
      <c r="P468" s="8" t="s">
        <v>41</v>
      </c>
      <c r="Q468" s="8" t="s">
        <v>42</v>
      </c>
      <c r="R468" s="8"/>
    </row>
    <row r="469" spans="1:18" x14ac:dyDescent="0.25">
      <c r="A469" s="8" t="s">
        <v>1690</v>
      </c>
      <c r="B469" s="8" t="s">
        <v>99</v>
      </c>
      <c r="C469" s="8" t="str">
        <f t="shared" si="7"/>
        <v>PEUDUPIN CHANTAL</v>
      </c>
      <c r="D469" s="8" t="s">
        <v>30</v>
      </c>
      <c r="E469" s="8" t="s">
        <v>1073</v>
      </c>
      <c r="F469" s="8" t="s">
        <v>1074</v>
      </c>
      <c r="G469" s="8" t="s">
        <v>1075</v>
      </c>
      <c r="H469" s="8" t="s">
        <v>1076</v>
      </c>
      <c r="I469" s="8" t="s">
        <v>1689</v>
      </c>
      <c r="J469" s="9">
        <v>17911</v>
      </c>
      <c r="K469" s="9">
        <v>31649</v>
      </c>
      <c r="L469" s="8" t="s">
        <v>1691</v>
      </c>
      <c r="M469" s="8" t="s">
        <v>1688</v>
      </c>
      <c r="N469" s="8" t="s">
        <v>120</v>
      </c>
      <c r="O469" s="10">
        <v>365</v>
      </c>
      <c r="P469" s="8" t="s">
        <v>59</v>
      </c>
      <c r="Q469" s="8" t="s">
        <v>42</v>
      </c>
      <c r="R469" s="8"/>
    </row>
    <row r="470" spans="1:18" x14ac:dyDescent="0.25">
      <c r="A470" s="8" t="s">
        <v>313</v>
      </c>
      <c r="B470" s="8" t="s">
        <v>314</v>
      </c>
      <c r="C470" s="8" t="str">
        <f t="shared" si="7"/>
        <v>PEYRELADE GUILLAUME</v>
      </c>
      <c r="D470" s="8" t="s">
        <v>30</v>
      </c>
      <c r="E470" s="8" t="s">
        <v>31</v>
      </c>
      <c r="F470" s="8" t="s">
        <v>290</v>
      </c>
      <c r="G470" s="8" t="s">
        <v>291</v>
      </c>
      <c r="H470" s="8" t="s">
        <v>292</v>
      </c>
      <c r="I470" s="8" t="s">
        <v>312</v>
      </c>
      <c r="J470" s="9">
        <v>28271</v>
      </c>
      <c r="K470" s="9">
        <v>36962</v>
      </c>
      <c r="L470" s="8" t="s">
        <v>301</v>
      </c>
      <c r="M470" s="8" t="s">
        <v>296</v>
      </c>
      <c r="N470" s="8" t="s">
        <v>302</v>
      </c>
      <c r="O470" s="10">
        <v>305</v>
      </c>
      <c r="P470" s="8" t="s">
        <v>59</v>
      </c>
      <c r="Q470" s="8" t="s">
        <v>79</v>
      </c>
      <c r="R470" s="8"/>
    </row>
    <row r="471" spans="1:18" x14ac:dyDescent="0.25">
      <c r="A471" s="8" t="s">
        <v>224</v>
      </c>
      <c r="B471" s="8" t="s">
        <v>230</v>
      </c>
      <c r="C471" s="8" t="str">
        <f t="shared" si="7"/>
        <v>PHILIPPE VINCENT</v>
      </c>
      <c r="D471" s="8" t="s">
        <v>30</v>
      </c>
      <c r="E471" s="8" t="s">
        <v>70</v>
      </c>
      <c r="F471" s="8" t="s">
        <v>1324</v>
      </c>
      <c r="G471" s="8" t="s">
        <v>1288</v>
      </c>
      <c r="H471" s="8" t="s">
        <v>1289</v>
      </c>
      <c r="I471" s="8" t="s">
        <v>1453</v>
      </c>
      <c r="J471" s="9">
        <v>26613</v>
      </c>
      <c r="K471" s="9">
        <v>36808</v>
      </c>
      <c r="L471" s="8" t="s">
        <v>1397</v>
      </c>
      <c r="M471" s="8" t="s">
        <v>67</v>
      </c>
      <c r="N471" s="8" t="s">
        <v>1398</v>
      </c>
      <c r="O471" s="10">
        <v>904</v>
      </c>
      <c r="P471" s="8" t="s">
        <v>69</v>
      </c>
      <c r="Q471" s="8" t="s">
        <v>79</v>
      </c>
      <c r="R471" s="8"/>
    </row>
    <row r="472" spans="1:18" x14ac:dyDescent="0.25">
      <c r="A472" s="8" t="s">
        <v>374</v>
      </c>
      <c r="B472" s="8" t="s">
        <v>156</v>
      </c>
      <c r="C472" s="8" t="str">
        <f t="shared" si="7"/>
        <v>PHILIPPONNEAU JEROME</v>
      </c>
      <c r="D472" s="8" t="s">
        <v>30</v>
      </c>
      <c r="E472" s="8" t="s">
        <v>31</v>
      </c>
      <c r="F472" s="8" t="s">
        <v>134</v>
      </c>
      <c r="G472" s="8" t="s">
        <v>323</v>
      </c>
      <c r="H472" s="8" t="s">
        <v>324</v>
      </c>
      <c r="I472" s="8" t="s">
        <v>373</v>
      </c>
      <c r="J472" s="9">
        <v>28793</v>
      </c>
      <c r="K472" s="9">
        <v>36675</v>
      </c>
      <c r="L472" s="8" t="s">
        <v>364</v>
      </c>
      <c r="M472" s="8" t="s">
        <v>329</v>
      </c>
      <c r="N472" s="8" t="s">
        <v>202</v>
      </c>
      <c r="O472" s="10">
        <v>285</v>
      </c>
      <c r="P472" s="8" t="s">
        <v>59</v>
      </c>
      <c r="Q472" s="8" t="s">
        <v>79</v>
      </c>
      <c r="R472" s="8"/>
    </row>
    <row r="473" spans="1:18" x14ac:dyDescent="0.25">
      <c r="A473" s="8" t="s">
        <v>1842</v>
      </c>
      <c r="B473" s="8" t="s">
        <v>1501</v>
      </c>
      <c r="C473" s="8" t="str">
        <f t="shared" si="7"/>
        <v>PIC JEAN-MICHEL</v>
      </c>
      <c r="D473" s="8" t="s">
        <v>30</v>
      </c>
      <c r="E473" s="8" t="s">
        <v>70</v>
      </c>
      <c r="F473" s="8" t="s">
        <v>779</v>
      </c>
      <c r="G473" s="8" t="s">
        <v>780</v>
      </c>
      <c r="H473" s="8" t="s">
        <v>781</v>
      </c>
      <c r="I473" s="8" t="s">
        <v>1841</v>
      </c>
      <c r="J473" s="9">
        <v>21108</v>
      </c>
      <c r="K473" s="9">
        <v>33147</v>
      </c>
      <c r="L473" s="8" t="s">
        <v>1843</v>
      </c>
      <c r="M473" s="8" t="s">
        <v>67</v>
      </c>
      <c r="N473" s="8" t="s">
        <v>1085</v>
      </c>
      <c r="O473" s="10">
        <v>905</v>
      </c>
      <c r="P473" s="8" t="s">
        <v>1817</v>
      </c>
      <c r="Q473" s="8" t="s">
        <v>79</v>
      </c>
      <c r="R473" s="8"/>
    </row>
    <row r="474" spans="1:18" x14ac:dyDescent="0.25">
      <c r="A474" s="8" t="s">
        <v>679</v>
      </c>
      <c r="B474" s="8" t="s">
        <v>1322</v>
      </c>
      <c r="C474" s="8" t="str">
        <f t="shared" si="7"/>
        <v>PICHON MICKAEL</v>
      </c>
      <c r="D474" s="8" t="s">
        <v>30</v>
      </c>
      <c r="E474" s="8" t="s">
        <v>70</v>
      </c>
      <c r="F474" s="8" t="s">
        <v>71</v>
      </c>
      <c r="G474" s="8" t="s">
        <v>72</v>
      </c>
      <c r="H474" s="8" t="s">
        <v>73</v>
      </c>
      <c r="I474" s="8" t="s">
        <v>1321</v>
      </c>
      <c r="J474" s="9">
        <v>28163</v>
      </c>
      <c r="K474" s="9">
        <v>40910</v>
      </c>
      <c r="L474" s="8" t="s">
        <v>77</v>
      </c>
      <c r="M474" s="8" t="s">
        <v>67</v>
      </c>
      <c r="N474" s="8" t="s">
        <v>78</v>
      </c>
      <c r="O474" s="10">
        <v>902</v>
      </c>
      <c r="P474" s="8" t="s">
        <v>69</v>
      </c>
      <c r="Q474" s="8" t="s">
        <v>79</v>
      </c>
      <c r="R474" s="8"/>
    </row>
    <row r="475" spans="1:18" x14ac:dyDescent="0.25">
      <c r="A475" s="8" t="s">
        <v>679</v>
      </c>
      <c r="B475" s="8" t="s">
        <v>151</v>
      </c>
      <c r="C475" s="8" t="str">
        <f t="shared" si="7"/>
        <v>PICHON ROMAIN</v>
      </c>
      <c r="D475" s="8" t="s">
        <v>30</v>
      </c>
      <c r="E475" s="8" t="s">
        <v>31</v>
      </c>
      <c r="F475" s="8" t="s">
        <v>32</v>
      </c>
      <c r="G475" s="8" t="s">
        <v>394</v>
      </c>
      <c r="H475" s="8" t="s">
        <v>395</v>
      </c>
      <c r="I475" s="8" t="s">
        <v>678</v>
      </c>
      <c r="J475" s="9">
        <v>32422</v>
      </c>
      <c r="K475" s="9">
        <v>41254</v>
      </c>
      <c r="L475" s="8" t="s">
        <v>38</v>
      </c>
      <c r="M475" s="8" t="s">
        <v>39</v>
      </c>
      <c r="N475" s="8" t="s">
        <v>399</v>
      </c>
      <c r="O475" s="10">
        <v>170</v>
      </c>
      <c r="P475" s="8" t="s">
        <v>41</v>
      </c>
      <c r="Q475" s="8" t="s">
        <v>79</v>
      </c>
      <c r="R475" s="8"/>
    </row>
    <row r="476" spans="1:18" x14ac:dyDescent="0.25">
      <c r="A476" s="8" t="s">
        <v>989</v>
      </c>
      <c r="B476" s="8" t="s">
        <v>990</v>
      </c>
      <c r="C476" s="8" t="str">
        <f t="shared" si="7"/>
        <v>PIEL THOMAS</v>
      </c>
      <c r="D476" s="8" t="s">
        <v>30</v>
      </c>
      <c r="E476" s="8" t="s">
        <v>31</v>
      </c>
      <c r="F476" s="8" t="s">
        <v>32</v>
      </c>
      <c r="G476" s="8" t="s">
        <v>734</v>
      </c>
      <c r="H476" s="8" t="s">
        <v>735</v>
      </c>
      <c r="I476" s="8" t="s">
        <v>988</v>
      </c>
      <c r="J476" s="9">
        <v>28795</v>
      </c>
      <c r="K476" s="9">
        <v>35968</v>
      </c>
      <c r="L476" s="8" t="s">
        <v>38</v>
      </c>
      <c r="M476" s="8" t="s">
        <v>105</v>
      </c>
      <c r="N476" s="8" t="s">
        <v>106</v>
      </c>
      <c r="O476" s="10">
        <v>215</v>
      </c>
      <c r="P476" s="8" t="s">
        <v>41</v>
      </c>
      <c r="Q476" s="8" t="s">
        <v>79</v>
      </c>
      <c r="R476" s="8"/>
    </row>
    <row r="477" spans="1:18" x14ac:dyDescent="0.25">
      <c r="A477" s="8" t="s">
        <v>1242</v>
      </c>
      <c r="B477" s="8" t="s">
        <v>161</v>
      </c>
      <c r="C477" s="8" t="str">
        <f t="shared" si="7"/>
        <v>PIERRE PIERRE YANN</v>
      </c>
      <c r="D477" s="8" t="s">
        <v>30</v>
      </c>
      <c r="E477" s="8" t="s">
        <v>70</v>
      </c>
      <c r="F477" s="8" t="s">
        <v>50</v>
      </c>
      <c r="G477" s="8" t="s">
        <v>1237</v>
      </c>
      <c r="H477" s="8" t="s">
        <v>1238</v>
      </c>
      <c r="I477" s="8" t="s">
        <v>1241</v>
      </c>
      <c r="J477" s="9">
        <v>27929</v>
      </c>
      <c r="K477" s="9">
        <v>38362</v>
      </c>
      <c r="L477" s="8" t="s">
        <v>1111</v>
      </c>
      <c r="M477" s="8" t="s">
        <v>67</v>
      </c>
      <c r="N477" s="8" t="s">
        <v>85</v>
      </c>
      <c r="O477" s="10">
        <v>902</v>
      </c>
      <c r="P477" s="8" t="s">
        <v>69</v>
      </c>
      <c r="Q477" s="8" t="s">
        <v>79</v>
      </c>
      <c r="R477" s="8"/>
    </row>
    <row r="478" spans="1:18" x14ac:dyDescent="0.25">
      <c r="A478" s="8" t="s">
        <v>838</v>
      </c>
      <c r="B478" s="8" t="s">
        <v>839</v>
      </c>
      <c r="C478" s="8" t="str">
        <f t="shared" si="7"/>
        <v>PIGNON EDWIGE</v>
      </c>
      <c r="D478" s="8" t="s">
        <v>30</v>
      </c>
      <c r="E478" s="8" t="s">
        <v>31</v>
      </c>
      <c r="F478" s="8" t="s">
        <v>32</v>
      </c>
      <c r="G478" s="8" t="s">
        <v>557</v>
      </c>
      <c r="H478" s="8" t="s">
        <v>558</v>
      </c>
      <c r="I478" s="8" t="s">
        <v>837</v>
      </c>
      <c r="J478" s="9">
        <v>27281</v>
      </c>
      <c r="K478" s="9">
        <v>41184</v>
      </c>
      <c r="L478" s="8" t="s">
        <v>38</v>
      </c>
      <c r="M478" s="8" t="s">
        <v>105</v>
      </c>
      <c r="N478" s="8" t="s">
        <v>40</v>
      </c>
      <c r="O478" s="10">
        <v>170</v>
      </c>
      <c r="P478" s="8" t="s">
        <v>41</v>
      </c>
      <c r="Q478" s="8" t="s">
        <v>42</v>
      </c>
      <c r="R478" s="8"/>
    </row>
    <row r="479" spans="1:18" x14ac:dyDescent="0.25">
      <c r="A479" s="8" t="s">
        <v>681</v>
      </c>
      <c r="B479" s="8" t="s">
        <v>630</v>
      </c>
      <c r="C479" s="8" t="str">
        <f t="shared" si="7"/>
        <v>PILOT EMILIE</v>
      </c>
      <c r="D479" s="8" t="s">
        <v>30</v>
      </c>
      <c r="E479" s="8" t="s">
        <v>31</v>
      </c>
      <c r="F479" s="8" t="s">
        <v>32</v>
      </c>
      <c r="G479" s="8" t="s">
        <v>95</v>
      </c>
      <c r="H479" s="8" t="s">
        <v>96</v>
      </c>
      <c r="I479" s="8" t="s">
        <v>680</v>
      </c>
      <c r="J479" s="9">
        <v>32428</v>
      </c>
      <c r="K479" s="9">
        <v>41254</v>
      </c>
      <c r="L479" s="8" t="s">
        <v>38</v>
      </c>
      <c r="M479" s="8" t="s">
        <v>39</v>
      </c>
      <c r="N479" s="8" t="s">
        <v>40</v>
      </c>
      <c r="O479" s="10">
        <v>170</v>
      </c>
      <c r="P479" s="8" t="s">
        <v>41</v>
      </c>
      <c r="Q479" s="8" t="s">
        <v>42</v>
      </c>
      <c r="R479" s="8"/>
    </row>
    <row r="480" spans="1:18" x14ac:dyDescent="0.25">
      <c r="A480" s="8" t="s">
        <v>1803</v>
      </c>
      <c r="B480" s="8" t="s">
        <v>352</v>
      </c>
      <c r="C480" s="8" t="str">
        <f t="shared" si="7"/>
        <v>PINSON-CHAMBRIARD JEAN FRANCOIS</v>
      </c>
      <c r="D480" s="8" t="s">
        <v>30</v>
      </c>
      <c r="E480" s="8" t="s">
        <v>31</v>
      </c>
      <c r="F480" s="8" t="s">
        <v>474</v>
      </c>
      <c r="G480" s="8" t="s">
        <v>475</v>
      </c>
      <c r="H480" s="8" t="s">
        <v>476</v>
      </c>
      <c r="I480" s="8" t="s">
        <v>1802</v>
      </c>
      <c r="J480" s="9">
        <v>22609</v>
      </c>
      <c r="K480" s="9">
        <v>32146</v>
      </c>
      <c r="L480" s="8" t="s">
        <v>1804</v>
      </c>
      <c r="M480" s="8" t="s">
        <v>1805</v>
      </c>
      <c r="N480" s="8" t="s">
        <v>1236</v>
      </c>
      <c r="O480" s="10">
        <v>335</v>
      </c>
      <c r="P480" s="8" t="s">
        <v>59</v>
      </c>
      <c r="Q480" s="8" t="s">
        <v>79</v>
      </c>
      <c r="R480" s="8"/>
    </row>
    <row r="481" spans="1:18" x14ac:dyDescent="0.25">
      <c r="A481" s="8" t="s">
        <v>200</v>
      </c>
      <c r="B481" s="8" t="s">
        <v>151</v>
      </c>
      <c r="C481" s="8" t="str">
        <f t="shared" si="7"/>
        <v>PIQUEUX ROMAIN</v>
      </c>
      <c r="D481" s="8" t="s">
        <v>30</v>
      </c>
      <c r="E481" s="8" t="s">
        <v>31</v>
      </c>
      <c r="F481" s="8" t="s">
        <v>134</v>
      </c>
      <c r="G481" s="8" t="s">
        <v>173</v>
      </c>
      <c r="H481" s="8" t="s">
        <v>174</v>
      </c>
      <c r="I481" s="8" t="s">
        <v>199</v>
      </c>
      <c r="J481" s="9">
        <v>30377</v>
      </c>
      <c r="K481" s="9">
        <v>41049</v>
      </c>
      <c r="L481" s="8" t="s">
        <v>201</v>
      </c>
      <c r="M481" s="8" t="s">
        <v>141</v>
      </c>
      <c r="N481" s="8" t="s">
        <v>202</v>
      </c>
      <c r="O481" s="10">
        <v>285</v>
      </c>
      <c r="P481" s="8" t="s">
        <v>59</v>
      </c>
      <c r="Q481" s="8" t="s">
        <v>79</v>
      </c>
      <c r="R481" s="8"/>
    </row>
    <row r="482" spans="1:18" x14ac:dyDescent="0.25">
      <c r="A482" s="8" t="s">
        <v>1638</v>
      </c>
      <c r="B482" s="8" t="s">
        <v>1639</v>
      </c>
      <c r="C482" s="8" t="str">
        <f t="shared" si="7"/>
        <v>PIROLLI FRANCA</v>
      </c>
      <c r="D482" s="8" t="s">
        <v>113</v>
      </c>
      <c r="E482" s="8" t="s">
        <v>1634</v>
      </c>
      <c r="F482" s="8" t="s">
        <v>1634</v>
      </c>
      <c r="G482" s="8" t="s">
        <v>1635</v>
      </c>
      <c r="H482" s="8" t="s">
        <v>1636</v>
      </c>
      <c r="I482" s="8" t="s">
        <v>1637</v>
      </c>
      <c r="J482" s="9">
        <v>21810</v>
      </c>
      <c r="K482" s="9">
        <v>32644</v>
      </c>
      <c r="L482" s="8" t="s">
        <v>1640</v>
      </c>
      <c r="M482" s="8" t="s">
        <v>1641</v>
      </c>
      <c r="N482" s="8"/>
      <c r="O482" s="10">
        <v>903</v>
      </c>
      <c r="P482" s="8" t="s">
        <v>69</v>
      </c>
      <c r="Q482" s="8" t="s">
        <v>42</v>
      </c>
      <c r="R482" s="8"/>
    </row>
    <row r="483" spans="1:18" x14ac:dyDescent="0.25">
      <c r="A483" s="8" t="s">
        <v>488</v>
      </c>
      <c r="B483" s="8" t="s">
        <v>99</v>
      </c>
      <c r="C483" s="8" t="str">
        <f t="shared" si="7"/>
        <v>PLAIRE CHANTAL</v>
      </c>
      <c r="D483" s="8" t="s">
        <v>30</v>
      </c>
      <c r="E483" s="8" t="s">
        <v>31</v>
      </c>
      <c r="F483" s="8" t="s">
        <v>32</v>
      </c>
      <c r="G483" s="8" t="s">
        <v>485</v>
      </c>
      <c r="H483" s="8" t="s">
        <v>486</v>
      </c>
      <c r="I483" s="8" t="s">
        <v>487</v>
      </c>
      <c r="J483" s="9">
        <v>18534</v>
      </c>
      <c r="K483" s="9">
        <v>26641</v>
      </c>
      <c r="L483" s="8" t="s">
        <v>38</v>
      </c>
      <c r="M483" s="8" t="s">
        <v>39</v>
      </c>
      <c r="N483" s="8" t="s">
        <v>40</v>
      </c>
      <c r="O483" s="10">
        <v>170</v>
      </c>
      <c r="P483" s="8" t="s">
        <v>41</v>
      </c>
      <c r="Q483" s="8" t="s">
        <v>42</v>
      </c>
      <c r="R483" s="8"/>
    </row>
    <row r="484" spans="1:18" x14ac:dyDescent="0.25">
      <c r="A484" s="8" t="s">
        <v>696</v>
      </c>
      <c r="B484" s="8" t="s">
        <v>482</v>
      </c>
      <c r="C484" s="8" t="str">
        <f t="shared" si="7"/>
        <v>PLAULT PATRICIA</v>
      </c>
      <c r="D484" s="8" t="s">
        <v>30</v>
      </c>
      <c r="E484" s="8" t="s">
        <v>31</v>
      </c>
      <c r="F484" s="8" t="s">
        <v>32</v>
      </c>
      <c r="G484" s="8" t="s">
        <v>494</v>
      </c>
      <c r="H484" s="8" t="s">
        <v>495</v>
      </c>
      <c r="I484" s="8" t="s">
        <v>695</v>
      </c>
      <c r="J484" s="9">
        <v>19489</v>
      </c>
      <c r="K484" s="9">
        <v>29007</v>
      </c>
      <c r="L484" s="8" t="s">
        <v>38</v>
      </c>
      <c r="M484" s="8" t="s">
        <v>39</v>
      </c>
      <c r="N484" s="8" t="s">
        <v>40</v>
      </c>
      <c r="O484" s="10">
        <v>190</v>
      </c>
      <c r="P484" s="8" t="s">
        <v>41</v>
      </c>
      <c r="Q484" s="8" t="s">
        <v>42</v>
      </c>
      <c r="R484" s="8"/>
    </row>
    <row r="485" spans="1:18" x14ac:dyDescent="0.25">
      <c r="A485" s="8" t="s">
        <v>696</v>
      </c>
      <c r="B485" s="8" t="s">
        <v>765</v>
      </c>
      <c r="C485" s="8" t="str">
        <f t="shared" si="7"/>
        <v>PLAULT STEPHANIE</v>
      </c>
      <c r="D485" s="8" t="s">
        <v>30</v>
      </c>
      <c r="E485" s="8" t="s">
        <v>31</v>
      </c>
      <c r="F485" s="8" t="s">
        <v>32</v>
      </c>
      <c r="G485" s="8" t="s">
        <v>268</v>
      </c>
      <c r="H485" s="8" t="s">
        <v>269</v>
      </c>
      <c r="I485" s="8" t="s">
        <v>1027</v>
      </c>
      <c r="J485" s="9">
        <v>28327</v>
      </c>
      <c r="K485" s="9">
        <v>37329</v>
      </c>
      <c r="L485" s="8" t="s">
        <v>721</v>
      </c>
      <c r="M485" s="8" t="s">
        <v>1023</v>
      </c>
      <c r="N485" s="8" t="s">
        <v>722</v>
      </c>
      <c r="O485" s="10">
        <v>190</v>
      </c>
      <c r="P485" s="8" t="s">
        <v>41</v>
      </c>
      <c r="Q485" s="8" t="s">
        <v>42</v>
      </c>
      <c r="R485" s="8"/>
    </row>
    <row r="486" spans="1:18" x14ac:dyDescent="0.25">
      <c r="A486" s="8" t="s">
        <v>807</v>
      </c>
      <c r="B486" s="8" t="s">
        <v>165</v>
      </c>
      <c r="C486" s="8" t="str">
        <f t="shared" si="7"/>
        <v>PLAZIAK CHRISTOPHE</v>
      </c>
      <c r="D486" s="8" t="s">
        <v>30</v>
      </c>
      <c r="E486" s="8" t="s">
        <v>70</v>
      </c>
      <c r="F486" s="8" t="s">
        <v>779</v>
      </c>
      <c r="G486" s="8" t="s">
        <v>780</v>
      </c>
      <c r="H486" s="8" t="s">
        <v>781</v>
      </c>
      <c r="I486" s="8" t="s">
        <v>806</v>
      </c>
      <c r="J486" s="9">
        <v>21894</v>
      </c>
      <c r="K486" s="9">
        <v>28884</v>
      </c>
      <c r="L486" s="8" t="s">
        <v>808</v>
      </c>
      <c r="M486" s="8" t="s">
        <v>39</v>
      </c>
      <c r="N486" s="8" t="s">
        <v>784</v>
      </c>
      <c r="O486" s="10">
        <v>240</v>
      </c>
      <c r="P486" s="8" t="s">
        <v>41</v>
      </c>
      <c r="Q486" s="8" t="s">
        <v>79</v>
      </c>
      <c r="R486" s="8"/>
    </row>
    <row r="487" spans="1:18" x14ac:dyDescent="0.25">
      <c r="A487" s="8" t="s">
        <v>918</v>
      </c>
      <c r="B487" s="8" t="s">
        <v>314</v>
      </c>
      <c r="C487" s="8" t="str">
        <f t="shared" si="7"/>
        <v>POIRIER GUILLAUME</v>
      </c>
      <c r="D487" s="8" t="s">
        <v>30</v>
      </c>
      <c r="E487" s="8" t="s">
        <v>70</v>
      </c>
      <c r="F487" s="8" t="s">
        <v>1324</v>
      </c>
      <c r="G487" s="8" t="s">
        <v>72</v>
      </c>
      <c r="H487" s="8" t="s">
        <v>73</v>
      </c>
      <c r="I487" s="8" t="s">
        <v>1333</v>
      </c>
      <c r="J487" s="9">
        <v>30740</v>
      </c>
      <c r="K487" s="9">
        <v>40603</v>
      </c>
      <c r="L487" s="8" t="s">
        <v>1284</v>
      </c>
      <c r="M487" s="8" t="s">
        <v>67</v>
      </c>
      <c r="N487" s="8" t="s">
        <v>1285</v>
      </c>
      <c r="O487" s="10">
        <v>902</v>
      </c>
      <c r="P487" s="8" t="s">
        <v>69</v>
      </c>
      <c r="Q487" s="8" t="s">
        <v>79</v>
      </c>
      <c r="R487" s="8"/>
    </row>
    <row r="488" spans="1:18" x14ac:dyDescent="0.25">
      <c r="A488" s="8" t="s">
        <v>918</v>
      </c>
      <c r="B488" s="8" t="s">
        <v>349</v>
      </c>
      <c r="C488" s="8" t="str">
        <f t="shared" si="7"/>
        <v>POIRIER PASCAL</v>
      </c>
      <c r="D488" s="8" t="s">
        <v>30</v>
      </c>
      <c r="E488" s="8" t="s">
        <v>31</v>
      </c>
      <c r="F488" s="8" t="s">
        <v>32</v>
      </c>
      <c r="G488" s="8" t="s">
        <v>734</v>
      </c>
      <c r="H488" s="8" t="s">
        <v>735</v>
      </c>
      <c r="I488" s="8" t="s">
        <v>917</v>
      </c>
      <c r="J488" s="9">
        <v>21883</v>
      </c>
      <c r="K488" s="9">
        <v>29739</v>
      </c>
      <c r="L488" s="8" t="s">
        <v>38</v>
      </c>
      <c r="M488" s="8" t="s">
        <v>105</v>
      </c>
      <c r="N488" s="8" t="s">
        <v>106</v>
      </c>
      <c r="O488" s="10">
        <v>240</v>
      </c>
      <c r="P488" s="8" t="s">
        <v>41</v>
      </c>
      <c r="Q488" s="8" t="s">
        <v>79</v>
      </c>
      <c r="R488" s="8"/>
    </row>
    <row r="489" spans="1:18" x14ac:dyDescent="0.25">
      <c r="A489" s="8" t="s">
        <v>1240</v>
      </c>
      <c r="B489" s="8" t="s">
        <v>469</v>
      </c>
      <c r="C489" s="8" t="str">
        <f t="shared" si="7"/>
        <v>POPOV VALENTIN</v>
      </c>
      <c r="D489" s="8" t="s">
        <v>30</v>
      </c>
      <c r="E489" s="8" t="s">
        <v>70</v>
      </c>
      <c r="F489" s="8" t="s">
        <v>50</v>
      </c>
      <c r="G489" s="8" t="s">
        <v>1237</v>
      </c>
      <c r="H489" s="8" t="s">
        <v>1238</v>
      </c>
      <c r="I489" s="8" t="s">
        <v>1239</v>
      </c>
      <c r="J489" s="9">
        <v>18305</v>
      </c>
      <c r="K489" s="9">
        <v>36451</v>
      </c>
      <c r="L489" s="8" t="s">
        <v>1111</v>
      </c>
      <c r="M489" s="8" t="s">
        <v>67</v>
      </c>
      <c r="N489" s="8" t="s">
        <v>85</v>
      </c>
      <c r="O489" s="10">
        <v>902</v>
      </c>
      <c r="P489" s="8" t="s">
        <v>69</v>
      </c>
      <c r="Q489" s="8" t="s">
        <v>79</v>
      </c>
      <c r="R489" s="8"/>
    </row>
    <row r="490" spans="1:18" x14ac:dyDescent="0.25">
      <c r="A490" s="8" t="s">
        <v>340</v>
      </c>
      <c r="B490" s="8" t="s">
        <v>341</v>
      </c>
      <c r="C490" s="8" t="str">
        <f t="shared" si="7"/>
        <v>PORTA BENACHE MICHEL</v>
      </c>
      <c r="D490" s="8" t="s">
        <v>30</v>
      </c>
      <c r="E490" s="8" t="s">
        <v>31</v>
      </c>
      <c r="F490" s="8" t="s">
        <v>134</v>
      </c>
      <c r="G490" s="8" t="s">
        <v>337</v>
      </c>
      <c r="H490" s="8" t="s">
        <v>338</v>
      </c>
      <c r="I490" s="8" t="s">
        <v>339</v>
      </c>
      <c r="J490" s="9">
        <v>23488</v>
      </c>
      <c r="K490" s="9">
        <v>30179</v>
      </c>
      <c r="L490" s="8" t="s">
        <v>342</v>
      </c>
      <c r="M490" s="8" t="s">
        <v>329</v>
      </c>
      <c r="N490" s="8" t="s">
        <v>343</v>
      </c>
      <c r="O490" s="10">
        <v>255</v>
      </c>
      <c r="P490" s="8" t="s">
        <v>59</v>
      </c>
      <c r="Q490" s="8" t="s">
        <v>79</v>
      </c>
      <c r="R490" s="8"/>
    </row>
    <row r="491" spans="1:18" x14ac:dyDescent="0.25">
      <c r="A491" s="8" t="s">
        <v>685</v>
      </c>
      <c r="B491" s="8" t="s">
        <v>349</v>
      </c>
      <c r="C491" s="8" t="str">
        <f t="shared" si="7"/>
        <v>POULIN PASCAL</v>
      </c>
      <c r="D491" s="8" t="s">
        <v>30</v>
      </c>
      <c r="E491" s="8" t="s">
        <v>31</v>
      </c>
      <c r="F491" s="8" t="s">
        <v>32</v>
      </c>
      <c r="G491" s="8" t="s">
        <v>268</v>
      </c>
      <c r="H491" s="8" t="s">
        <v>269</v>
      </c>
      <c r="I491" s="8" t="s">
        <v>684</v>
      </c>
      <c r="J491" s="9">
        <v>22930</v>
      </c>
      <c r="K491" s="9">
        <v>30039</v>
      </c>
      <c r="L491" s="8" t="s">
        <v>38</v>
      </c>
      <c r="M491" s="8" t="s">
        <v>39</v>
      </c>
      <c r="N491" s="8" t="s">
        <v>40</v>
      </c>
      <c r="O491" s="10">
        <v>190</v>
      </c>
      <c r="P491" s="8" t="s">
        <v>41</v>
      </c>
      <c r="Q491" s="8" t="s">
        <v>79</v>
      </c>
      <c r="R491" s="8"/>
    </row>
    <row r="492" spans="1:18" x14ac:dyDescent="0.25">
      <c r="A492" s="8" t="s">
        <v>1664</v>
      </c>
      <c r="B492" s="8" t="s">
        <v>871</v>
      </c>
      <c r="C492" s="8" t="str">
        <f t="shared" si="7"/>
        <v>POUPEAU ANNIE</v>
      </c>
      <c r="D492" s="8" t="s">
        <v>30</v>
      </c>
      <c r="E492" s="8" t="s">
        <v>31</v>
      </c>
      <c r="F492" s="8" t="s">
        <v>290</v>
      </c>
      <c r="G492" s="8" t="s">
        <v>291</v>
      </c>
      <c r="H492" s="8" t="s">
        <v>292</v>
      </c>
      <c r="I492" s="8" t="s">
        <v>1701</v>
      </c>
      <c r="J492" s="9">
        <v>20787</v>
      </c>
      <c r="K492" s="9">
        <v>30886</v>
      </c>
      <c r="L492" s="8" t="s">
        <v>301</v>
      </c>
      <c r="M492" s="8" t="s">
        <v>1702</v>
      </c>
      <c r="N492" s="8" t="s">
        <v>302</v>
      </c>
      <c r="O492" s="10">
        <v>335</v>
      </c>
      <c r="P492" s="8" t="s">
        <v>59</v>
      </c>
      <c r="Q492" s="8" t="s">
        <v>42</v>
      </c>
      <c r="R492" s="8"/>
    </row>
    <row r="493" spans="1:18" x14ac:dyDescent="0.25">
      <c r="A493" s="8" t="s">
        <v>1664</v>
      </c>
      <c r="B493" s="8" t="s">
        <v>334</v>
      </c>
      <c r="C493" s="8" t="str">
        <f t="shared" si="7"/>
        <v>POUPEAU DOMINIQUE</v>
      </c>
      <c r="D493" s="8" t="s">
        <v>30</v>
      </c>
      <c r="E493" s="8" t="s">
        <v>31</v>
      </c>
      <c r="F493" s="8" t="s">
        <v>32</v>
      </c>
      <c r="G493" s="8" t="s">
        <v>1569</v>
      </c>
      <c r="H493" s="8" t="s">
        <v>1570</v>
      </c>
      <c r="I493" s="8" t="s">
        <v>1663</v>
      </c>
      <c r="J493" s="9">
        <v>20417</v>
      </c>
      <c r="K493" s="9">
        <v>26908</v>
      </c>
      <c r="L493" s="8" t="s">
        <v>1665</v>
      </c>
      <c r="M493" s="8" t="s">
        <v>1666</v>
      </c>
      <c r="N493" s="8" t="s">
        <v>1573</v>
      </c>
      <c r="O493" s="10">
        <v>902</v>
      </c>
      <c r="P493" s="8" t="s">
        <v>69</v>
      </c>
      <c r="Q493" s="8" t="s">
        <v>79</v>
      </c>
      <c r="R493" s="8"/>
    </row>
    <row r="494" spans="1:18" x14ac:dyDescent="0.25">
      <c r="A494" s="8" t="s">
        <v>1625</v>
      </c>
      <c r="B494" s="8" t="s">
        <v>185</v>
      </c>
      <c r="C494" s="8" t="str">
        <f t="shared" si="7"/>
        <v>PRESTRELLE ALAIN</v>
      </c>
      <c r="D494" s="8" t="s">
        <v>30</v>
      </c>
      <c r="E494" s="8" t="s">
        <v>31</v>
      </c>
      <c r="F494" s="8" t="s">
        <v>474</v>
      </c>
      <c r="G494" s="8" t="s">
        <v>475</v>
      </c>
      <c r="H494" s="8" t="s">
        <v>476</v>
      </c>
      <c r="I494" s="8" t="s">
        <v>1624</v>
      </c>
      <c r="J494" s="9">
        <v>20103</v>
      </c>
      <c r="K494" s="9">
        <v>33357</v>
      </c>
      <c r="L494" s="8" t="s">
        <v>1626</v>
      </c>
      <c r="M494" s="8" t="s">
        <v>1627</v>
      </c>
      <c r="N494" s="8" t="s">
        <v>1236</v>
      </c>
      <c r="O494" s="10">
        <v>902</v>
      </c>
      <c r="P494" s="8" t="s">
        <v>69</v>
      </c>
      <c r="Q494" s="8" t="s">
        <v>79</v>
      </c>
      <c r="R494" s="8"/>
    </row>
    <row r="495" spans="1:18" x14ac:dyDescent="0.25">
      <c r="A495" s="8" t="s">
        <v>1213</v>
      </c>
      <c r="B495" s="8" t="s">
        <v>1214</v>
      </c>
      <c r="C495" s="8" t="str">
        <f t="shared" si="7"/>
        <v>PRETESEILLE FREDERIC</v>
      </c>
      <c r="D495" s="8" t="s">
        <v>30</v>
      </c>
      <c r="E495" s="8" t="s">
        <v>31</v>
      </c>
      <c r="F495" s="8" t="s">
        <v>134</v>
      </c>
      <c r="G495" s="8" t="s">
        <v>166</v>
      </c>
      <c r="H495" s="8" t="s">
        <v>167</v>
      </c>
      <c r="I495" s="8" t="s">
        <v>1212</v>
      </c>
      <c r="J495" s="9">
        <v>23347</v>
      </c>
      <c r="K495" s="9">
        <v>29738</v>
      </c>
      <c r="L495" s="8" t="s">
        <v>1215</v>
      </c>
      <c r="M495" s="8" t="s">
        <v>67</v>
      </c>
      <c r="N495" s="8" t="s">
        <v>172</v>
      </c>
      <c r="O495" s="10">
        <v>902</v>
      </c>
      <c r="P495" s="8" t="s">
        <v>69</v>
      </c>
      <c r="Q495" s="8" t="s">
        <v>79</v>
      </c>
      <c r="R495" s="8"/>
    </row>
    <row r="496" spans="1:18" x14ac:dyDescent="0.25">
      <c r="A496" s="8" t="s">
        <v>940</v>
      </c>
      <c r="B496" s="8" t="s">
        <v>941</v>
      </c>
      <c r="C496" s="8" t="str">
        <f t="shared" si="7"/>
        <v>PRINCET DENIS</v>
      </c>
      <c r="D496" s="8" t="s">
        <v>30</v>
      </c>
      <c r="E496" s="8" t="s">
        <v>31</v>
      </c>
      <c r="F496" s="8" t="s">
        <v>32</v>
      </c>
      <c r="G496" s="8" t="s">
        <v>281</v>
      </c>
      <c r="H496" s="8" t="s">
        <v>282</v>
      </c>
      <c r="I496" s="8" t="s">
        <v>939</v>
      </c>
      <c r="J496" s="9">
        <v>25344</v>
      </c>
      <c r="K496" s="9">
        <v>34659</v>
      </c>
      <c r="L496" s="8" t="s">
        <v>38</v>
      </c>
      <c r="M496" s="8" t="s">
        <v>105</v>
      </c>
      <c r="N496" s="8" t="s">
        <v>106</v>
      </c>
      <c r="O496" s="10">
        <v>240</v>
      </c>
      <c r="P496" s="8" t="s">
        <v>41</v>
      </c>
      <c r="Q496" s="8" t="s">
        <v>79</v>
      </c>
      <c r="R496" s="8"/>
    </row>
    <row r="497" spans="1:18" x14ac:dyDescent="0.25">
      <c r="A497" s="8" t="s">
        <v>1358</v>
      </c>
      <c r="B497" s="8" t="s">
        <v>1150</v>
      </c>
      <c r="C497" s="8" t="str">
        <f t="shared" si="7"/>
        <v>PRIOLLAUD DANIEL</v>
      </c>
      <c r="D497" s="8" t="s">
        <v>113</v>
      </c>
      <c r="E497" s="8" t="s">
        <v>114</v>
      </c>
      <c r="F497" s="8" t="s">
        <v>114</v>
      </c>
      <c r="G497" s="8" t="s">
        <v>115</v>
      </c>
      <c r="H497" s="8" t="s">
        <v>114</v>
      </c>
      <c r="I497" s="8" t="s">
        <v>1357</v>
      </c>
      <c r="J497" s="9">
        <v>19619</v>
      </c>
      <c r="K497" s="9">
        <v>32325</v>
      </c>
      <c r="L497" s="8" t="s">
        <v>1359</v>
      </c>
      <c r="M497" s="8" t="s">
        <v>67</v>
      </c>
      <c r="N497" s="8"/>
      <c r="O497" s="10">
        <v>902</v>
      </c>
      <c r="P497" s="8" t="s">
        <v>69</v>
      </c>
      <c r="Q497" s="8" t="s">
        <v>79</v>
      </c>
      <c r="R497" s="8"/>
    </row>
    <row r="498" spans="1:18" x14ac:dyDescent="0.25">
      <c r="A498" s="8" t="s">
        <v>506</v>
      </c>
      <c r="B498" s="8" t="s">
        <v>507</v>
      </c>
      <c r="C498" s="8" t="str">
        <f t="shared" si="7"/>
        <v>PROUST CLAUDINE</v>
      </c>
      <c r="D498" s="8" t="s">
        <v>30</v>
      </c>
      <c r="E498" s="8" t="s">
        <v>31</v>
      </c>
      <c r="F498" s="8" t="s">
        <v>32</v>
      </c>
      <c r="G498" s="8" t="s">
        <v>485</v>
      </c>
      <c r="H498" s="8" t="s">
        <v>486</v>
      </c>
      <c r="I498" s="8" t="s">
        <v>505</v>
      </c>
      <c r="J498" s="9">
        <v>19604</v>
      </c>
      <c r="K498" s="9">
        <v>26491</v>
      </c>
      <c r="L498" s="8" t="s">
        <v>38</v>
      </c>
      <c r="M498" s="8" t="s">
        <v>39</v>
      </c>
      <c r="N498" s="8" t="s">
        <v>40</v>
      </c>
      <c r="O498" s="10">
        <v>170</v>
      </c>
      <c r="P498" s="8" t="s">
        <v>41</v>
      </c>
      <c r="Q498" s="8" t="s">
        <v>42</v>
      </c>
      <c r="R498" s="8"/>
    </row>
    <row r="499" spans="1:18" x14ac:dyDescent="0.25">
      <c r="A499" s="8" t="s">
        <v>506</v>
      </c>
      <c r="B499" s="8" t="s">
        <v>349</v>
      </c>
      <c r="C499" s="8" t="str">
        <f t="shared" si="7"/>
        <v>PROUST PASCAL</v>
      </c>
      <c r="D499" s="8" t="s">
        <v>30</v>
      </c>
      <c r="E499" s="8" t="s">
        <v>31</v>
      </c>
      <c r="F499" s="8" t="s">
        <v>290</v>
      </c>
      <c r="G499" s="8" t="s">
        <v>291</v>
      </c>
      <c r="H499" s="8" t="s">
        <v>292</v>
      </c>
      <c r="I499" s="8" t="s">
        <v>1506</v>
      </c>
      <c r="J499" s="9">
        <v>23864</v>
      </c>
      <c r="K499" s="9">
        <v>33224</v>
      </c>
      <c r="L499" s="8" t="s">
        <v>1507</v>
      </c>
      <c r="M499" s="8" t="s">
        <v>1508</v>
      </c>
      <c r="N499" s="8" t="s">
        <v>1509</v>
      </c>
      <c r="O499" s="10">
        <v>902</v>
      </c>
      <c r="P499" s="8" t="s">
        <v>69</v>
      </c>
      <c r="Q499" s="8" t="s">
        <v>79</v>
      </c>
      <c r="R499" s="8"/>
    </row>
    <row r="500" spans="1:18" x14ac:dyDescent="0.25">
      <c r="A500" s="8" t="s">
        <v>931</v>
      </c>
      <c r="B500" s="8" t="s">
        <v>357</v>
      </c>
      <c r="C500" s="8" t="str">
        <f t="shared" si="7"/>
        <v>PROUT OLIVIER</v>
      </c>
      <c r="D500" s="8" t="s">
        <v>30</v>
      </c>
      <c r="E500" s="8" t="s">
        <v>31</v>
      </c>
      <c r="F500" s="8" t="s">
        <v>32</v>
      </c>
      <c r="G500" s="8" t="s">
        <v>830</v>
      </c>
      <c r="H500" s="8" t="s">
        <v>831</v>
      </c>
      <c r="I500" s="8" t="s">
        <v>930</v>
      </c>
      <c r="J500" s="9">
        <v>24918</v>
      </c>
      <c r="K500" s="9">
        <v>32677</v>
      </c>
      <c r="L500" s="8" t="s">
        <v>38</v>
      </c>
      <c r="M500" s="8" t="s">
        <v>105</v>
      </c>
      <c r="N500" s="8" t="s">
        <v>106</v>
      </c>
      <c r="O500" s="10">
        <v>240</v>
      </c>
      <c r="P500" s="8" t="s">
        <v>41</v>
      </c>
      <c r="Q500" s="8" t="s">
        <v>79</v>
      </c>
      <c r="R500" s="8"/>
    </row>
    <row r="501" spans="1:18" x14ac:dyDescent="0.25">
      <c r="A501" s="8" t="s">
        <v>1757</v>
      </c>
      <c r="B501" s="8" t="s">
        <v>1449</v>
      </c>
      <c r="C501" s="8" t="str">
        <f t="shared" si="7"/>
        <v>PROUTEAU CLAUDE</v>
      </c>
      <c r="D501" s="8" t="s">
        <v>30</v>
      </c>
      <c r="E501" s="8" t="s">
        <v>31</v>
      </c>
      <c r="F501" s="8" t="s">
        <v>212</v>
      </c>
      <c r="G501" s="8" t="s">
        <v>235</v>
      </c>
      <c r="H501" s="8" t="s">
        <v>236</v>
      </c>
      <c r="I501" s="8" t="s">
        <v>1756</v>
      </c>
      <c r="J501" s="9">
        <v>19879</v>
      </c>
      <c r="K501" s="9">
        <v>28577</v>
      </c>
      <c r="L501" s="8" t="s">
        <v>240</v>
      </c>
      <c r="M501" s="8" t="s">
        <v>57</v>
      </c>
      <c r="N501" s="8" t="s">
        <v>240</v>
      </c>
      <c r="O501" s="10">
        <v>335</v>
      </c>
      <c r="P501" s="8" t="s">
        <v>59</v>
      </c>
      <c r="Q501" s="8" t="s">
        <v>79</v>
      </c>
      <c r="R501" s="8"/>
    </row>
    <row r="502" spans="1:18" x14ac:dyDescent="0.25">
      <c r="A502" s="8" t="s">
        <v>1670</v>
      </c>
      <c r="B502" s="8" t="s">
        <v>1671</v>
      </c>
      <c r="C502" s="8" t="str">
        <f t="shared" si="7"/>
        <v>PUPPYNCK MARC-ANTHONY</v>
      </c>
      <c r="D502" s="8" t="s">
        <v>30</v>
      </c>
      <c r="E502" s="8" t="s">
        <v>31</v>
      </c>
      <c r="F502" s="8" t="s">
        <v>32</v>
      </c>
      <c r="G502" s="8" t="s">
        <v>1569</v>
      </c>
      <c r="H502" s="8" t="s">
        <v>1570</v>
      </c>
      <c r="I502" s="8" t="s">
        <v>1669</v>
      </c>
      <c r="J502" s="9">
        <v>32341</v>
      </c>
      <c r="K502" s="9">
        <v>40849</v>
      </c>
      <c r="L502" s="8" t="s">
        <v>1665</v>
      </c>
      <c r="M502" s="8" t="s">
        <v>1666</v>
      </c>
      <c r="N502" s="8" t="s">
        <v>1573</v>
      </c>
      <c r="O502" s="10">
        <v>902</v>
      </c>
      <c r="P502" s="8" t="s">
        <v>69</v>
      </c>
      <c r="Q502" s="8" t="s">
        <v>79</v>
      </c>
      <c r="R502" s="8"/>
    </row>
    <row r="503" spans="1:18" x14ac:dyDescent="0.25">
      <c r="A503" s="8" t="s">
        <v>563</v>
      </c>
      <c r="B503" s="8" t="s">
        <v>398</v>
      </c>
      <c r="C503" s="8" t="str">
        <f t="shared" si="7"/>
        <v>QUARRE CATHERINE</v>
      </c>
      <c r="D503" s="8" t="s">
        <v>30</v>
      </c>
      <c r="E503" s="8" t="s">
        <v>31</v>
      </c>
      <c r="F503" s="8" t="s">
        <v>32</v>
      </c>
      <c r="G503" s="8" t="s">
        <v>494</v>
      </c>
      <c r="H503" s="8" t="s">
        <v>495</v>
      </c>
      <c r="I503" s="8" t="s">
        <v>562</v>
      </c>
      <c r="J503" s="9">
        <v>21009</v>
      </c>
      <c r="K503" s="9">
        <v>29187</v>
      </c>
      <c r="L503" s="8" t="s">
        <v>38</v>
      </c>
      <c r="M503" s="8" t="s">
        <v>39</v>
      </c>
      <c r="N503" s="8" t="s">
        <v>40</v>
      </c>
      <c r="O503" s="10">
        <v>170</v>
      </c>
      <c r="P503" s="8" t="s">
        <v>41</v>
      </c>
      <c r="Q503" s="8" t="s">
        <v>42</v>
      </c>
      <c r="R503" s="8"/>
    </row>
    <row r="504" spans="1:18" x14ac:dyDescent="0.25">
      <c r="A504" s="8" t="s">
        <v>938</v>
      </c>
      <c r="B504" s="8" t="s">
        <v>377</v>
      </c>
      <c r="C504" s="8" t="str">
        <f t="shared" si="7"/>
        <v>QUINTARD FABRICE</v>
      </c>
      <c r="D504" s="8" t="s">
        <v>30</v>
      </c>
      <c r="E504" s="8" t="s">
        <v>31</v>
      </c>
      <c r="F504" s="8" t="s">
        <v>32</v>
      </c>
      <c r="G504" s="8" t="s">
        <v>281</v>
      </c>
      <c r="H504" s="8" t="s">
        <v>282</v>
      </c>
      <c r="I504" s="8" t="s">
        <v>937</v>
      </c>
      <c r="J504" s="9">
        <v>25252</v>
      </c>
      <c r="K504" s="9">
        <v>32943</v>
      </c>
      <c r="L504" s="8" t="s">
        <v>38</v>
      </c>
      <c r="M504" s="8" t="s">
        <v>105</v>
      </c>
      <c r="N504" s="8" t="s">
        <v>106</v>
      </c>
      <c r="O504" s="10">
        <v>240</v>
      </c>
      <c r="P504" s="8" t="s">
        <v>41</v>
      </c>
      <c r="Q504" s="8" t="s">
        <v>79</v>
      </c>
      <c r="R504" s="8"/>
    </row>
    <row r="505" spans="1:18" x14ac:dyDescent="0.25">
      <c r="A505" s="14" t="s">
        <v>1829</v>
      </c>
      <c r="B505" s="14" t="s">
        <v>1830</v>
      </c>
      <c r="C505" s="8" t="str">
        <f t="shared" si="7"/>
        <v>RAHLI NABIL</v>
      </c>
      <c r="D505" s="14" t="s">
        <v>30</v>
      </c>
      <c r="E505" s="14" t="s">
        <v>1073</v>
      </c>
      <c r="F505" s="14" t="s">
        <v>1074</v>
      </c>
      <c r="G505" s="14" t="s">
        <v>1075</v>
      </c>
      <c r="H505" s="14" t="s">
        <v>1076</v>
      </c>
      <c r="I505" s="14" t="s">
        <v>1828</v>
      </c>
      <c r="J505" s="15">
        <v>24677</v>
      </c>
      <c r="K505" s="15">
        <v>33581</v>
      </c>
      <c r="L505" s="14" t="s">
        <v>1831</v>
      </c>
      <c r="M505" s="14" t="s">
        <v>67</v>
      </c>
      <c r="N505" s="14" t="s">
        <v>1085</v>
      </c>
      <c r="O505" s="16">
        <v>905</v>
      </c>
      <c r="P505" s="14" t="s">
        <v>1817</v>
      </c>
      <c r="Q505" s="14" t="s">
        <v>79</v>
      </c>
      <c r="R505" s="14"/>
    </row>
    <row r="506" spans="1:18" x14ac:dyDescent="0.25">
      <c r="A506" s="8" t="s">
        <v>1007</v>
      </c>
      <c r="B506" s="8" t="s">
        <v>1008</v>
      </c>
      <c r="C506" s="8" t="str">
        <f t="shared" si="7"/>
        <v>RAMDANE ZORHA</v>
      </c>
      <c r="D506" s="8" t="s">
        <v>30</v>
      </c>
      <c r="E506" s="8" t="s">
        <v>31</v>
      </c>
      <c r="F506" s="8" t="s">
        <v>32</v>
      </c>
      <c r="G506" s="8" t="s">
        <v>95</v>
      </c>
      <c r="H506" s="8" t="s">
        <v>96</v>
      </c>
      <c r="I506" s="8" t="s">
        <v>1006</v>
      </c>
      <c r="J506" s="9">
        <v>21575</v>
      </c>
      <c r="K506" s="9">
        <v>29185</v>
      </c>
      <c r="L506" s="8" t="s">
        <v>721</v>
      </c>
      <c r="M506" s="8" t="s">
        <v>105</v>
      </c>
      <c r="N506" s="8" t="s">
        <v>722</v>
      </c>
      <c r="O506" s="10">
        <v>215</v>
      </c>
      <c r="P506" s="8" t="s">
        <v>41</v>
      </c>
      <c r="Q506" s="8" t="s">
        <v>42</v>
      </c>
      <c r="R506" s="8"/>
    </row>
    <row r="507" spans="1:18" x14ac:dyDescent="0.25">
      <c r="A507" s="8" t="s">
        <v>1575</v>
      </c>
      <c r="B507" s="8" t="s">
        <v>357</v>
      </c>
      <c r="C507" s="8" t="str">
        <f t="shared" si="7"/>
        <v>RAYNARD OLIVIER</v>
      </c>
      <c r="D507" s="8" t="s">
        <v>30</v>
      </c>
      <c r="E507" s="8" t="s">
        <v>31</v>
      </c>
      <c r="F507" s="8" t="s">
        <v>212</v>
      </c>
      <c r="G507" s="8" t="s">
        <v>213</v>
      </c>
      <c r="H507" s="8" t="s">
        <v>214</v>
      </c>
      <c r="I507" s="8" t="s">
        <v>1574</v>
      </c>
      <c r="J507" s="9">
        <v>24692</v>
      </c>
      <c r="K507" s="9">
        <v>34079</v>
      </c>
      <c r="L507" s="8" t="s">
        <v>1576</v>
      </c>
      <c r="M507" s="8" t="s">
        <v>84</v>
      </c>
      <c r="N507" s="8" t="s">
        <v>1085</v>
      </c>
      <c r="O507" s="10">
        <v>902</v>
      </c>
      <c r="P507" s="8" t="s">
        <v>69</v>
      </c>
      <c r="Q507" s="8" t="s">
        <v>79</v>
      </c>
      <c r="R507" s="8"/>
    </row>
    <row r="508" spans="1:18" x14ac:dyDescent="0.25">
      <c r="A508" s="8" t="s">
        <v>1415</v>
      </c>
      <c r="B508" s="8" t="s">
        <v>177</v>
      </c>
      <c r="C508" s="8" t="str">
        <f t="shared" si="7"/>
        <v>REAU JEAN PAUL</v>
      </c>
      <c r="D508" s="8" t="s">
        <v>30</v>
      </c>
      <c r="E508" s="8" t="s">
        <v>31</v>
      </c>
      <c r="F508" s="8" t="s">
        <v>134</v>
      </c>
      <c r="G508" s="8" t="s">
        <v>166</v>
      </c>
      <c r="H508" s="8" t="s">
        <v>167</v>
      </c>
      <c r="I508" s="8" t="s">
        <v>1414</v>
      </c>
      <c r="J508" s="9">
        <v>20935</v>
      </c>
      <c r="K508" s="9">
        <v>31594</v>
      </c>
      <c r="L508" s="8" t="s">
        <v>1215</v>
      </c>
      <c r="M508" s="8" t="s">
        <v>67</v>
      </c>
      <c r="N508" s="8" t="s">
        <v>172</v>
      </c>
      <c r="O508" s="10">
        <v>903</v>
      </c>
      <c r="P508" s="8" t="s">
        <v>69</v>
      </c>
      <c r="Q508" s="8" t="s">
        <v>79</v>
      </c>
      <c r="R508" s="8"/>
    </row>
    <row r="509" spans="1:18" x14ac:dyDescent="0.25">
      <c r="A509" s="8" t="s">
        <v>1853</v>
      </c>
      <c r="B509" s="8" t="s">
        <v>871</v>
      </c>
      <c r="C509" s="8" t="str">
        <f t="shared" si="7"/>
        <v>REDON ANNIE</v>
      </c>
      <c r="D509" s="8" t="s">
        <v>30</v>
      </c>
      <c r="E509" s="8" t="s">
        <v>31</v>
      </c>
      <c r="F509" s="8" t="s">
        <v>32</v>
      </c>
      <c r="G509" s="8" t="s">
        <v>485</v>
      </c>
      <c r="H509" s="8" t="s">
        <v>486</v>
      </c>
      <c r="I509" s="8" t="s">
        <v>1852</v>
      </c>
      <c r="J509" s="9">
        <v>20138</v>
      </c>
      <c r="K509" s="9">
        <v>26999</v>
      </c>
      <c r="L509" s="8" t="s">
        <v>38</v>
      </c>
      <c r="M509" s="8" t="s">
        <v>39</v>
      </c>
      <c r="N509" s="8" t="s">
        <v>40</v>
      </c>
      <c r="O509" s="10">
        <v>170</v>
      </c>
      <c r="P509" s="8" t="s">
        <v>41</v>
      </c>
      <c r="Q509" s="8" t="s">
        <v>42</v>
      </c>
      <c r="R509" s="8"/>
    </row>
    <row r="510" spans="1:18" x14ac:dyDescent="0.25">
      <c r="A510" s="8" t="s">
        <v>1176</v>
      </c>
      <c r="B510" s="8" t="s">
        <v>1177</v>
      </c>
      <c r="C510" s="8" t="str">
        <f t="shared" si="7"/>
        <v>REITZ GABRIEL</v>
      </c>
      <c r="D510" s="8" t="s">
        <v>30</v>
      </c>
      <c r="E510" s="8" t="s">
        <v>49</v>
      </c>
      <c r="F510" s="8" t="s">
        <v>60</v>
      </c>
      <c r="G510" s="8" t="s">
        <v>61</v>
      </c>
      <c r="H510" s="8" t="s">
        <v>62</v>
      </c>
      <c r="I510" s="8" t="s">
        <v>1175</v>
      </c>
      <c r="J510" s="9">
        <v>29691</v>
      </c>
      <c r="K510" s="9">
        <v>39722</v>
      </c>
      <c r="L510" s="8" t="s">
        <v>1124</v>
      </c>
      <c r="M510" s="8" t="s">
        <v>67</v>
      </c>
      <c r="N510" s="8" t="s">
        <v>1121</v>
      </c>
      <c r="O510" s="10">
        <v>902</v>
      </c>
      <c r="P510" s="8" t="s">
        <v>69</v>
      </c>
      <c r="Q510" s="8" t="s">
        <v>79</v>
      </c>
      <c r="R510" s="8"/>
    </row>
    <row r="511" spans="1:18" x14ac:dyDescent="0.25">
      <c r="A511" s="8" t="s">
        <v>1682</v>
      </c>
      <c r="B511" s="8" t="s">
        <v>227</v>
      </c>
      <c r="C511" s="8" t="str">
        <f t="shared" si="7"/>
        <v>RENARD FRANCK</v>
      </c>
      <c r="D511" s="8" t="s">
        <v>30</v>
      </c>
      <c r="E511" s="8" t="s">
        <v>70</v>
      </c>
      <c r="F511" s="8" t="s">
        <v>71</v>
      </c>
      <c r="G511" s="8" t="s">
        <v>72</v>
      </c>
      <c r="H511" s="8" t="s">
        <v>73</v>
      </c>
      <c r="I511" s="8" t="s">
        <v>1681</v>
      </c>
      <c r="J511" s="9">
        <v>26546</v>
      </c>
      <c r="K511" s="9">
        <v>37214</v>
      </c>
      <c r="L511" s="8" t="s">
        <v>1683</v>
      </c>
      <c r="M511" s="8" t="s">
        <v>67</v>
      </c>
      <c r="N511" s="8" t="s">
        <v>1684</v>
      </c>
      <c r="O511" s="10">
        <v>365</v>
      </c>
      <c r="P511" s="8" t="s">
        <v>59</v>
      </c>
      <c r="Q511" s="8" t="s">
        <v>79</v>
      </c>
      <c r="R511" s="8"/>
    </row>
    <row r="512" spans="1:18" x14ac:dyDescent="0.25">
      <c r="A512" s="8" t="s">
        <v>998</v>
      </c>
      <c r="B512" s="8" t="s">
        <v>146</v>
      </c>
      <c r="C512" s="8" t="str">
        <f t="shared" si="7"/>
        <v>RIBREAU FRANCOISE</v>
      </c>
      <c r="D512" s="8" t="s">
        <v>30</v>
      </c>
      <c r="E512" s="8" t="s">
        <v>31</v>
      </c>
      <c r="F512" s="8" t="s">
        <v>32</v>
      </c>
      <c r="G512" s="8" t="s">
        <v>43</v>
      </c>
      <c r="H512" s="8" t="s">
        <v>44</v>
      </c>
      <c r="I512" s="8" t="s">
        <v>997</v>
      </c>
      <c r="J512" s="9">
        <v>20289</v>
      </c>
      <c r="K512" s="9">
        <v>26589</v>
      </c>
      <c r="L512" s="8" t="s">
        <v>38</v>
      </c>
      <c r="M512" s="8" t="s">
        <v>105</v>
      </c>
      <c r="N512" s="8" t="s">
        <v>48</v>
      </c>
      <c r="O512" s="10">
        <v>215</v>
      </c>
      <c r="P512" s="8" t="s">
        <v>41</v>
      </c>
      <c r="Q512" s="8" t="s">
        <v>42</v>
      </c>
      <c r="R512" s="8"/>
    </row>
    <row r="513" spans="1:18" x14ac:dyDescent="0.25">
      <c r="A513" s="8" t="s">
        <v>2221</v>
      </c>
      <c r="B513" s="8" t="s">
        <v>561</v>
      </c>
      <c r="C513" s="8" t="str">
        <f t="shared" si="7"/>
        <v>RICHARD CHABOISSON ELISABETH</v>
      </c>
      <c r="D513" s="8" t="s">
        <v>30</v>
      </c>
      <c r="E513" s="8" t="s">
        <v>31</v>
      </c>
      <c r="F513" s="8" t="s">
        <v>32</v>
      </c>
      <c r="G513" s="8"/>
      <c r="H513" s="8"/>
      <c r="I513" s="8"/>
      <c r="J513" s="9">
        <v>26880</v>
      </c>
      <c r="K513" s="9">
        <v>41303</v>
      </c>
      <c r="L513" s="8" t="s">
        <v>38</v>
      </c>
      <c r="M513" s="8"/>
      <c r="N513" s="8" t="s">
        <v>40</v>
      </c>
      <c r="O513" s="10">
        <v>170</v>
      </c>
      <c r="P513" s="8" t="s">
        <v>41</v>
      </c>
      <c r="Q513" s="8" t="s">
        <v>42</v>
      </c>
      <c r="R513" s="8"/>
    </row>
    <row r="514" spans="1:18" x14ac:dyDescent="0.25">
      <c r="A514" s="14" t="s">
        <v>1408</v>
      </c>
      <c r="B514" s="14" t="s">
        <v>641</v>
      </c>
      <c r="C514" s="8" t="str">
        <f t="shared" si="7"/>
        <v>RICHER SEBASTIEN</v>
      </c>
      <c r="D514" s="14" t="s">
        <v>30</v>
      </c>
      <c r="E514" s="14" t="s">
        <v>49</v>
      </c>
      <c r="F514" s="14" t="s">
        <v>60</v>
      </c>
      <c r="G514" s="14" t="s">
        <v>1132</v>
      </c>
      <c r="H514" s="14" t="s">
        <v>1133</v>
      </c>
      <c r="I514" s="14" t="s">
        <v>1407</v>
      </c>
      <c r="J514" s="15">
        <v>27423</v>
      </c>
      <c r="K514" s="15">
        <v>35856</v>
      </c>
      <c r="L514" s="14" t="s">
        <v>1106</v>
      </c>
      <c r="M514" s="14" t="s">
        <v>67</v>
      </c>
      <c r="N514" s="14" t="s">
        <v>1107</v>
      </c>
      <c r="O514" s="16">
        <v>903</v>
      </c>
      <c r="P514" s="14" t="s">
        <v>69</v>
      </c>
      <c r="Q514" s="14" t="s">
        <v>79</v>
      </c>
      <c r="R514" s="14"/>
    </row>
    <row r="515" spans="1:18" x14ac:dyDescent="0.25">
      <c r="A515" s="8" t="s">
        <v>1530</v>
      </c>
      <c r="B515" s="8" t="s">
        <v>1531</v>
      </c>
      <c r="C515" s="8" t="str">
        <f t="shared" si="7"/>
        <v>RIDEAU ROGER</v>
      </c>
      <c r="D515" s="8" t="s">
        <v>30</v>
      </c>
      <c r="E515" s="8" t="s">
        <v>31</v>
      </c>
      <c r="F515" s="8" t="s">
        <v>134</v>
      </c>
      <c r="G515" s="8" t="s">
        <v>424</v>
      </c>
      <c r="H515" s="8" t="s">
        <v>425</v>
      </c>
      <c r="I515" s="8" t="s">
        <v>1529</v>
      </c>
      <c r="J515" s="9">
        <v>25741</v>
      </c>
      <c r="K515" s="9">
        <v>36530</v>
      </c>
      <c r="L515" s="8" t="s">
        <v>1220</v>
      </c>
      <c r="M515" s="8" t="s">
        <v>1523</v>
      </c>
      <c r="N515" s="8" t="s">
        <v>1221</v>
      </c>
      <c r="O515" s="10">
        <v>902</v>
      </c>
      <c r="P515" s="8" t="s">
        <v>69</v>
      </c>
      <c r="Q515" s="8" t="s">
        <v>79</v>
      </c>
      <c r="R515" s="8"/>
    </row>
    <row r="516" spans="1:18" x14ac:dyDescent="0.25">
      <c r="A516" s="8" t="s">
        <v>802</v>
      </c>
      <c r="B516" s="8" t="s">
        <v>803</v>
      </c>
      <c r="C516" s="8" t="str">
        <f t="shared" si="7"/>
        <v>RING CORINNE</v>
      </c>
      <c r="D516" s="8" t="s">
        <v>30</v>
      </c>
      <c r="E516" s="8" t="s">
        <v>31</v>
      </c>
      <c r="F516" s="8" t="s">
        <v>32</v>
      </c>
      <c r="G516" s="8" t="s">
        <v>95</v>
      </c>
      <c r="H516" s="8" t="s">
        <v>96</v>
      </c>
      <c r="I516" s="8" t="s">
        <v>801</v>
      </c>
      <c r="J516" s="9">
        <v>22292</v>
      </c>
      <c r="K516" s="9">
        <v>32387</v>
      </c>
      <c r="L516" s="8" t="s">
        <v>38</v>
      </c>
      <c r="M516" s="8" t="s">
        <v>39</v>
      </c>
      <c r="N516" s="8" t="s">
        <v>40</v>
      </c>
      <c r="O516" s="10">
        <v>215</v>
      </c>
      <c r="P516" s="8" t="s">
        <v>41</v>
      </c>
      <c r="Q516" s="8" t="s">
        <v>42</v>
      </c>
      <c r="R516" s="8"/>
    </row>
    <row r="517" spans="1:18" x14ac:dyDescent="0.25">
      <c r="A517" s="8" t="s">
        <v>1343</v>
      </c>
      <c r="B517" s="8" t="s">
        <v>1344</v>
      </c>
      <c r="C517" s="8" t="str">
        <f t="shared" si="7"/>
        <v>RIO GWENDAL</v>
      </c>
      <c r="D517" s="8" t="s">
        <v>30</v>
      </c>
      <c r="E517" s="8" t="s">
        <v>70</v>
      </c>
      <c r="F517" s="8" t="s">
        <v>1324</v>
      </c>
      <c r="G517" s="8" t="s">
        <v>72</v>
      </c>
      <c r="H517" s="8" t="s">
        <v>73</v>
      </c>
      <c r="I517" s="8" t="s">
        <v>1342</v>
      </c>
      <c r="J517" s="9">
        <v>30550</v>
      </c>
      <c r="K517" s="9">
        <v>41155</v>
      </c>
      <c r="L517" s="8" t="s">
        <v>77</v>
      </c>
      <c r="M517" s="8" t="s">
        <v>67</v>
      </c>
      <c r="N517" s="8" t="s">
        <v>78</v>
      </c>
      <c r="O517" s="10">
        <v>902</v>
      </c>
      <c r="P517" s="8" t="s">
        <v>69</v>
      </c>
      <c r="Q517" s="8" t="s">
        <v>79</v>
      </c>
      <c r="R517" s="8"/>
    </row>
    <row r="518" spans="1:18" x14ac:dyDescent="0.25">
      <c r="A518" s="8" t="s">
        <v>191</v>
      </c>
      <c r="B518" s="8" t="s">
        <v>192</v>
      </c>
      <c r="C518" s="8" t="str">
        <f t="shared" si="7"/>
        <v>RION DAMIEN</v>
      </c>
      <c r="D518" s="8" t="s">
        <v>30</v>
      </c>
      <c r="E518" s="8" t="s">
        <v>31</v>
      </c>
      <c r="F518" s="8" t="s">
        <v>134</v>
      </c>
      <c r="G518" s="8" t="s">
        <v>135</v>
      </c>
      <c r="H518" s="8" t="s">
        <v>136</v>
      </c>
      <c r="I518" s="8" t="s">
        <v>190</v>
      </c>
      <c r="J518" s="9">
        <v>29792</v>
      </c>
      <c r="K518" s="9">
        <v>37102</v>
      </c>
      <c r="L518" s="8" t="s">
        <v>140</v>
      </c>
      <c r="M518" s="8" t="s">
        <v>141</v>
      </c>
      <c r="N518" s="8" t="s">
        <v>142</v>
      </c>
      <c r="O518" s="10">
        <v>305</v>
      </c>
      <c r="P518" s="8" t="s">
        <v>59</v>
      </c>
      <c r="Q518" s="8" t="s">
        <v>79</v>
      </c>
      <c r="R518" s="8"/>
    </row>
    <row r="519" spans="1:18" x14ac:dyDescent="0.25">
      <c r="A519" s="8" t="s">
        <v>1390</v>
      </c>
      <c r="B519" s="8" t="s">
        <v>230</v>
      </c>
      <c r="C519" s="8" t="str">
        <f t="shared" si="7"/>
        <v>RIOUAL VINCENT</v>
      </c>
      <c r="D519" s="8" t="s">
        <v>30</v>
      </c>
      <c r="E519" s="8" t="s">
        <v>49</v>
      </c>
      <c r="F519" s="8" t="s">
        <v>50</v>
      </c>
      <c r="G519" s="8" t="s">
        <v>51</v>
      </c>
      <c r="H519" s="8" t="s">
        <v>52</v>
      </c>
      <c r="I519" s="8" t="s">
        <v>1389</v>
      </c>
      <c r="J519" s="9">
        <v>26135</v>
      </c>
      <c r="K519" s="9">
        <v>35977</v>
      </c>
      <c r="L519" s="8" t="s">
        <v>1391</v>
      </c>
      <c r="M519" s="8" t="s">
        <v>67</v>
      </c>
      <c r="N519" s="8" t="s">
        <v>1103</v>
      </c>
      <c r="O519" s="10">
        <v>903</v>
      </c>
      <c r="P519" s="8" t="s">
        <v>69</v>
      </c>
      <c r="Q519" s="8" t="s">
        <v>79</v>
      </c>
      <c r="R519" s="8"/>
    </row>
    <row r="520" spans="1:18" x14ac:dyDescent="0.25">
      <c r="A520" s="8" t="s">
        <v>287</v>
      </c>
      <c r="B520" s="8" t="s">
        <v>208</v>
      </c>
      <c r="C520" s="8" t="str">
        <f t="shared" si="7"/>
        <v>RIPAULT FLORIAN</v>
      </c>
      <c r="D520" s="8" t="s">
        <v>30</v>
      </c>
      <c r="E520" s="8" t="s">
        <v>31</v>
      </c>
      <c r="F520" s="8" t="s">
        <v>32</v>
      </c>
      <c r="G520" s="8" t="s">
        <v>273</v>
      </c>
      <c r="H520" s="8" t="s">
        <v>274</v>
      </c>
      <c r="I520" s="8" t="s">
        <v>286</v>
      </c>
      <c r="J520" s="9">
        <v>32052</v>
      </c>
      <c r="K520" s="9">
        <v>41224</v>
      </c>
      <c r="L520" s="8" t="s">
        <v>267</v>
      </c>
      <c r="M520" s="8" t="s">
        <v>261</v>
      </c>
      <c r="N520" s="8" t="s">
        <v>262</v>
      </c>
      <c r="O520" s="10">
        <v>285</v>
      </c>
      <c r="P520" s="8" t="s">
        <v>41</v>
      </c>
      <c r="Q520" s="8" t="s">
        <v>79</v>
      </c>
      <c r="R520" s="8"/>
    </row>
    <row r="521" spans="1:18" x14ac:dyDescent="0.25">
      <c r="A521" s="11" t="s">
        <v>447</v>
      </c>
      <c r="B521" s="11" t="s">
        <v>448</v>
      </c>
      <c r="C521" s="8" t="str">
        <f t="shared" si="7"/>
        <v>RIVIERE ALLAN</v>
      </c>
      <c r="D521" s="11" t="s">
        <v>30</v>
      </c>
      <c r="E521" s="11" t="s">
        <v>31</v>
      </c>
      <c r="F521" s="11" t="s">
        <v>134</v>
      </c>
      <c r="G521" s="11" t="s">
        <v>323</v>
      </c>
      <c r="H521" s="11" t="s">
        <v>324</v>
      </c>
      <c r="I521" s="11" t="s">
        <v>446</v>
      </c>
      <c r="J521" s="12">
        <v>33709</v>
      </c>
      <c r="K521" s="12">
        <v>40784</v>
      </c>
      <c r="L521" s="11" t="s">
        <v>435</v>
      </c>
      <c r="M521" s="11" t="s">
        <v>416</v>
      </c>
      <c r="N521" s="11" t="s">
        <v>153</v>
      </c>
      <c r="O521" s="13">
        <v>1</v>
      </c>
      <c r="P521" s="11" t="s">
        <v>59</v>
      </c>
      <c r="Q521" s="11" t="s">
        <v>79</v>
      </c>
      <c r="R521" s="11"/>
    </row>
    <row r="522" spans="1:18" s="26" customFormat="1" x14ac:dyDescent="0.25">
      <c r="A522" s="23" t="s">
        <v>447</v>
      </c>
      <c r="B522" s="23" t="s">
        <v>2223</v>
      </c>
      <c r="C522" s="23" t="str">
        <f t="shared" si="7"/>
        <v>RIVIERE LUDIVINE</v>
      </c>
      <c r="D522" s="23" t="s">
        <v>30</v>
      </c>
      <c r="E522" s="23" t="s">
        <v>31</v>
      </c>
      <c r="F522" s="23" t="s">
        <v>32</v>
      </c>
      <c r="G522" s="23"/>
      <c r="H522" s="23"/>
      <c r="I522" s="23"/>
      <c r="J522" s="24">
        <v>29166</v>
      </c>
      <c r="K522" s="24">
        <v>41303</v>
      </c>
      <c r="L522" s="23" t="s">
        <v>38</v>
      </c>
      <c r="M522" s="23"/>
      <c r="N522" s="23" t="s">
        <v>40</v>
      </c>
      <c r="O522" s="25">
        <v>170</v>
      </c>
      <c r="P522" s="23" t="s">
        <v>41</v>
      </c>
      <c r="Q522" s="23" t="s">
        <v>42</v>
      </c>
      <c r="R522" s="23"/>
    </row>
    <row r="523" spans="1:18" x14ac:dyDescent="0.25">
      <c r="A523" s="8" t="s">
        <v>578</v>
      </c>
      <c r="B523" s="8" t="s">
        <v>579</v>
      </c>
      <c r="C523" s="8" t="str">
        <f t="shared" si="7"/>
        <v>ROBERT ROCHER VALERIE</v>
      </c>
      <c r="D523" s="8" t="s">
        <v>30</v>
      </c>
      <c r="E523" s="8" t="s">
        <v>31</v>
      </c>
      <c r="F523" s="8" t="s">
        <v>32</v>
      </c>
      <c r="G523" s="8" t="s">
        <v>273</v>
      </c>
      <c r="H523" s="8" t="s">
        <v>274</v>
      </c>
      <c r="I523" s="8" t="s">
        <v>577</v>
      </c>
      <c r="J523" s="9">
        <v>23721</v>
      </c>
      <c r="K523" s="9">
        <v>39530</v>
      </c>
      <c r="L523" s="8" t="s">
        <v>38</v>
      </c>
      <c r="M523" s="8" t="s">
        <v>39</v>
      </c>
      <c r="N523" s="8" t="s">
        <v>40</v>
      </c>
      <c r="O523" s="10">
        <v>170</v>
      </c>
      <c r="P523" s="8" t="s">
        <v>41</v>
      </c>
      <c r="Q523" s="8" t="s">
        <v>42</v>
      </c>
      <c r="R523" s="8"/>
    </row>
    <row r="524" spans="1:18" x14ac:dyDescent="0.25">
      <c r="A524" s="8" t="s">
        <v>145</v>
      </c>
      <c r="B524" s="8" t="s">
        <v>76</v>
      </c>
      <c r="C524" s="8" t="str">
        <f t="shared" si="7"/>
        <v>ROBIN ERIC</v>
      </c>
      <c r="D524" s="8" t="s">
        <v>30</v>
      </c>
      <c r="E524" s="8" t="s">
        <v>31</v>
      </c>
      <c r="F524" s="8" t="s">
        <v>32</v>
      </c>
      <c r="G524" s="8" t="s">
        <v>386</v>
      </c>
      <c r="H524" s="8" t="s">
        <v>387</v>
      </c>
      <c r="I524" s="8" t="s">
        <v>849</v>
      </c>
      <c r="J524" s="9">
        <v>24279</v>
      </c>
      <c r="K524" s="9">
        <v>41254</v>
      </c>
      <c r="L524" s="8" t="s">
        <v>38</v>
      </c>
      <c r="M524" s="8" t="s">
        <v>105</v>
      </c>
      <c r="N524" s="8" t="s">
        <v>106</v>
      </c>
      <c r="O524" s="10">
        <v>190</v>
      </c>
      <c r="P524" s="8" t="s">
        <v>41</v>
      </c>
      <c r="Q524" s="8" t="s">
        <v>79</v>
      </c>
      <c r="R524" s="8"/>
    </row>
    <row r="525" spans="1:18" x14ac:dyDescent="0.25">
      <c r="A525" s="8" t="s">
        <v>145</v>
      </c>
      <c r="B525" s="8" t="s">
        <v>146</v>
      </c>
      <c r="C525" s="8" t="str">
        <f t="shared" si="7"/>
        <v>ROBIN FRANCOISE</v>
      </c>
      <c r="D525" s="8" t="s">
        <v>30</v>
      </c>
      <c r="E525" s="8" t="s">
        <v>31</v>
      </c>
      <c r="F525" s="8" t="s">
        <v>134</v>
      </c>
      <c r="G525" s="8" t="s">
        <v>135</v>
      </c>
      <c r="H525" s="8" t="s">
        <v>136</v>
      </c>
      <c r="I525" s="8" t="s">
        <v>144</v>
      </c>
      <c r="J525" s="9">
        <v>21577</v>
      </c>
      <c r="K525" s="9">
        <v>29100</v>
      </c>
      <c r="L525" s="8" t="s">
        <v>147</v>
      </c>
      <c r="M525" s="8" t="s">
        <v>141</v>
      </c>
      <c r="N525" s="8" t="s">
        <v>148</v>
      </c>
      <c r="O525" s="10">
        <v>240</v>
      </c>
      <c r="P525" s="8" t="s">
        <v>143</v>
      </c>
      <c r="Q525" s="8" t="s">
        <v>42</v>
      </c>
      <c r="R525" s="8"/>
    </row>
    <row r="526" spans="1:18" x14ac:dyDescent="0.25">
      <c r="A526" s="8" t="s">
        <v>652</v>
      </c>
      <c r="B526" s="8" t="s">
        <v>260</v>
      </c>
      <c r="C526" s="8" t="str">
        <f t="shared" si="7"/>
        <v>ROBINEAU LAURENT</v>
      </c>
      <c r="D526" s="8" t="s">
        <v>30</v>
      </c>
      <c r="E526" s="8" t="s">
        <v>31</v>
      </c>
      <c r="F526" s="8" t="s">
        <v>32</v>
      </c>
      <c r="G526" s="8" t="s">
        <v>268</v>
      </c>
      <c r="H526" s="8" t="s">
        <v>269</v>
      </c>
      <c r="I526" s="8" t="s">
        <v>651</v>
      </c>
      <c r="J526" s="9">
        <v>25457</v>
      </c>
      <c r="K526" s="9">
        <v>41224</v>
      </c>
      <c r="L526" s="8" t="s">
        <v>653</v>
      </c>
      <c r="M526" s="8" t="s">
        <v>39</v>
      </c>
      <c r="N526" s="8" t="s">
        <v>40</v>
      </c>
      <c r="O526" s="10">
        <v>170</v>
      </c>
      <c r="P526" s="8" t="s">
        <v>41</v>
      </c>
      <c r="Q526" s="8" t="s">
        <v>79</v>
      </c>
      <c r="R526" s="8"/>
    </row>
    <row r="527" spans="1:18" x14ac:dyDescent="0.25">
      <c r="A527" s="8" t="s">
        <v>652</v>
      </c>
      <c r="B527" s="8" t="s">
        <v>660</v>
      </c>
      <c r="C527" s="8" t="str">
        <f t="shared" si="7"/>
        <v>ROBINEAU MAGUY</v>
      </c>
      <c r="D527" s="8" t="s">
        <v>30</v>
      </c>
      <c r="E527" s="8" t="s">
        <v>31</v>
      </c>
      <c r="F527" s="8" t="s">
        <v>32</v>
      </c>
      <c r="G527" s="8" t="s">
        <v>273</v>
      </c>
      <c r="H527" s="8" t="s">
        <v>274</v>
      </c>
      <c r="I527" s="8" t="s">
        <v>659</v>
      </c>
      <c r="J527" s="9">
        <v>20919</v>
      </c>
      <c r="K527" s="9">
        <v>41224</v>
      </c>
      <c r="L527" s="8" t="s">
        <v>38</v>
      </c>
      <c r="M527" s="8" t="s">
        <v>39</v>
      </c>
      <c r="N527" s="8" t="s">
        <v>40</v>
      </c>
      <c r="O527" s="10">
        <v>170</v>
      </c>
      <c r="P527" s="8" t="s">
        <v>41</v>
      </c>
      <c r="Q527" s="8" t="s">
        <v>42</v>
      </c>
      <c r="R527" s="8"/>
    </row>
    <row r="528" spans="1:18" x14ac:dyDescent="0.25">
      <c r="A528" s="8" t="s">
        <v>276</v>
      </c>
      <c r="B528" s="8" t="s">
        <v>277</v>
      </c>
      <c r="C528" s="8" t="str">
        <f t="shared" si="7"/>
        <v>ROCHER ALEXANDRE</v>
      </c>
      <c r="D528" s="8" t="s">
        <v>30</v>
      </c>
      <c r="E528" s="8" t="s">
        <v>31</v>
      </c>
      <c r="F528" s="8" t="s">
        <v>32</v>
      </c>
      <c r="G528" s="8" t="s">
        <v>273</v>
      </c>
      <c r="H528" s="8" t="s">
        <v>274</v>
      </c>
      <c r="I528" s="8" t="s">
        <v>275</v>
      </c>
      <c r="J528" s="9">
        <v>28433</v>
      </c>
      <c r="K528" s="9">
        <v>36073</v>
      </c>
      <c r="L528" s="8" t="s">
        <v>267</v>
      </c>
      <c r="M528" s="8" t="s">
        <v>261</v>
      </c>
      <c r="N528" s="8" t="s">
        <v>262</v>
      </c>
      <c r="O528" s="10">
        <v>215</v>
      </c>
      <c r="P528" s="8" t="s">
        <v>41</v>
      </c>
      <c r="Q528" s="8" t="s">
        <v>79</v>
      </c>
      <c r="R528" s="8"/>
    </row>
    <row r="529" spans="1:18" x14ac:dyDescent="0.25">
      <c r="A529" s="8" t="s">
        <v>169</v>
      </c>
      <c r="B529" s="8" t="s">
        <v>170</v>
      </c>
      <c r="C529" s="8" t="str">
        <f t="shared" si="7"/>
        <v>RODANGE HERVE</v>
      </c>
      <c r="D529" s="8" t="s">
        <v>30</v>
      </c>
      <c r="E529" s="8" t="s">
        <v>31</v>
      </c>
      <c r="F529" s="8" t="s">
        <v>134</v>
      </c>
      <c r="G529" s="8" t="s">
        <v>166</v>
      </c>
      <c r="H529" s="8" t="s">
        <v>167</v>
      </c>
      <c r="I529" s="8" t="s">
        <v>168</v>
      </c>
      <c r="J529" s="9">
        <v>22497</v>
      </c>
      <c r="K529" s="9">
        <v>32419</v>
      </c>
      <c r="L529" s="8" t="s">
        <v>171</v>
      </c>
      <c r="M529" s="8" t="s">
        <v>141</v>
      </c>
      <c r="N529" s="8" t="s">
        <v>172</v>
      </c>
      <c r="O529" s="10">
        <v>305</v>
      </c>
      <c r="P529" s="8" t="s">
        <v>59</v>
      </c>
      <c r="Q529" s="8" t="s">
        <v>79</v>
      </c>
      <c r="R529" s="8"/>
    </row>
    <row r="530" spans="1:18" x14ac:dyDescent="0.25">
      <c r="A530" s="8" t="s">
        <v>169</v>
      </c>
      <c r="B530" s="8" t="s">
        <v>743</v>
      </c>
      <c r="C530" s="8" t="str">
        <f t="shared" si="7"/>
        <v>RODANGE LINA</v>
      </c>
      <c r="D530" s="8" t="s">
        <v>30</v>
      </c>
      <c r="E530" s="8" t="s">
        <v>31</v>
      </c>
      <c r="F530" s="8" t="s">
        <v>32</v>
      </c>
      <c r="G530" s="8" t="s">
        <v>95</v>
      </c>
      <c r="H530" s="8" t="s">
        <v>96</v>
      </c>
      <c r="I530" s="8" t="s">
        <v>742</v>
      </c>
      <c r="J530" s="9">
        <v>22057</v>
      </c>
      <c r="K530" s="9">
        <v>28887</v>
      </c>
      <c r="L530" s="8" t="s">
        <v>38</v>
      </c>
      <c r="M530" s="8" t="s">
        <v>39</v>
      </c>
      <c r="N530" s="8" t="s">
        <v>40</v>
      </c>
      <c r="O530" s="10">
        <v>190</v>
      </c>
      <c r="P530" s="8" t="s">
        <v>41</v>
      </c>
      <c r="Q530" s="8" t="s">
        <v>42</v>
      </c>
      <c r="R530" s="8"/>
    </row>
    <row r="531" spans="1:18" x14ac:dyDescent="0.25">
      <c r="A531" s="8" t="s">
        <v>1047</v>
      </c>
      <c r="B531" s="8" t="s">
        <v>1048</v>
      </c>
      <c r="C531" s="8" t="str">
        <f t="shared" si="7"/>
        <v>ROUET MIE CLAUDE</v>
      </c>
      <c r="D531" s="8" t="s">
        <v>30</v>
      </c>
      <c r="E531" s="8" t="s">
        <v>31</v>
      </c>
      <c r="F531" s="8" t="s">
        <v>32</v>
      </c>
      <c r="G531" s="8" t="s">
        <v>540</v>
      </c>
      <c r="H531" s="8" t="s">
        <v>541</v>
      </c>
      <c r="I531" s="8" t="s">
        <v>1046</v>
      </c>
      <c r="J531" s="9">
        <v>21359</v>
      </c>
      <c r="K531" s="9">
        <v>27273</v>
      </c>
      <c r="L531" s="8" t="s">
        <v>721</v>
      </c>
      <c r="M531" s="8" t="s">
        <v>1023</v>
      </c>
      <c r="N531" s="8" t="s">
        <v>722</v>
      </c>
      <c r="O531" s="10">
        <v>215</v>
      </c>
      <c r="P531" s="8" t="s">
        <v>41</v>
      </c>
      <c r="Q531" s="8" t="s">
        <v>42</v>
      </c>
      <c r="R531" s="8"/>
    </row>
    <row r="532" spans="1:18" x14ac:dyDescent="0.25">
      <c r="A532" s="8" t="s">
        <v>299</v>
      </c>
      <c r="B532" s="8" t="s">
        <v>300</v>
      </c>
      <c r="C532" s="8" t="str">
        <f t="shared" si="7"/>
        <v>ROY DELPHINE</v>
      </c>
      <c r="D532" s="8" t="s">
        <v>30</v>
      </c>
      <c r="E532" s="8" t="s">
        <v>31</v>
      </c>
      <c r="F532" s="8" t="s">
        <v>290</v>
      </c>
      <c r="G532" s="8" t="s">
        <v>291</v>
      </c>
      <c r="H532" s="8" t="s">
        <v>292</v>
      </c>
      <c r="I532" s="8" t="s">
        <v>298</v>
      </c>
      <c r="J532" s="9">
        <v>28151</v>
      </c>
      <c r="K532" s="9">
        <v>40342</v>
      </c>
      <c r="L532" s="8" t="s">
        <v>301</v>
      </c>
      <c r="M532" s="8" t="s">
        <v>296</v>
      </c>
      <c r="N532" s="8" t="s">
        <v>302</v>
      </c>
      <c r="O532" s="10">
        <v>285</v>
      </c>
      <c r="P532" s="8" t="s">
        <v>59</v>
      </c>
      <c r="Q532" s="8" t="s">
        <v>42</v>
      </c>
      <c r="R532" s="8"/>
    </row>
    <row r="533" spans="1:18" x14ac:dyDescent="0.25">
      <c r="A533" s="8" t="s">
        <v>299</v>
      </c>
      <c r="B533" s="8" t="s">
        <v>139</v>
      </c>
      <c r="C533" s="8" t="str">
        <f t="shared" ref="C533:C598" si="8">A533&amp;" "&amp;B533</f>
        <v>ROY JEAN CHARLES</v>
      </c>
      <c r="D533" s="8" t="s">
        <v>113</v>
      </c>
      <c r="E533" s="8" t="s">
        <v>114</v>
      </c>
      <c r="F533" s="8" t="s">
        <v>114</v>
      </c>
      <c r="G533" s="8" t="s">
        <v>115</v>
      </c>
      <c r="H533" s="8" t="s">
        <v>114</v>
      </c>
      <c r="I533" s="8" t="s">
        <v>1443</v>
      </c>
      <c r="J533" s="9">
        <v>23670</v>
      </c>
      <c r="K533" s="9">
        <v>33497</v>
      </c>
      <c r="L533" s="8" t="s">
        <v>1372</v>
      </c>
      <c r="M533" s="8" t="s">
        <v>67</v>
      </c>
      <c r="N533" s="8"/>
      <c r="O533" s="10">
        <v>903</v>
      </c>
      <c r="P533" s="8" t="s">
        <v>69</v>
      </c>
      <c r="Q533" s="8" t="s">
        <v>79</v>
      </c>
      <c r="R533" s="8"/>
    </row>
    <row r="534" spans="1:18" x14ac:dyDescent="0.25">
      <c r="A534" s="8" t="s">
        <v>299</v>
      </c>
      <c r="B534" s="8" t="s">
        <v>800</v>
      </c>
      <c r="C534" s="8" t="str">
        <f t="shared" si="8"/>
        <v>ROY JOCELYNE</v>
      </c>
      <c r="D534" s="8" t="s">
        <v>30</v>
      </c>
      <c r="E534" s="8" t="s">
        <v>31</v>
      </c>
      <c r="F534" s="8" t="s">
        <v>32</v>
      </c>
      <c r="G534" s="8" t="s">
        <v>602</v>
      </c>
      <c r="H534" s="8" t="s">
        <v>603</v>
      </c>
      <c r="I534" s="8" t="s">
        <v>991</v>
      </c>
      <c r="J534" s="9">
        <v>19682</v>
      </c>
      <c r="K534" s="9">
        <v>25678</v>
      </c>
      <c r="L534" s="8" t="s">
        <v>38</v>
      </c>
      <c r="M534" s="8" t="s">
        <v>105</v>
      </c>
      <c r="N534" s="8" t="s">
        <v>106</v>
      </c>
      <c r="O534" s="10">
        <v>215</v>
      </c>
      <c r="P534" s="8" t="s">
        <v>41</v>
      </c>
      <c r="Q534" s="8" t="s">
        <v>42</v>
      </c>
      <c r="R534" s="8"/>
    </row>
    <row r="535" spans="1:18" x14ac:dyDescent="0.25">
      <c r="A535" s="8" t="s">
        <v>662</v>
      </c>
      <c r="B535" s="8" t="s">
        <v>663</v>
      </c>
      <c r="C535" s="8" t="str">
        <f t="shared" si="8"/>
        <v>ROYER ANAIS</v>
      </c>
      <c r="D535" s="8" t="s">
        <v>30</v>
      </c>
      <c r="E535" s="8" t="s">
        <v>31</v>
      </c>
      <c r="F535" s="8" t="s">
        <v>32</v>
      </c>
      <c r="G535" s="8" t="s">
        <v>95</v>
      </c>
      <c r="H535" s="8" t="s">
        <v>96</v>
      </c>
      <c r="I535" s="8" t="s">
        <v>661</v>
      </c>
      <c r="J535" s="9">
        <v>28999</v>
      </c>
      <c r="K535" s="9">
        <v>41224</v>
      </c>
      <c r="L535" s="8" t="s">
        <v>38</v>
      </c>
      <c r="M535" s="8" t="s">
        <v>39</v>
      </c>
      <c r="N535" s="8" t="s">
        <v>40</v>
      </c>
      <c r="O535" s="10">
        <v>170</v>
      </c>
      <c r="P535" s="8" t="s">
        <v>41</v>
      </c>
      <c r="Q535" s="8" t="s">
        <v>42</v>
      </c>
      <c r="R535" s="8"/>
    </row>
    <row r="536" spans="1:18" x14ac:dyDescent="0.25">
      <c r="A536" s="8" t="s">
        <v>662</v>
      </c>
      <c r="B536" s="8" t="s">
        <v>858</v>
      </c>
      <c r="C536" s="8" t="str">
        <f t="shared" si="8"/>
        <v>ROYER DAVID</v>
      </c>
      <c r="D536" s="8" t="s">
        <v>30</v>
      </c>
      <c r="E536" s="8" t="s">
        <v>31</v>
      </c>
      <c r="F536" s="8" t="s">
        <v>32</v>
      </c>
      <c r="G536" s="8" t="s">
        <v>602</v>
      </c>
      <c r="H536" s="8" t="s">
        <v>603</v>
      </c>
      <c r="I536" s="8" t="s">
        <v>972</v>
      </c>
      <c r="J536" s="9">
        <v>26539</v>
      </c>
      <c r="K536" s="9">
        <v>36468</v>
      </c>
      <c r="L536" s="8" t="s">
        <v>38</v>
      </c>
      <c r="M536" s="8" t="s">
        <v>105</v>
      </c>
      <c r="N536" s="8" t="s">
        <v>106</v>
      </c>
      <c r="O536" s="10">
        <v>215</v>
      </c>
      <c r="P536" s="8" t="s">
        <v>41</v>
      </c>
      <c r="Q536" s="8" t="s">
        <v>79</v>
      </c>
      <c r="R536" s="8"/>
    </row>
    <row r="537" spans="1:18" x14ac:dyDescent="0.25">
      <c r="A537" s="8" t="s">
        <v>254</v>
      </c>
      <c r="B537" s="8" t="s">
        <v>255</v>
      </c>
      <c r="C537" s="8" t="str">
        <f t="shared" si="8"/>
        <v>RUSSEIL FLORENT</v>
      </c>
      <c r="D537" s="8" t="s">
        <v>30</v>
      </c>
      <c r="E537" s="8" t="s">
        <v>31</v>
      </c>
      <c r="F537" s="8" t="s">
        <v>212</v>
      </c>
      <c r="G537" s="8" t="s">
        <v>213</v>
      </c>
      <c r="H537" s="8" t="s">
        <v>214</v>
      </c>
      <c r="I537" s="8" t="s">
        <v>253</v>
      </c>
      <c r="J537" s="9">
        <v>31421</v>
      </c>
      <c r="K537" s="9">
        <v>40706</v>
      </c>
      <c r="L537" s="8" t="s">
        <v>218</v>
      </c>
      <c r="M537" s="8" t="s">
        <v>57</v>
      </c>
      <c r="N537" s="8" t="s">
        <v>219</v>
      </c>
      <c r="O537" s="10">
        <v>285</v>
      </c>
      <c r="P537" s="8" t="s">
        <v>59</v>
      </c>
      <c r="Q537" s="8" t="s">
        <v>79</v>
      </c>
      <c r="R537" s="8"/>
    </row>
    <row r="538" spans="1:18" x14ac:dyDescent="0.25">
      <c r="A538" s="8" t="s">
        <v>987</v>
      </c>
      <c r="B538" s="8" t="s">
        <v>641</v>
      </c>
      <c r="C538" s="8" t="str">
        <f t="shared" si="8"/>
        <v>SACHET SEBASTIEN</v>
      </c>
      <c r="D538" s="8" t="s">
        <v>30</v>
      </c>
      <c r="E538" s="8" t="s">
        <v>31</v>
      </c>
      <c r="F538" s="8" t="s">
        <v>32</v>
      </c>
      <c r="G538" s="8" t="s">
        <v>281</v>
      </c>
      <c r="H538" s="8" t="s">
        <v>282</v>
      </c>
      <c r="I538" s="8" t="s">
        <v>986</v>
      </c>
      <c r="J538" s="9">
        <v>28707</v>
      </c>
      <c r="K538" s="9">
        <v>36346</v>
      </c>
      <c r="L538" s="8" t="s">
        <v>38</v>
      </c>
      <c r="M538" s="8" t="s">
        <v>105</v>
      </c>
      <c r="N538" s="8" t="s">
        <v>106</v>
      </c>
      <c r="O538" s="10">
        <v>215</v>
      </c>
      <c r="P538" s="8" t="s">
        <v>41</v>
      </c>
      <c r="Q538" s="8" t="s">
        <v>79</v>
      </c>
      <c r="R538" s="8"/>
    </row>
    <row r="539" spans="1:18" x14ac:dyDescent="0.25">
      <c r="A539" s="14" t="s">
        <v>1819</v>
      </c>
      <c r="B539" s="14" t="s">
        <v>1820</v>
      </c>
      <c r="C539" s="8" t="str">
        <f t="shared" si="8"/>
        <v>SAILLARD LIONEL</v>
      </c>
      <c r="D539" s="14" t="s">
        <v>113</v>
      </c>
      <c r="E539" s="14" t="s">
        <v>1634</v>
      </c>
      <c r="F539" s="14" t="s">
        <v>1634</v>
      </c>
      <c r="G539" s="14" t="s">
        <v>1642</v>
      </c>
      <c r="H539" s="14" t="s">
        <v>1643</v>
      </c>
      <c r="I539" s="14" t="s">
        <v>1818</v>
      </c>
      <c r="J539" s="15">
        <v>26963</v>
      </c>
      <c r="K539" s="15">
        <v>36373</v>
      </c>
      <c r="L539" s="14" t="s">
        <v>1821</v>
      </c>
      <c r="M539" s="14" t="s">
        <v>1822</v>
      </c>
      <c r="N539" s="14"/>
      <c r="O539" s="16">
        <v>904</v>
      </c>
      <c r="P539" s="14" t="s">
        <v>69</v>
      </c>
      <c r="Q539" s="14" t="s">
        <v>79</v>
      </c>
      <c r="R539" s="14"/>
    </row>
    <row r="540" spans="1:18" x14ac:dyDescent="0.25">
      <c r="A540" s="8" t="s">
        <v>833</v>
      </c>
      <c r="B540" s="8" t="s">
        <v>834</v>
      </c>
      <c r="C540" s="8" t="str">
        <f t="shared" si="8"/>
        <v>SALMERON KARINE</v>
      </c>
      <c r="D540" s="8" t="s">
        <v>30</v>
      </c>
      <c r="E540" s="8" t="s">
        <v>31</v>
      </c>
      <c r="F540" s="8" t="s">
        <v>32</v>
      </c>
      <c r="G540" s="8" t="s">
        <v>830</v>
      </c>
      <c r="H540" s="8" t="s">
        <v>831</v>
      </c>
      <c r="I540" s="8" t="s">
        <v>832</v>
      </c>
      <c r="J540" s="9">
        <v>27584</v>
      </c>
      <c r="K540" s="9">
        <v>41184</v>
      </c>
      <c r="L540" s="8" t="s">
        <v>38</v>
      </c>
      <c r="M540" s="8" t="s">
        <v>105</v>
      </c>
      <c r="N540" s="8" t="s">
        <v>106</v>
      </c>
      <c r="O540" s="10">
        <v>190</v>
      </c>
      <c r="P540" s="8" t="s">
        <v>41</v>
      </c>
      <c r="Q540" s="8" t="s">
        <v>42</v>
      </c>
      <c r="R540" s="8"/>
    </row>
    <row r="541" spans="1:18" x14ac:dyDescent="0.25">
      <c r="A541" s="8" t="s">
        <v>1738</v>
      </c>
      <c r="B541" s="8" t="s">
        <v>862</v>
      </c>
      <c r="C541" s="8" t="str">
        <f t="shared" si="8"/>
        <v>SALMON SYLVAIN</v>
      </c>
      <c r="D541" s="8" t="s">
        <v>30</v>
      </c>
      <c r="E541" s="8" t="s">
        <v>31</v>
      </c>
      <c r="F541" s="8" t="s">
        <v>134</v>
      </c>
      <c r="G541" s="8" t="s">
        <v>1524</v>
      </c>
      <c r="H541" s="8" t="s">
        <v>1525</v>
      </c>
      <c r="I541" s="8" t="s">
        <v>1737</v>
      </c>
      <c r="J541" s="9">
        <v>28989</v>
      </c>
      <c r="K541" s="9">
        <v>38229</v>
      </c>
      <c r="L541" s="8" t="s">
        <v>1739</v>
      </c>
      <c r="M541" s="8" t="s">
        <v>141</v>
      </c>
      <c r="N541" s="8" t="s">
        <v>179</v>
      </c>
      <c r="O541" s="10">
        <v>335</v>
      </c>
      <c r="P541" s="8" t="s">
        <v>59</v>
      </c>
      <c r="Q541" s="8" t="s">
        <v>79</v>
      </c>
      <c r="R541" s="8"/>
    </row>
    <row r="542" spans="1:18" x14ac:dyDescent="0.25">
      <c r="A542" s="8" t="s">
        <v>905</v>
      </c>
      <c r="B542" s="8" t="s">
        <v>906</v>
      </c>
      <c r="C542" s="8" t="str">
        <f t="shared" si="8"/>
        <v>SALVATORE GEOFFREY</v>
      </c>
      <c r="D542" s="8" t="s">
        <v>30</v>
      </c>
      <c r="E542" s="8" t="s">
        <v>31</v>
      </c>
      <c r="F542" s="8" t="s">
        <v>32</v>
      </c>
      <c r="G542" s="8" t="s">
        <v>703</v>
      </c>
      <c r="H542" s="8" t="s">
        <v>704</v>
      </c>
      <c r="I542" s="8" t="s">
        <v>904</v>
      </c>
      <c r="J542" s="9">
        <v>32544</v>
      </c>
      <c r="K542" s="9">
        <v>40818</v>
      </c>
      <c r="L542" s="8" t="s">
        <v>38</v>
      </c>
      <c r="M542" s="8" t="s">
        <v>105</v>
      </c>
      <c r="N542" s="8" t="s">
        <v>106</v>
      </c>
      <c r="O542" s="10">
        <v>190</v>
      </c>
      <c r="P542" s="8" t="s">
        <v>41</v>
      </c>
      <c r="Q542" s="8" t="s">
        <v>79</v>
      </c>
      <c r="R542" s="8"/>
    </row>
    <row r="543" spans="1:18" x14ac:dyDescent="0.25">
      <c r="A543" s="8" t="s">
        <v>549</v>
      </c>
      <c r="B543" s="8" t="s">
        <v>550</v>
      </c>
      <c r="C543" s="8" t="str">
        <f t="shared" si="8"/>
        <v>SAMOYAU BEATRICE</v>
      </c>
      <c r="D543" s="8" t="s">
        <v>30</v>
      </c>
      <c r="E543" s="8" t="s">
        <v>31</v>
      </c>
      <c r="F543" s="8" t="s">
        <v>32</v>
      </c>
      <c r="G543" s="8" t="s">
        <v>220</v>
      </c>
      <c r="H543" s="8" t="s">
        <v>221</v>
      </c>
      <c r="I543" s="8" t="s">
        <v>548</v>
      </c>
      <c r="J543" s="9">
        <v>20478</v>
      </c>
      <c r="K543" s="9">
        <v>26357</v>
      </c>
      <c r="L543" s="8" t="s">
        <v>38</v>
      </c>
      <c r="M543" s="8" t="s">
        <v>39</v>
      </c>
      <c r="N543" s="8" t="s">
        <v>40</v>
      </c>
      <c r="O543" s="10">
        <v>170</v>
      </c>
      <c r="P543" s="8" t="s">
        <v>41</v>
      </c>
      <c r="Q543" s="8" t="s">
        <v>42</v>
      </c>
      <c r="R543" s="8"/>
    </row>
    <row r="544" spans="1:18" x14ac:dyDescent="0.25">
      <c r="A544" s="8" t="s">
        <v>492</v>
      </c>
      <c r="B544" s="8" t="s">
        <v>493</v>
      </c>
      <c r="C544" s="8" t="str">
        <f t="shared" si="8"/>
        <v>SAMRI COLETTE</v>
      </c>
      <c r="D544" s="8" t="s">
        <v>30</v>
      </c>
      <c r="E544" s="8" t="s">
        <v>31</v>
      </c>
      <c r="F544" s="8" t="s">
        <v>32</v>
      </c>
      <c r="G544" s="8" t="s">
        <v>489</v>
      </c>
      <c r="H544" s="8" t="s">
        <v>490</v>
      </c>
      <c r="I544" s="8" t="s">
        <v>491</v>
      </c>
      <c r="J544" s="9">
        <v>18928</v>
      </c>
      <c r="K544" s="9">
        <v>25671</v>
      </c>
      <c r="L544" s="8" t="s">
        <v>38</v>
      </c>
      <c r="M544" s="8" t="s">
        <v>39</v>
      </c>
      <c r="N544" s="8" t="s">
        <v>40</v>
      </c>
      <c r="O544" s="10">
        <v>170</v>
      </c>
      <c r="P544" s="8" t="s">
        <v>41</v>
      </c>
      <c r="Q544" s="8" t="s">
        <v>42</v>
      </c>
      <c r="R544" s="8"/>
    </row>
    <row r="545" spans="1:18" x14ac:dyDescent="0.25">
      <c r="A545" s="8" t="s">
        <v>2232</v>
      </c>
      <c r="B545" s="8" t="s">
        <v>2233</v>
      </c>
      <c r="C545" s="8" t="str">
        <f t="shared" si="8"/>
        <v>SANTIAGO HELENA</v>
      </c>
      <c r="D545" s="8" t="s">
        <v>30</v>
      </c>
      <c r="E545" s="8" t="s">
        <v>31</v>
      </c>
      <c r="F545" s="8" t="s">
        <v>32</v>
      </c>
      <c r="G545" s="8"/>
      <c r="H545" s="8"/>
      <c r="I545" s="8"/>
      <c r="J545" s="9">
        <v>34423</v>
      </c>
      <c r="K545" s="9">
        <v>41303</v>
      </c>
      <c r="L545" s="8" t="s">
        <v>38</v>
      </c>
      <c r="M545" s="8"/>
      <c r="N545" s="8" t="s">
        <v>40</v>
      </c>
      <c r="O545" s="10">
        <v>170</v>
      </c>
      <c r="P545" s="8" t="s">
        <v>41</v>
      </c>
      <c r="Q545" s="8" t="s">
        <v>42</v>
      </c>
      <c r="R545" s="8"/>
    </row>
    <row r="546" spans="1:18" x14ac:dyDescent="0.25">
      <c r="A546" s="8" t="s">
        <v>1005</v>
      </c>
      <c r="B546" s="8" t="s">
        <v>398</v>
      </c>
      <c r="C546" s="8" t="str">
        <f t="shared" si="8"/>
        <v>SARLAT CATHERINE</v>
      </c>
      <c r="D546" s="8" t="s">
        <v>30</v>
      </c>
      <c r="E546" s="8" t="s">
        <v>31</v>
      </c>
      <c r="F546" s="8" t="s">
        <v>32</v>
      </c>
      <c r="G546" s="8" t="s">
        <v>100</v>
      </c>
      <c r="H546" s="8" t="s">
        <v>101</v>
      </c>
      <c r="I546" s="8" t="s">
        <v>1004</v>
      </c>
      <c r="J546" s="9">
        <v>21297</v>
      </c>
      <c r="K546" s="9">
        <v>28825</v>
      </c>
      <c r="L546" s="8" t="s">
        <v>38</v>
      </c>
      <c r="M546" s="8" t="s">
        <v>105</v>
      </c>
      <c r="N546" s="8" t="s">
        <v>106</v>
      </c>
      <c r="O546" s="10">
        <v>215</v>
      </c>
      <c r="P546" s="8" t="s">
        <v>41</v>
      </c>
      <c r="Q546" s="8" t="s">
        <v>42</v>
      </c>
      <c r="R546" s="8"/>
    </row>
    <row r="547" spans="1:18" x14ac:dyDescent="0.25">
      <c r="A547" s="8" t="s">
        <v>1005</v>
      </c>
      <c r="B547" s="8" t="s">
        <v>1782</v>
      </c>
      <c r="C547" s="8" t="str">
        <f t="shared" si="8"/>
        <v>SARLAT JEAN-FREDERIC</v>
      </c>
      <c r="D547" s="8" t="s">
        <v>30</v>
      </c>
      <c r="E547" s="8" t="s">
        <v>70</v>
      </c>
      <c r="F547" s="8" t="s">
        <v>71</v>
      </c>
      <c r="G547" s="8" t="s">
        <v>72</v>
      </c>
      <c r="H547" s="8" t="s">
        <v>73</v>
      </c>
      <c r="I547" s="8" t="s">
        <v>1781</v>
      </c>
      <c r="J547" s="9">
        <v>21667</v>
      </c>
      <c r="K547" s="9">
        <v>36433</v>
      </c>
      <c r="L547" s="8" t="s">
        <v>1724</v>
      </c>
      <c r="M547" s="8" t="s">
        <v>57</v>
      </c>
      <c r="N547" s="8" t="s">
        <v>1469</v>
      </c>
      <c r="O547" s="10">
        <v>365</v>
      </c>
      <c r="P547" s="8" t="s">
        <v>59</v>
      </c>
      <c r="Q547" s="8" t="s">
        <v>79</v>
      </c>
      <c r="R547" s="8"/>
    </row>
    <row r="548" spans="1:18" x14ac:dyDescent="0.25">
      <c r="A548" s="8" t="s">
        <v>1056</v>
      </c>
      <c r="B548" s="8" t="s">
        <v>177</v>
      </c>
      <c r="C548" s="8" t="str">
        <f t="shared" si="8"/>
        <v>SAVARY JEAN PAUL</v>
      </c>
      <c r="D548" s="8" t="s">
        <v>30</v>
      </c>
      <c r="E548" s="8" t="s">
        <v>31</v>
      </c>
      <c r="F548" s="8" t="s">
        <v>32</v>
      </c>
      <c r="G548" s="8" t="s">
        <v>273</v>
      </c>
      <c r="H548" s="8" t="s">
        <v>274</v>
      </c>
      <c r="I548" s="8" t="s">
        <v>1055</v>
      </c>
      <c r="J548" s="9">
        <v>19451</v>
      </c>
      <c r="K548" s="9">
        <v>25812</v>
      </c>
      <c r="L548" s="8" t="s">
        <v>721</v>
      </c>
      <c r="M548" s="8" t="s">
        <v>1023</v>
      </c>
      <c r="N548" s="8" t="s">
        <v>722</v>
      </c>
      <c r="O548" s="10">
        <v>240</v>
      </c>
      <c r="P548" s="8" t="s">
        <v>41</v>
      </c>
      <c r="Q548" s="8" t="s">
        <v>79</v>
      </c>
      <c r="R548" s="8"/>
    </row>
    <row r="549" spans="1:18" x14ac:dyDescent="0.25">
      <c r="A549" s="8" t="s">
        <v>1147</v>
      </c>
      <c r="B549" s="8" t="s">
        <v>377</v>
      </c>
      <c r="C549" s="8" t="str">
        <f t="shared" si="8"/>
        <v>SEIGNEURET FABRICE</v>
      </c>
      <c r="D549" s="8" t="s">
        <v>30</v>
      </c>
      <c r="E549" s="8" t="s">
        <v>49</v>
      </c>
      <c r="F549" s="8" t="s">
        <v>60</v>
      </c>
      <c r="G549" s="8" t="s">
        <v>61</v>
      </c>
      <c r="H549" s="8" t="s">
        <v>62</v>
      </c>
      <c r="I549" s="8" t="s">
        <v>1146</v>
      </c>
      <c r="J549" s="9">
        <v>26287</v>
      </c>
      <c r="K549" s="9">
        <v>36479</v>
      </c>
      <c r="L549" s="8" t="s">
        <v>1124</v>
      </c>
      <c r="M549" s="8" t="s">
        <v>67</v>
      </c>
      <c r="N549" s="8" t="s">
        <v>1121</v>
      </c>
      <c r="O549" s="10">
        <v>902</v>
      </c>
      <c r="P549" s="8" t="s">
        <v>69</v>
      </c>
      <c r="Q549" s="8" t="s">
        <v>79</v>
      </c>
      <c r="R549" s="8"/>
    </row>
    <row r="550" spans="1:18" x14ac:dyDescent="0.25">
      <c r="A550" s="8" t="s">
        <v>1109</v>
      </c>
      <c r="B550" s="8" t="s">
        <v>1110</v>
      </c>
      <c r="C550" s="8" t="str">
        <f t="shared" si="8"/>
        <v>SELLIN LOIC</v>
      </c>
      <c r="D550" s="8" t="s">
        <v>30</v>
      </c>
      <c r="E550" s="8" t="s">
        <v>49</v>
      </c>
      <c r="F550" s="8" t="s">
        <v>50</v>
      </c>
      <c r="G550" s="8" t="s">
        <v>51</v>
      </c>
      <c r="H550" s="8" t="s">
        <v>52</v>
      </c>
      <c r="I550" s="8" t="s">
        <v>1108</v>
      </c>
      <c r="J550" s="9">
        <v>26056</v>
      </c>
      <c r="K550" s="9">
        <v>37144</v>
      </c>
      <c r="L550" s="8" t="s">
        <v>1111</v>
      </c>
      <c r="M550" s="8" t="s">
        <v>67</v>
      </c>
      <c r="N550" s="8" t="s">
        <v>85</v>
      </c>
      <c r="O550" s="10">
        <v>902</v>
      </c>
      <c r="P550" s="8" t="s">
        <v>69</v>
      </c>
      <c r="Q550" s="8" t="s">
        <v>79</v>
      </c>
      <c r="R550" s="8"/>
    </row>
    <row r="551" spans="1:18" x14ac:dyDescent="0.25">
      <c r="A551" s="8" t="s">
        <v>1013</v>
      </c>
      <c r="B551" s="8" t="s">
        <v>165</v>
      </c>
      <c r="C551" s="8" t="str">
        <f t="shared" si="8"/>
        <v>SENELE CHRISTOPHE</v>
      </c>
      <c r="D551" s="8" t="s">
        <v>30</v>
      </c>
      <c r="E551" s="8" t="s">
        <v>31</v>
      </c>
      <c r="F551" s="8" t="s">
        <v>134</v>
      </c>
      <c r="G551" s="8" t="s">
        <v>166</v>
      </c>
      <c r="H551" s="8" t="s">
        <v>167</v>
      </c>
      <c r="I551" s="8" t="s">
        <v>1012</v>
      </c>
      <c r="J551" s="9">
        <v>24711</v>
      </c>
      <c r="K551" s="9">
        <v>32707</v>
      </c>
      <c r="L551" s="8" t="s">
        <v>171</v>
      </c>
      <c r="M551" s="8" t="s">
        <v>105</v>
      </c>
      <c r="N551" s="8" t="s">
        <v>172</v>
      </c>
      <c r="O551" s="10">
        <v>270</v>
      </c>
      <c r="P551" s="8" t="s">
        <v>59</v>
      </c>
      <c r="Q551" s="8" t="s">
        <v>79</v>
      </c>
      <c r="R551" s="8"/>
    </row>
    <row r="552" spans="1:18" x14ac:dyDescent="0.25">
      <c r="A552" s="8" t="s">
        <v>925</v>
      </c>
      <c r="B552" s="8" t="s">
        <v>377</v>
      </c>
      <c r="C552" s="8" t="str">
        <f t="shared" si="8"/>
        <v>SERET FABRICE</v>
      </c>
      <c r="D552" s="8" t="s">
        <v>30</v>
      </c>
      <c r="E552" s="8" t="s">
        <v>31</v>
      </c>
      <c r="F552" s="8" t="s">
        <v>32</v>
      </c>
      <c r="G552" s="8" t="s">
        <v>386</v>
      </c>
      <c r="H552" s="8" t="s">
        <v>387</v>
      </c>
      <c r="I552" s="8" t="s">
        <v>924</v>
      </c>
      <c r="J552" s="9">
        <v>24365</v>
      </c>
      <c r="K552" s="9">
        <v>32448</v>
      </c>
      <c r="L552" s="8" t="s">
        <v>38</v>
      </c>
      <c r="M552" s="8" t="s">
        <v>105</v>
      </c>
      <c r="N552" s="8" t="s">
        <v>106</v>
      </c>
      <c r="O552" s="10">
        <v>215</v>
      </c>
      <c r="P552" s="8" t="s">
        <v>41</v>
      </c>
      <c r="Q552" s="8" t="s">
        <v>79</v>
      </c>
      <c r="R552" s="8"/>
    </row>
    <row r="553" spans="1:18" x14ac:dyDescent="0.25">
      <c r="A553" s="8" t="s">
        <v>683</v>
      </c>
      <c r="B553" s="8" t="s">
        <v>533</v>
      </c>
      <c r="C553" s="8" t="str">
        <f t="shared" si="8"/>
        <v>SERVANT CHRISTINE</v>
      </c>
      <c r="D553" s="8" t="s">
        <v>30</v>
      </c>
      <c r="E553" s="8" t="s">
        <v>31</v>
      </c>
      <c r="F553" s="8" t="s">
        <v>32</v>
      </c>
      <c r="G553" s="8" t="s">
        <v>281</v>
      </c>
      <c r="H553" s="8" t="s">
        <v>282</v>
      </c>
      <c r="I553" s="8" t="s">
        <v>844</v>
      </c>
      <c r="J553" s="9">
        <v>26867</v>
      </c>
      <c r="K553" s="9">
        <v>41224</v>
      </c>
      <c r="L553" s="8" t="s">
        <v>38</v>
      </c>
      <c r="M553" s="8" t="s">
        <v>105</v>
      </c>
      <c r="N553" s="8" t="s">
        <v>106</v>
      </c>
      <c r="O553" s="10">
        <v>190</v>
      </c>
      <c r="P553" s="8" t="s">
        <v>41</v>
      </c>
      <c r="Q553" s="8" t="s">
        <v>42</v>
      </c>
      <c r="R553" s="8"/>
    </row>
    <row r="554" spans="1:18" x14ac:dyDescent="0.25">
      <c r="A554" s="8" t="s">
        <v>683</v>
      </c>
      <c r="B554" s="8" t="s">
        <v>658</v>
      </c>
      <c r="C554" s="8" t="str">
        <f t="shared" si="8"/>
        <v>SERVANT ISABELLE</v>
      </c>
      <c r="D554" s="8" t="s">
        <v>30</v>
      </c>
      <c r="E554" s="8" t="s">
        <v>31</v>
      </c>
      <c r="F554" s="8" t="s">
        <v>32</v>
      </c>
      <c r="G554" s="8" t="s">
        <v>489</v>
      </c>
      <c r="H554" s="8" t="s">
        <v>490</v>
      </c>
      <c r="I554" s="8" t="s">
        <v>682</v>
      </c>
      <c r="J554" s="9">
        <v>25772</v>
      </c>
      <c r="K554" s="9">
        <v>41254</v>
      </c>
      <c r="L554" s="8" t="s">
        <v>38</v>
      </c>
      <c r="M554" s="8" t="s">
        <v>39</v>
      </c>
      <c r="N554" s="8" t="s">
        <v>40</v>
      </c>
      <c r="O554" s="10">
        <v>170</v>
      </c>
      <c r="P554" s="8" t="s">
        <v>41</v>
      </c>
      <c r="Q554" s="8" t="s">
        <v>42</v>
      </c>
      <c r="R554" s="8"/>
    </row>
    <row r="555" spans="1:18" x14ac:dyDescent="0.25">
      <c r="A555" s="11" t="s">
        <v>444</v>
      </c>
      <c r="B555" s="11" t="s">
        <v>161</v>
      </c>
      <c r="C555" s="8" t="str">
        <f t="shared" si="8"/>
        <v>SIMONE YANN</v>
      </c>
      <c r="D555" s="11" t="s">
        <v>30</v>
      </c>
      <c r="E555" s="11" t="s">
        <v>31</v>
      </c>
      <c r="F555" s="11" t="s">
        <v>134</v>
      </c>
      <c r="G555" s="11" t="s">
        <v>213</v>
      </c>
      <c r="H555" s="11" t="s">
        <v>214</v>
      </c>
      <c r="I555" s="11" t="s">
        <v>443</v>
      </c>
      <c r="J555" s="12">
        <v>32854</v>
      </c>
      <c r="K555" s="12">
        <v>40787</v>
      </c>
      <c r="L555" s="11" t="s">
        <v>445</v>
      </c>
      <c r="M555" s="11" t="s">
        <v>416</v>
      </c>
      <c r="N555" s="11" t="s">
        <v>153</v>
      </c>
      <c r="O555" s="13">
        <v>1</v>
      </c>
      <c r="P555" s="11" t="s">
        <v>59</v>
      </c>
      <c r="Q555" s="11" t="s">
        <v>79</v>
      </c>
      <c r="R555" s="11"/>
    </row>
    <row r="556" spans="1:18" x14ac:dyDescent="0.25">
      <c r="A556" s="8" t="s">
        <v>1207</v>
      </c>
      <c r="B556" s="8" t="s">
        <v>76</v>
      </c>
      <c r="C556" s="8" t="str">
        <f t="shared" si="8"/>
        <v>SIMONNET ERIC</v>
      </c>
      <c r="D556" s="8" t="s">
        <v>30</v>
      </c>
      <c r="E556" s="8" t="s">
        <v>49</v>
      </c>
      <c r="F556" s="8" t="s">
        <v>1199</v>
      </c>
      <c r="G556" s="8" t="s">
        <v>1200</v>
      </c>
      <c r="H556" s="8" t="s">
        <v>1201</v>
      </c>
      <c r="I556" s="8" t="s">
        <v>1206</v>
      </c>
      <c r="J556" s="9">
        <v>23571</v>
      </c>
      <c r="K556" s="9">
        <v>32249</v>
      </c>
      <c r="L556" s="8" t="s">
        <v>1205</v>
      </c>
      <c r="M556" s="8" t="s">
        <v>67</v>
      </c>
      <c r="N556" s="8" t="s">
        <v>1142</v>
      </c>
      <c r="O556" s="10">
        <v>902</v>
      </c>
      <c r="P556" s="8" t="s">
        <v>69</v>
      </c>
      <c r="Q556" s="8" t="s">
        <v>79</v>
      </c>
      <c r="R556" s="8"/>
    </row>
    <row r="557" spans="1:18" x14ac:dyDescent="0.25">
      <c r="A557" s="8" t="s">
        <v>289</v>
      </c>
      <c r="B557" s="8" t="s">
        <v>266</v>
      </c>
      <c r="C557" s="8" t="str">
        <f t="shared" si="8"/>
        <v>SIVAULT STEPHANE</v>
      </c>
      <c r="D557" s="8" t="s">
        <v>30</v>
      </c>
      <c r="E557" s="8" t="s">
        <v>31</v>
      </c>
      <c r="F557" s="8" t="s">
        <v>212</v>
      </c>
      <c r="G557" s="8" t="s">
        <v>246</v>
      </c>
      <c r="H557" s="8" t="s">
        <v>247</v>
      </c>
      <c r="I557" s="8" t="s">
        <v>288</v>
      </c>
      <c r="J557" s="9">
        <v>25231</v>
      </c>
      <c r="K557" s="9">
        <v>33637</v>
      </c>
      <c r="L557" s="8" t="s">
        <v>251</v>
      </c>
      <c r="M557" s="8" t="s">
        <v>261</v>
      </c>
      <c r="N557" s="8" t="s">
        <v>252</v>
      </c>
      <c r="O557" s="10">
        <v>270</v>
      </c>
      <c r="P557" s="8" t="s">
        <v>59</v>
      </c>
      <c r="Q557" s="8" t="s">
        <v>79</v>
      </c>
      <c r="R557" s="8"/>
    </row>
    <row r="558" spans="1:18" x14ac:dyDescent="0.25">
      <c r="A558" s="8" t="s">
        <v>756</v>
      </c>
      <c r="B558" s="8" t="s">
        <v>656</v>
      </c>
      <c r="C558" s="8" t="str">
        <f t="shared" si="8"/>
        <v>SOULARD FABIENNE</v>
      </c>
      <c r="D558" s="8" t="s">
        <v>30</v>
      </c>
      <c r="E558" s="8" t="s">
        <v>31</v>
      </c>
      <c r="F558" s="8" t="s">
        <v>32</v>
      </c>
      <c r="G558" s="8" t="s">
        <v>220</v>
      </c>
      <c r="H558" s="8" t="s">
        <v>221</v>
      </c>
      <c r="I558" s="8" t="s">
        <v>755</v>
      </c>
      <c r="J558" s="9">
        <v>25245</v>
      </c>
      <c r="K558" s="9">
        <v>36199</v>
      </c>
      <c r="L558" s="8" t="s">
        <v>38</v>
      </c>
      <c r="M558" s="8" t="s">
        <v>39</v>
      </c>
      <c r="N558" s="8" t="s">
        <v>40</v>
      </c>
      <c r="O558" s="10">
        <v>190</v>
      </c>
      <c r="P558" s="8" t="s">
        <v>41</v>
      </c>
      <c r="Q558" s="8" t="s">
        <v>42</v>
      </c>
      <c r="R558" s="8"/>
    </row>
    <row r="559" spans="1:18" x14ac:dyDescent="0.25">
      <c r="A559" s="11" t="s">
        <v>422</v>
      </c>
      <c r="B559" s="11" t="s">
        <v>285</v>
      </c>
      <c r="C559" s="8" t="str">
        <f t="shared" si="8"/>
        <v>SOUSA CRAVINHO JEREMY</v>
      </c>
      <c r="D559" s="11" t="s">
        <v>30</v>
      </c>
      <c r="E559" s="11" t="s">
        <v>49</v>
      </c>
      <c r="F559" s="11" t="s">
        <v>60</v>
      </c>
      <c r="G559" s="11" t="s">
        <v>61</v>
      </c>
      <c r="H559" s="11" t="s">
        <v>62</v>
      </c>
      <c r="I559" s="11" t="s">
        <v>421</v>
      </c>
      <c r="J559" s="12">
        <v>33481</v>
      </c>
      <c r="K559" s="12">
        <v>40817</v>
      </c>
      <c r="L559" s="11" t="s">
        <v>423</v>
      </c>
      <c r="M559" s="11" t="s">
        <v>416</v>
      </c>
      <c r="N559" s="11" t="s">
        <v>153</v>
      </c>
      <c r="O559" s="13">
        <v>1</v>
      </c>
      <c r="P559" s="11" t="s">
        <v>59</v>
      </c>
      <c r="Q559" s="11" t="s">
        <v>79</v>
      </c>
      <c r="R559" s="11"/>
    </row>
    <row r="560" spans="1:18" x14ac:dyDescent="0.25">
      <c r="A560" s="8" t="s">
        <v>1037</v>
      </c>
      <c r="B560" s="8" t="s">
        <v>858</v>
      </c>
      <c r="C560" s="8" t="str">
        <f t="shared" si="8"/>
        <v>TALBART DAVID</v>
      </c>
      <c r="D560" s="8" t="s">
        <v>30</v>
      </c>
      <c r="E560" s="8" t="s">
        <v>31</v>
      </c>
      <c r="F560" s="8" t="s">
        <v>32</v>
      </c>
      <c r="G560" s="8" t="s">
        <v>95</v>
      </c>
      <c r="H560" s="8" t="s">
        <v>96</v>
      </c>
      <c r="I560" s="8" t="s">
        <v>1036</v>
      </c>
      <c r="J560" s="9">
        <v>28292</v>
      </c>
      <c r="K560" s="9">
        <v>36130</v>
      </c>
      <c r="L560" s="8" t="s">
        <v>721</v>
      </c>
      <c r="M560" s="8" t="s">
        <v>1023</v>
      </c>
      <c r="N560" s="8" t="s">
        <v>722</v>
      </c>
      <c r="O560" s="10">
        <v>215</v>
      </c>
      <c r="P560" s="8" t="s">
        <v>41</v>
      </c>
      <c r="Q560" s="8" t="s">
        <v>79</v>
      </c>
      <c r="R560" s="8"/>
    </row>
    <row r="561" spans="1:18" x14ac:dyDescent="0.25">
      <c r="A561" s="8" t="s">
        <v>1759</v>
      </c>
      <c r="B561" s="8" t="s">
        <v>1760</v>
      </c>
      <c r="C561" s="8" t="str">
        <f t="shared" si="8"/>
        <v>TARPIN JEAN PHILIP</v>
      </c>
      <c r="D561" s="8" t="s">
        <v>30</v>
      </c>
      <c r="E561" s="8" t="s">
        <v>49</v>
      </c>
      <c r="F561" s="8" t="s">
        <v>50</v>
      </c>
      <c r="G561" s="8" t="s">
        <v>51</v>
      </c>
      <c r="H561" s="8" t="s">
        <v>52</v>
      </c>
      <c r="I561" s="8" t="s">
        <v>1758</v>
      </c>
      <c r="J561" s="9">
        <v>19028</v>
      </c>
      <c r="K561" s="9">
        <v>32100</v>
      </c>
      <c r="L561" s="8" t="s">
        <v>1761</v>
      </c>
      <c r="M561" s="8" t="s">
        <v>57</v>
      </c>
      <c r="N561" s="8" t="s">
        <v>58</v>
      </c>
      <c r="O561" s="10">
        <v>365</v>
      </c>
      <c r="P561" s="8" t="s">
        <v>59</v>
      </c>
      <c r="Q561" s="8" t="s">
        <v>79</v>
      </c>
      <c r="R561" s="8"/>
    </row>
    <row r="562" spans="1:18" x14ac:dyDescent="0.25">
      <c r="A562" s="8" t="s">
        <v>1000</v>
      </c>
      <c r="B562" s="8" t="s">
        <v>556</v>
      </c>
      <c r="C562" s="8" t="str">
        <f t="shared" si="8"/>
        <v>TARTARIN MONIQUE</v>
      </c>
      <c r="D562" s="8" t="s">
        <v>30</v>
      </c>
      <c r="E562" s="8" t="s">
        <v>31</v>
      </c>
      <c r="F562" s="8" t="s">
        <v>32</v>
      </c>
      <c r="G562" s="8" t="s">
        <v>281</v>
      </c>
      <c r="H562" s="8" t="s">
        <v>282</v>
      </c>
      <c r="I562" s="8" t="s">
        <v>999</v>
      </c>
      <c r="J562" s="9">
        <v>20829</v>
      </c>
      <c r="K562" s="9">
        <v>26730</v>
      </c>
      <c r="L562" s="8" t="s">
        <v>38</v>
      </c>
      <c r="M562" s="8" t="s">
        <v>105</v>
      </c>
      <c r="N562" s="8" t="s">
        <v>106</v>
      </c>
      <c r="O562" s="10">
        <v>215</v>
      </c>
      <c r="P562" s="8" t="s">
        <v>41</v>
      </c>
      <c r="Q562" s="8" t="s">
        <v>42</v>
      </c>
      <c r="R562" s="8"/>
    </row>
    <row r="563" spans="1:18" x14ac:dyDescent="0.25">
      <c r="A563" s="8" t="s">
        <v>1000</v>
      </c>
      <c r="B563" s="8" t="s">
        <v>65</v>
      </c>
      <c r="C563" s="8" t="str">
        <f t="shared" si="8"/>
        <v>TARTARIN ODILE</v>
      </c>
      <c r="D563" s="8" t="s">
        <v>30</v>
      </c>
      <c r="E563" s="8" t="s">
        <v>31</v>
      </c>
      <c r="F563" s="8" t="s">
        <v>32</v>
      </c>
      <c r="G563" s="8" t="s">
        <v>830</v>
      </c>
      <c r="H563" s="8" t="s">
        <v>831</v>
      </c>
      <c r="I563" s="8" t="s">
        <v>1009</v>
      </c>
      <c r="J563" s="9">
        <v>22311</v>
      </c>
      <c r="K563" s="9">
        <v>29252</v>
      </c>
      <c r="L563" s="8" t="s">
        <v>38</v>
      </c>
      <c r="M563" s="8" t="s">
        <v>105</v>
      </c>
      <c r="N563" s="8" t="s">
        <v>106</v>
      </c>
      <c r="O563" s="10">
        <v>215</v>
      </c>
      <c r="P563" s="8" t="s">
        <v>41</v>
      </c>
      <c r="Q563" s="8" t="s">
        <v>42</v>
      </c>
      <c r="R563" s="8"/>
    </row>
    <row r="564" spans="1:18" x14ac:dyDescent="0.25">
      <c r="A564" s="8" t="s">
        <v>1350</v>
      </c>
      <c r="B564" s="8" t="s">
        <v>165</v>
      </c>
      <c r="C564" s="8" t="str">
        <f t="shared" si="8"/>
        <v>TENAUD CHRISTOPHE</v>
      </c>
      <c r="D564" s="8" t="s">
        <v>30</v>
      </c>
      <c r="E564" s="8" t="s">
        <v>70</v>
      </c>
      <c r="F564" s="8" t="s">
        <v>1199</v>
      </c>
      <c r="G564" s="8" t="s">
        <v>1347</v>
      </c>
      <c r="H564" s="8" t="s">
        <v>1348</v>
      </c>
      <c r="I564" s="8" t="s">
        <v>1349</v>
      </c>
      <c r="J564" s="9">
        <v>24572</v>
      </c>
      <c r="K564" s="9">
        <v>36920</v>
      </c>
      <c r="L564" s="8" t="s">
        <v>1205</v>
      </c>
      <c r="M564" s="8" t="s">
        <v>67</v>
      </c>
      <c r="N564" s="8" t="s">
        <v>1142</v>
      </c>
      <c r="O564" s="10">
        <v>902</v>
      </c>
      <c r="P564" s="8" t="s">
        <v>69</v>
      </c>
      <c r="Q564" s="8" t="s">
        <v>79</v>
      </c>
      <c r="R564" s="8"/>
    </row>
    <row r="565" spans="1:18" x14ac:dyDescent="0.25">
      <c r="A565" s="8" t="s">
        <v>1423</v>
      </c>
      <c r="B565" s="8" t="s">
        <v>76</v>
      </c>
      <c r="C565" s="8" t="str">
        <f t="shared" si="8"/>
        <v>TERREE ERIC</v>
      </c>
      <c r="D565" s="8" t="s">
        <v>30</v>
      </c>
      <c r="E565" s="8" t="s">
        <v>70</v>
      </c>
      <c r="F565" s="8" t="s">
        <v>71</v>
      </c>
      <c r="G565" s="8" t="s">
        <v>1288</v>
      </c>
      <c r="H565" s="8" t="s">
        <v>1289</v>
      </c>
      <c r="I565" s="8" t="s">
        <v>1422</v>
      </c>
      <c r="J565" s="9">
        <v>21755</v>
      </c>
      <c r="K565" s="9">
        <v>32601</v>
      </c>
      <c r="L565" s="8" t="s">
        <v>77</v>
      </c>
      <c r="M565" s="8" t="s">
        <v>67</v>
      </c>
      <c r="N565" s="8" t="s">
        <v>78</v>
      </c>
      <c r="O565" s="10">
        <v>903</v>
      </c>
      <c r="P565" s="8" t="s">
        <v>69</v>
      </c>
      <c r="Q565" s="8" t="s">
        <v>79</v>
      </c>
      <c r="R565" s="8"/>
    </row>
    <row r="566" spans="1:18" x14ac:dyDescent="0.25">
      <c r="A566" s="8" t="s">
        <v>1030</v>
      </c>
      <c r="B566" s="8" t="s">
        <v>862</v>
      </c>
      <c r="C566" s="8" t="str">
        <f t="shared" si="8"/>
        <v>TETTAMANTI SYLVAIN</v>
      </c>
      <c r="D566" s="8" t="s">
        <v>30</v>
      </c>
      <c r="E566" s="8" t="s">
        <v>31</v>
      </c>
      <c r="F566" s="8" t="s">
        <v>32</v>
      </c>
      <c r="G566" s="8" t="s">
        <v>394</v>
      </c>
      <c r="H566" s="8" t="s">
        <v>395</v>
      </c>
      <c r="I566" s="8" t="s">
        <v>1029</v>
      </c>
      <c r="J566" s="9">
        <v>27752</v>
      </c>
      <c r="K566" s="9">
        <v>40360</v>
      </c>
      <c r="L566" s="8" t="s">
        <v>721</v>
      </c>
      <c r="M566" s="8" t="s">
        <v>1023</v>
      </c>
      <c r="N566" s="8" t="s">
        <v>722</v>
      </c>
      <c r="O566" s="10">
        <v>190</v>
      </c>
      <c r="P566" s="8" t="s">
        <v>41</v>
      </c>
      <c r="Q566" s="8" t="s">
        <v>79</v>
      </c>
      <c r="R566" s="8"/>
    </row>
    <row r="567" spans="1:18" x14ac:dyDescent="0.25">
      <c r="A567" s="8" t="s">
        <v>748</v>
      </c>
      <c r="B567" s="8" t="s">
        <v>749</v>
      </c>
      <c r="C567" s="8" t="str">
        <f t="shared" si="8"/>
        <v>TEXIER FREDERIQUE</v>
      </c>
      <c r="D567" s="8" t="s">
        <v>30</v>
      </c>
      <c r="E567" s="8" t="s">
        <v>31</v>
      </c>
      <c r="F567" s="8" t="s">
        <v>32</v>
      </c>
      <c r="G567" s="8" t="s">
        <v>220</v>
      </c>
      <c r="H567" s="8" t="s">
        <v>221</v>
      </c>
      <c r="I567" s="8" t="s">
        <v>747</v>
      </c>
      <c r="J567" s="9">
        <v>22691</v>
      </c>
      <c r="K567" s="9">
        <v>29465</v>
      </c>
      <c r="L567" s="8" t="s">
        <v>38</v>
      </c>
      <c r="M567" s="8" t="s">
        <v>39</v>
      </c>
      <c r="N567" s="8" t="s">
        <v>40</v>
      </c>
      <c r="O567" s="10">
        <v>190</v>
      </c>
      <c r="P567" s="8" t="s">
        <v>41</v>
      </c>
      <c r="Q567" s="8" t="s">
        <v>42</v>
      </c>
      <c r="R567" s="8"/>
    </row>
    <row r="568" spans="1:18" x14ac:dyDescent="0.25">
      <c r="A568" s="8" t="s">
        <v>259</v>
      </c>
      <c r="B568" s="8" t="s">
        <v>260</v>
      </c>
      <c r="C568" s="8" t="str">
        <f t="shared" si="8"/>
        <v>THEBAULT LAURENT</v>
      </c>
      <c r="D568" s="8" t="s">
        <v>30</v>
      </c>
      <c r="E568" s="8" t="s">
        <v>31</v>
      </c>
      <c r="F568" s="8" t="s">
        <v>32</v>
      </c>
      <c r="G568" s="8" t="s">
        <v>256</v>
      </c>
      <c r="H568" s="8" t="s">
        <v>257</v>
      </c>
      <c r="I568" s="8" t="s">
        <v>258</v>
      </c>
      <c r="J568" s="9">
        <v>24887</v>
      </c>
      <c r="K568" s="9">
        <v>33800</v>
      </c>
      <c r="L568" s="8" t="s">
        <v>38</v>
      </c>
      <c r="M568" s="8" t="s">
        <v>261</v>
      </c>
      <c r="N568" s="8" t="s">
        <v>262</v>
      </c>
      <c r="O568" s="10">
        <v>240</v>
      </c>
      <c r="P568" s="8" t="s">
        <v>41</v>
      </c>
      <c r="Q568" s="8" t="s">
        <v>79</v>
      </c>
      <c r="R568" s="8"/>
    </row>
    <row r="569" spans="1:18" x14ac:dyDescent="0.25">
      <c r="A569" s="8" t="s">
        <v>226</v>
      </c>
      <c r="B569" s="8" t="s">
        <v>227</v>
      </c>
      <c r="C569" s="8" t="str">
        <f t="shared" si="8"/>
        <v>THIAUDIERE FRANCK</v>
      </c>
      <c r="D569" s="8" t="s">
        <v>30</v>
      </c>
      <c r="E569" s="8" t="s">
        <v>49</v>
      </c>
      <c r="F569" s="8" t="s">
        <v>60</v>
      </c>
      <c r="G569" s="8" t="s">
        <v>61</v>
      </c>
      <c r="H569" s="8" t="s">
        <v>62</v>
      </c>
      <c r="I569" s="8" t="s">
        <v>225</v>
      </c>
      <c r="J569" s="9">
        <v>27338</v>
      </c>
      <c r="K569" s="9">
        <v>36584</v>
      </c>
      <c r="L569" s="8" t="s">
        <v>228</v>
      </c>
      <c r="M569" s="8" t="s">
        <v>57</v>
      </c>
      <c r="N569" s="8" t="s">
        <v>68</v>
      </c>
      <c r="O569" s="10">
        <v>305</v>
      </c>
      <c r="P569" s="8" t="s">
        <v>59</v>
      </c>
      <c r="Q569" s="8" t="s">
        <v>79</v>
      </c>
      <c r="R569" s="8"/>
    </row>
    <row r="570" spans="1:18" x14ac:dyDescent="0.25">
      <c r="A570" s="8" t="s">
        <v>1445</v>
      </c>
      <c r="B570" s="8" t="s">
        <v>706</v>
      </c>
      <c r="C570" s="8" t="str">
        <f t="shared" si="8"/>
        <v>THIERRY ANDRE</v>
      </c>
      <c r="D570" s="8" t="s">
        <v>30</v>
      </c>
      <c r="E570" s="8" t="s">
        <v>49</v>
      </c>
      <c r="F570" s="8" t="s">
        <v>1199</v>
      </c>
      <c r="G570" s="8" t="s">
        <v>1200</v>
      </c>
      <c r="H570" s="8" t="s">
        <v>1201</v>
      </c>
      <c r="I570" s="8" t="s">
        <v>1444</v>
      </c>
      <c r="J570" s="9">
        <v>21340</v>
      </c>
      <c r="K570" s="9">
        <v>34946</v>
      </c>
      <c r="L570" s="8" t="s">
        <v>1446</v>
      </c>
      <c r="M570" s="8" t="s">
        <v>67</v>
      </c>
      <c r="N570" s="8" t="s">
        <v>1085</v>
      </c>
      <c r="O570" s="10">
        <v>904</v>
      </c>
      <c r="P570" s="8" t="s">
        <v>69</v>
      </c>
      <c r="Q570" s="8" t="s">
        <v>79</v>
      </c>
      <c r="R570" s="8"/>
    </row>
    <row r="571" spans="1:18" x14ac:dyDescent="0.25">
      <c r="A571" s="8" t="s">
        <v>1800</v>
      </c>
      <c r="B571" s="8" t="s">
        <v>888</v>
      </c>
      <c r="C571" s="8" t="str">
        <f t="shared" si="8"/>
        <v>THIMONIER PATRICK</v>
      </c>
      <c r="D571" s="8" t="s">
        <v>30</v>
      </c>
      <c r="E571" s="8" t="s">
        <v>31</v>
      </c>
      <c r="F571" s="8" t="s">
        <v>134</v>
      </c>
      <c r="G571" s="8" t="s">
        <v>1648</v>
      </c>
      <c r="H571" s="8" t="s">
        <v>1649</v>
      </c>
      <c r="I571" s="8" t="s">
        <v>1799</v>
      </c>
      <c r="J571" s="9">
        <v>26078</v>
      </c>
      <c r="K571" s="9">
        <v>34687</v>
      </c>
      <c r="L571" s="8" t="s">
        <v>1801</v>
      </c>
      <c r="M571" s="8" t="s">
        <v>329</v>
      </c>
      <c r="N571" s="8" t="s">
        <v>404</v>
      </c>
      <c r="O571" s="10">
        <v>335</v>
      </c>
      <c r="P571" s="8" t="s">
        <v>59</v>
      </c>
      <c r="Q571" s="8" t="s">
        <v>79</v>
      </c>
      <c r="R571" s="8"/>
    </row>
    <row r="572" spans="1:18" x14ac:dyDescent="0.25">
      <c r="A572" s="8" t="s">
        <v>1269</v>
      </c>
      <c r="B572" s="8" t="s">
        <v>888</v>
      </c>
      <c r="C572" s="8" t="str">
        <f t="shared" si="8"/>
        <v>THIRE PATRICK</v>
      </c>
      <c r="D572" s="8" t="s">
        <v>30</v>
      </c>
      <c r="E572" s="8" t="s">
        <v>70</v>
      </c>
      <c r="F572" s="8" t="s">
        <v>71</v>
      </c>
      <c r="G572" s="8" t="s">
        <v>72</v>
      </c>
      <c r="H572" s="8" t="s">
        <v>73</v>
      </c>
      <c r="I572" s="8" t="s">
        <v>1268</v>
      </c>
      <c r="J572" s="9">
        <v>24191</v>
      </c>
      <c r="K572" s="9">
        <v>34799</v>
      </c>
      <c r="L572" s="8" t="s">
        <v>1131</v>
      </c>
      <c r="M572" s="8" t="s">
        <v>67</v>
      </c>
      <c r="N572" s="8" t="s">
        <v>1128</v>
      </c>
      <c r="O572" s="10">
        <v>902</v>
      </c>
      <c r="P572" s="8" t="s">
        <v>69</v>
      </c>
      <c r="Q572" s="8" t="s">
        <v>79</v>
      </c>
      <c r="R572" s="8"/>
    </row>
    <row r="573" spans="1:18" x14ac:dyDescent="0.25">
      <c r="A573" s="8" t="s">
        <v>1808</v>
      </c>
      <c r="B573" s="8" t="s">
        <v>1809</v>
      </c>
      <c r="C573" s="8" t="str">
        <f t="shared" si="8"/>
        <v>THIRIOT HUANG ZOE</v>
      </c>
      <c r="D573" s="8" t="s">
        <v>30</v>
      </c>
      <c r="E573" s="8" t="s">
        <v>70</v>
      </c>
      <c r="F573" s="8" t="s">
        <v>71</v>
      </c>
      <c r="G573" s="8" t="s">
        <v>33</v>
      </c>
      <c r="H573" s="8" t="s">
        <v>34</v>
      </c>
      <c r="I573" s="8" t="s">
        <v>1807</v>
      </c>
      <c r="J573" s="9">
        <v>20551</v>
      </c>
      <c r="K573" s="9">
        <v>33947</v>
      </c>
      <c r="L573" s="8" t="s">
        <v>1810</v>
      </c>
      <c r="M573" s="8" t="s">
        <v>391</v>
      </c>
      <c r="N573" s="8" t="s">
        <v>120</v>
      </c>
      <c r="O573" s="10">
        <v>335</v>
      </c>
      <c r="P573" s="8" t="s">
        <v>59</v>
      </c>
      <c r="Q573" s="8" t="s">
        <v>42</v>
      </c>
      <c r="R573" s="8"/>
    </row>
    <row r="574" spans="1:18" x14ac:dyDescent="0.25">
      <c r="A574" s="8" t="s">
        <v>990</v>
      </c>
      <c r="B574" s="8" t="s">
        <v>1335</v>
      </c>
      <c r="C574" s="8" t="str">
        <f t="shared" si="8"/>
        <v>THOMAS ANDRE-PIERRE</v>
      </c>
      <c r="D574" s="8" t="s">
        <v>30</v>
      </c>
      <c r="E574" s="8" t="s">
        <v>70</v>
      </c>
      <c r="F574" s="8" t="s">
        <v>1324</v>
      </c>
      <c r="G574" s="8" t="s">
        <v>72</v>
      </c>
      <c r="H574" s="8" t="s">
        <v>73</v>
      </c>
      <c r="I574" s="8" t="s">
        <v>1334</v>
      </c>
      <c r="J574" s="9">
        <v>24967</v>
      </c>
      <c r="K574" s="9">
        <v>41031</v>
      </c>
      <c r="L574" s="8" t="s">
        <v>1124</v>
      </c>
      <c r="M574" s="8" t="s">
        <v>67</v>
      </c>
      <c r="N574" s="8" t="s">
        <v>1121</v>
      </c>
      <c r="O574" s="10">
        <v>902</v>
      </c>
      <c r="P574" s="8" t="s">
        <v>69</v>
      </c>
      <c r="Q574" s="8" t="s">
        <v>79</v>
      </c>
      <c r="R574" s="8"/>
    </row>
    <row r="575" spans="1:18" x14ac:dyDescent="0.25">
      <c r="A575" s="8" t="s">
        <v>956</v>
      </c>
      <c r="B575" s="8" t="s">
        <v>963</v>
      </c>
      <c r="C575" s="8" t="str">
        <f t="shared" si="8"/>
        <v>THOUVENIN BRUNO</v>
      </c>
      <c r="D575" s="8" t="s">
        <v>30</v>
      </c>
      <c r="E575" s="8" t="s">
        <v>31</v>
      </c>
      <c r="F575" s="8" t="s">
        <v>32</v>
      </c>
      <c r="G575" s="8" t="s">
        <v>734</v>
      </c>
      <c r="H575" s="8" t="s">
        <v>735</v>
      </c>
      <c r="I575" s="8" t="s">
        <v>962</v>
      </c>
      <c r="J575" s="9">
        <v>26162</v>
      </c>
      <c r="K575" s="9">
        <v>35188</v>
      </c>
      <c r="L575" s="8" t="s">
        <v>38</v>
      </c>
      <c r="M575" s="8" t="s">
        <v>105</v>
      </c>
      <c r="N575" s="8" t="s">
        <v>106</v>
      </c>
      <c r="O575" s="10">
        <v>215</v>
      </c>
      <c r="P575" s="8" t="s">
        <v>41</v>
      </c>
      <c r="Q575" s="8" t="s">
        <v>79</v>
      </c>
      <c r="R575" s="8"/>
    </row>
    <row r="576" spans="1:18" x14ac:dyDescent="0.25">
      <c r="A576" s="8" t="s">
        <v>956</v>
      </c>
      <c r="B576" s="8" t="s">
        <v>165</v>
      </c>
      <c r="C576" s="8" t="str">
        <f t="shared" si="8"/>
        <v>THOUVENIN CHRISTOPHE</v>
      </c>
      <c r="D576" s="8" t="s">
        <v>30</v>
      </c>
      <c r="E576" s="8" t="s">
        <v>31</v>
      </c>
      <c r="F576" s="8" t="s">
        <v>32</v>
      </c>
      <c r="G576" s="8" t="s">
        <v>489</v>
      </c>
      <c r="H576" s="8" t="s">
        <v>490</v>
      </c>
      <c r="I576" s="8" t="s">
        <v>955</v>
      </c>
      <c r="J576" s="9">
        <v>25931</v>
      </c>
      <c r="K576" s="9">
        <v>36346</v>
      </c>
      <c r="L576" s="8" t="s">
        <v>38</v>
      </c>
      <c r="M576" s="8" t="s">
        <v>105</v>
      </c>
      <c r="N576" s="8" t="s">
        <v>106</v>
      </c>
      <c r="O576" s="10">
        <v>215</v>
      </c>
      <c r="P576" s="8" t="s">
        <v>41</v>
      </c>
      <c r="Q576" s="8" t="s">
        <v>79</v>
      </c>
      <c r="R576" s="8"/>
    </row>
    <row r="577" spans="1:18" x14ac:dyDescent="0.25">
      <c r="A577" s="8" t="s">
        <v>1845</v>
      </c>
      <c r="B577" s="8" t="s">
        <v>858</v>
      </c>
      <c r="C577" s="8" t="str">
        <f t="shared" si="8"/>
        <v>TIERCERY DAVID</v>
      </c>
      <c r="D577" s="8" t="s">
        <v>30</v>
      </c>
      <c r="E577" s="8" t="s">
        <v>1073</v>
      </c>
      <c r="F577" s="8" t="s">
        <v>1074</v>
      </c>
      <c r="G577" s="8" t="s">
        <v>1075</v>
      </c>
      <c r="H577" s="8" t="s">
        <v>1076</v>
      </c>
      <c r="I577" s="8" t="s">
        <v>1844</v>
      </c>
      <c r="J577" s="9">
        <v>26200</v>
      </c>
      <c r="K577" s="9">
        <v>41260</v>
      </c>
      <c r="L577" s="8" t="s">
        <v>1846</v>
      </c>
      <c r="M577" s="8" t="s">
        <v>1484</v>
      </c>
      <c r="N577" s="8" t="s">
        <v>1085</v>
      </c>
      <c r="O577" s="10">
        <v>905</v>
      </c>
      <c r="P577" s="8" t="s">
        <v>1817</v>
      </c>
      <c r="Q577" s="8" t="s">
        <v>79</v>
      </c>
      <c r="R577" s="8"/>
    </row>
    <row r="578" spans="1:18" x14ac:dyDescent="0.25">
      <c r="A578" s="8" t="s">
        <v>893</v>
      </c>
      <c r="B578" s="8" t="s">
        <v>641</v>
      </c>
      <c r="C578" s="8" t="str">
        <f t="shared" si="8"/>
        <v>TORRES FLORES SEBASTIEN</v>
      </c>
      <c r="D578" s="8" t="s">
        <v>30</v>
      </c>
      <c r="E578" s="8" t="s">
        <v>31</v>
      </c>
      <c r="F578" s="8" t="s">
        <v>32</v>
      </c>
      <c r="G578" s="8" t="s">
        <v>281</v>
      </c>
      <c r="H578" s="8" t="s">
        <v>282</v>
      </c>
      <c r="I578" s="8" t="s">
        <v>892</v>
      </c>
      <c r="J578" s="9">
        <v>31715</v>
      </c>
      <c r="K578" s="9">
        <v>40818</v>
      </c>
      <c r="L578" s="8" t="s">
        <v>38</v>
      </c>
      <c r="M578" s="8" t="s">
        <v>105</v>
      </c>
      <c r="N578" s="8" t="s">
        <v>106</v>
      </c>
      <c r="O578" s="10">
        <v>190</v>
      </c>
      <c r="P578" s="8" t="s">
        <v>41</v>
      </c>
      <c r="Q578" s="8" t="s">
        <v>79</v>
      </c>
      <c r="R578" s="8"/>
    </row>
    <row r="579" spans="1:18" x14ac:dyDescent="0.25">
      <c r="A579" s="8" t="s">
        <v>369</v>
      </c>
      <c r="B579" s="8" t="s">
        <v>370</v>
      </c>
      <c r="C579" s="8" t="str">
        <f t="shared" si="8"/>
        <v>TOUCHARD TONY</v>
      </c>
      <c r="D579" s="8" t="s">
        <v>30</v>
      </c>
      <c r="E579" s="8" t="s">
        <v>31</v>
      </c>
      <c r="F579" s="8" t="s">
        <v>134</v>
      </c>
      <c r="G579" s="8" t="s">
        <v>323</v>
      </c>
      <c r="H579" s="8" t="s">
        <v>324</v>
      </c>
      <c r="I579" s="8" t="s">
        <v>368</v>
      </c>
      <c r="J579" s="9">
        <v>28173</v>
      </c>
      <c r="K579" s="9">
        <v>36983</v>
      </c>
      <c r="L579" s="8" t="s">
        <v>328</v>
      </c>
      <c r="M579" s="8" t="s">
        <v>329</v>
      </c>
      <c r="N579" s="8" t="s">
        <v>202</v>
      </c>
      <c r="O579" s="10">
        <v>285</v>
      </c>
      <c r="P579" s="8" t="s">
        <v>59</v>
      </c>
      <c r="Q579" s="8" t="s">
        <v>79</v>
      </c>
      <c r="R579" s="8"/>
    </row>
    <row r="580" spans="1:18" x14ac:dyDescent="0.25">
      <c r="A580" s="8" t="s">
        <v>1715</v>
      </c>
      <c r="B580" s="8" t="s">
        <v>1716</v>
      </c>
      <c r="C580" s="8" t="str">
        <f t="shared" si="8"/>
        <v>TOUCHE JEAN CLEMENT</v>
      </c>
      <c r="D580" s="8" t="s">
        <v>30</v>
      </c>
      <c r="E580" s="8" t="s">
        <v>49</v>
      </c>
      <c r="F580" s="8" t="s">
        <v>60</v>
      </c>
      <c r="G580" s="8" t="s">
        <v>61</v>
      </c>
      <c r="H580" s="8" t="s">
        <v>62</v>
      </c>
      <c r="I580" s="8" t="s">
        <v>1714</v>
      </c>
      <c r="J580" s="9">
        <v>19850</v>
      </c>
      <c r="K580" s="9">
        <v>26543</v>
      </c>
      <c r="L580" s="8" t="s">
        <v>1717</v>
      </c>
      <c r="M580" s="8" t="s">
        <v>141</v>
      </c>
      <c r="N580" s="8" t="s">
        <v>1718</v>
      </c>
      <c r="O580" s="10">
        <v>335</v>
      </c>
      <c r="P580" s="8" t="s">
        <v>59</v>
      </c>
      <c r="Q580" s="8" t="s">
        <v>79</v>
      </c>
      <c r="R580" s="8"/>
    </row>
    <row r="581" spans="1:18" x14ac:dyDescent="0.25">
      <c r="A581" s="8" t="s">
        <v>90</v>
      </c>
      <c r="B581" s="8" t="s">
        <v>91</v>
      </c>
      <c r="C581" s="8" t="str">
        <f t="shared" si="8"/>
        <v>TOUZE SANDRINE</v>
      </c>
      <c r="D581" s="8" t="s">
        <v>30</v>
      </c>
      <c r="E581" s="8" t="s">
        <v>31</v>
      </c>
      <c r="F581" s="8" t="s">
        <v>86</v>
      </c>
      <c r="G581" s="8" t="s">
        <v>87</v>
      </c>
      <c r="H581" s="8" t="s">
        <v>88</v>
      </c>
      <c r="I581" s="8" t="s">
        <v>89</v>
      </c>
      <c r="J581" s="9">
        <v>27600</v>
      </c>
      <c r="K581" s="9">
        <v>36416</v>
      </c>
      <c r="L581" s="8" t="s">
        <v>92</v>
      </c>
      <c r="M581" s="8" t="s">
        <v>93</v>
      </c>
      <c r="N581" s="8" t="s">
        <v>94</v>
      </c>
      <c r="O581" s="10">
        <v>335</v>
      </c>
      <c r="P581" s="8" t="s">
        <v>59</v>
      </c>
      <c r="Q581" s="8" t="s">
        <v>42</v>
      </c>
      <c r="R581" s="8"/>
    </row>
    <row r="582" spans="1:18" x14ac:dyDescent="0.25">
      <c r="A582" s="8" t="s">
        <v>879</v>
      </c>
      <c r="B582" s="8" t="s">
        <v>880</v>
      </c>
      <c r="C582" s="8" t="str">
        <f t="shared" si="8"/>
        <v>TRAVOUILLON NATHALIE</v>
      </c>
      <c r="D582" s="8" t="s">
        <v>30</v>
      </c>
      <c r="E582" s="8" t="s">
        <v>31</v>
      </c>
      <c r="F582" s="8" t="s">
        <v>32</v>
      </c>
      <c r="G582" s="8" t="s">
        <v>602</v>
      </c>
      <c r="H582" s="8" t="s">
        <v>603</v>
      </c>
      <c r="I582" s="8" t="s">
        <v>878</v>
      </c>
      <c r="J582" s="9">
        <v>29108</v>
      </c>
      <c r="K582" s="9">
        <v>38240</v>
      </c>
      <c r="L582" s="8" t="s">
        <v>38</v>
      </c>
      <c r="M582" s="8" t="s">
        <v>105</v>
      </c>
      <c r="N582" s="8" t="s">
        <v>106</v>
      </c>
      <c r="O582" s="10">
        <v>215</v>
      </c>
      <c r="P582" s="8" t="s">
        <v>41</v>
      </c>
      <c r="Q582" s="8" t="s">
        <v>42</v>
      </c>
      <c r="R582" s="8"/>
    </row>
    <row r="583" spans="1:18" x14ac:dyDescent="0.25">
      <c r="A583" s="8" t="s">
        <v>1695</v>
      </c>
      <c r="B583" s="8" t="s">
        <v>644</v>
      </c>
      <c r="C583" s="8" t="str">
        <f t="shared" si="8"/>
        <v>TURCHETTI MURIEL</v>
      </c>
      <c r="D583" s="8" t="s">
        <v>113</v>
      </c>
      <c r="E583" s="8" t="s">
        <v>1514</v>
      </c>
      <c r="F583" s="8" t="s">
        <v>1514</v>
      </c>
      <c r="G583" s="8" t="s">
        <v>1515</v>
      </c>
      <c r="H583" s="8" t="s">
        <v>1516</v>
      </c>
      <c r="I583" s="8" t="s">
        <v>1694</v>
      </c>
      <c r="J583" s="9">
        <v>22524</v>
      </c>
      <c r="K583" s="9">
        <v>29831</v>
      </c>
      <c r="L583" s="8" t="s">
        <v>118</v>
      </c>
      <c r="M583" s="8" t="s">
        <v>119</v>
      </c>
      <c r="N583" s="8" t="s">
        <v>120</v>
      </c>
      <c r="O583" s="10">
        <v>335</v>
      </c>
      <c r="P583" s="8" t="s">
        <v>59</v>
      </c>
      <c r="Q583" s="8" t="s">
        <v>42</v>
      </c>
      <c r="R583" s="8"/>
    </row>
    <row r="584" spans="1:18" x14ac:dyDescent="0.25">
      <c r="A584" s="8" t="s">
        <v>1656</v>
      </c>
      <c r="B584" s="8" t="s">
        <v>1657</v>
      </c>
      <c r="C584" s="8" t="str">
        <f t="shared" si="8"/>
        <v>TURPAUD EDDY</v>
      </c>
      <c r="D584" s="8" t="s">
        <v>30</v>
      </c>
      <c r="E584" s="8" t="s">
        <v>31</v>
      </c>
      <c r="F584" s="8" t="s">
        <v>290</v>
      </c>
      <c r="G584" s="8" t="s">
        <v>291</v>
      </c>
      <c r="H584" s="8" t="s">
        <v>292</v>
      </c>
      <c r="I584" s="8" t="s">
        <v>1655</v>
      </c>
      <c r="J584" s="9">
        <v>28663</v>
      </c>
      <c r="K584" s="9">
        <v>37144</v>
      </c>
      <c r="L584" s="8" t="s">
        <v>1658</v>
      </c>
      <c r="M584" s="8" t="s">
        <v>296</v>
      </c>
      <c r="N584" s="8" t="s">
        <v>1103</v>
      </c>
      <c r="O584" s="10">
        <v>902</v>
      </c>
      <c r="P584" s="8" t="s">
        <v>69</v>
      </c>
      <c r="Q584" s="8" t="s">
        <v>79</v>
      </c>
      <c r="R584" s="8"/>
    </row>
    <row r="585" spans="1:18" x14ac:dyDescent="0.25">
      <c r="A585" s="8" t="s">
        <v>1277</v>
      </c>
      <c r="B585" s="8" t="s">
        <v>76</v>
      </c>
      <c r="C585" s="8" t="str">
        <f t="shared" si="8"/>
        <v>TURPAULT ERIC</v>
      </c>
      <c r="D585" s="8" t="s">
        <v>30</v>
      </c>
      <c r="E585" s="8" t="s">
        <v>70</v>
      </c>
      <c r="F585" s="8" t="s">
        <v>71</v>
      </c>
      <c r="G585" s="8" t="s">
        <v>72</v>
      </c>
      <c r="H585" s="8" t="s">
        <v>73</v>
      </c>
      <c r="I585" s="8" t="s">
        <v>1276</v>
      </c>
      <c r="J585" s="9">
        <v>26656</v>
      </c>
      <c r="K585" s="9">
        <v>37258</v>
      </c>
      <c r="L585" s="8" t="s">
        <v>1278</v>
      </c>
      <c r="M585" s="8" t="s">
        <v>67</v>
      </c>
      <c r="N585" s="8" t="s">
        <v>78</v>
      </c>
      <c r="O585" s="10">
        <v>902</v>
      </c>
      <c r="P585" s="8" t="s">
        <v>69</v>
      </c>
      <c r="Q585" s="8" t="s">
        <v>79</v>
      </c>
      <c r="R585" s="8"/>
    </row>
    <row r="586" spans="1:18" x14ac:dyDescent="0.25">
      <c r="A586" s="8" t="s">
        <v>138</v>
      </c>
      <c r="B586" s="8" t="s">
        <v>525</v>
      </c>
      <c r="C586" s="8" t="str">
        <f t="shared" si="8"/>
        <v>VAILLER BRIGITTE</v>
      </c>
      <c r="D586" s="8" t="s">
        <v>30</v>
      </c>
      <c r="E586" s="8" t="s">
        <v>31</v>
      </c>
      <c r="F586" s="8" t="s">
        <v>32</v>
      </c>
      <c r="G586" s="8" t="s">
        <v>43</v>
      </c>
      <c r="H586" s="8" t="s">
        <v>44</v>
      </c>
      <c r="I586" s="8" t="s">
        <v>1020</v>
      </c>
      <c r="J586" s="9">
        <v>21314</v>
      </c>
      <c r="K586" s="9">
        <v>29276</v>
      </c>
      <c r="L586" s="8" t="s">
        <v>38</v>
      </c>
      <c r="M586" s="8" t="s">
        <v>105</v>
      </c>
      <c r="N586" s="8" t="s">
        <v>106</v>
      </c>
      <c r="O586" s="10">
        <v>240</v>
      </c>
      <c r="P586" s="8" t="s">
        <v>41</v>
      </c>
      <c r="Q586" s="8" t="s">
        <v>42</v>
      </c>
      <c r="R586" s="8"/>
    </row>
    <row r="587" spans="1:18" x14ac:dyDescent="0.25">
      <c r="A587" s="8" t="s">
        <v>138</v>
      </c>
      <c r="B587" s="8" t="s">
        <v>139</v>
      </c>
      <c r="C587" s="8" t="str">
        <f t="shared" si="8"/>
        <v>VAILLER JEAN CHARLES</v>
      </c>
      <c r="D587" s="8" t="s">
        <v>30</v>
      </c>
      <c r="E587" s="8" t="s">
        <v>31</v>
      </c>
      <c r="F587" s="8" t="s">
        <v>134</v>
      </c>
      <c r="G587" s="8" t="s">
        <v>135</v>
      </c>
      <c r="H587" s="8" t="s">
        <v>136</v>
      </c>
      <c r="I587" s="8" t="s">
        <v>137</v>
      </c>
      <c r="J587" s="9">
        <v>22012</v>
      </c>
      <c r="K587" s="9">
        <v>28863</v>
      </c>
      <c r="L587" s="8" t="s">
        <v>140</v>
      </c>
      <c r="M587" s="8" t="s">
        <v>141</v>
      </c>
      <c r="N587" s="8" t="s">
        <v>142</v>
      </c>
      <c r="O587" s="10">
        <v>270</v>
      </c>
      <c r="P587" s="8" t="s">
        <v>143</v>
      </c>
      <c r="Q587" s="8" t="s">
        <v>79</v>
      </c>
      <c r="R587" s="8"/>
    </row>
    <row r="588" spans="1:18" x14ac:dyDescent="0.25">
      <c r="A588" s="8" t="s">
        <v>1566</v>
      </c>
      <c r="B588" s="8" t="s">
        <v>367</v>
      </c>
      <c r="C588" s="8" t="str">
        <f t="shared" si="8"/>
        <v>VAN ASTEN CYRIL</v>
      </c>
      <c r="D588" s="8" t="s">
        <v>30</v>
      </c>
      <c r="E588" s="8" t="s">
        <v>49</v>
      </c>
      <c r="F588" s="8" t="s">
        <v>60</v>
      </c>
      <c r="G588" s="8" t="s">
        <v>61</v>
      </c>
      <c r="H588" s="8" t="s">
        <v>62</v>
      </c>
      <c r="I588" s="8" t="s">
        <v>1565</v>
      </c>
      <c r="J588" s="9">
        <v>29304</v>
      </c>
      <c r="K588" s="9">
        <v>38446</v>
      </c>
      <c r="L588" s="8" t="s">
        <v>1124</v>
      </c>
      <c r="M588" s="8" t="s">
        <v>84</v>
      </c>
      <c r="N588" s="8" t="s">
        <v>1121</v>
      </c>
      <c r="O588" s="10">
        <v>902</v>
      </c>
      <c r="P588" s="8" t="s">
        <v>69</v>
      </c>
      <c r="Q588" s="8" t="s">
        <v>79</v>
      </c>
      <c r="R588" s="8"/>
    </row>
    <row r="589" spans="1:18" x14ac:dyDescent="0.25">
      <c r="A589" s="8" t="s">
        <v>481</v>
      </c>
      <c r="B589" s="8" t="s">
        <v>482</v>
      </c>
      <c r="C589" s="8" t="str">
        <f t="shared" si="8"/>
        <v>VASSEUR PATRICIA</v>
      </c>
      <c r="D589" s="8" t="s">
        <v>30</v>
      </c>
      <c r="E589" s="8" t="s">
        <v>31</v>
      </c>
      <c r="F589" s="8" t="s">
        <v>212</v>
      </c>
      <c r="G589" s="8" t="s">
        <v>213</v>
      </c>
      <c r="H589" s="8" t="s">
        <v>214</v>
      </c>
      <c r="I589" s="8" t="s">
        <v>480</v>
      </c>
      <c r="J589" s="9">
        <v>20045</v>
      </c>
      <c r="K589" s="9">
        <v>26015</v>
      </c>
      <c r="L589" s="8" t="s">
        <v>483</v>
      </c>
      <c r="M589" s="8" t="s">
        <v>484</v>
      </c>
      <c r="N589" s="8" t="s">
        <v>245</v>
      </c>
      <c r="O589" s="10">
        <v>240</v>
      </c>
      <c r="P589" s="8" t="s">
        <v>59</v>
      </c>
      <c r="Q589" s="8" t="s">
        <v>42</v>
      </c>
      <c r="R589" s="8"/>
    </row>
    <row r="590" spans="1:18" x14ac:dyDescent="0.25">
      <c r="A590" s="8" t="s">
        <v>1186</v>
      </c>
      <c r="B590" s="8" t="s">
        <v>1068</v>
      </c>
      <c r="C590" s="8" t="str">
        <f t="shared" si="8"/>
        <v>VENTURA CELINE</v>
      </c>
      <c r="D590" s="8" t="s">
        <v>30</v>
      </c>
      <c r="E590" s="8" t="s">
        <v>49</v>
      </c>
      <c r="F590" s="8" t="s">
        <v>60</v>
      </c>
      <c r="G590" s="8" t="s">
        <v>61</v>
      </c>
      <c r="H590" s="8" t="s">
        <v>62</v>
      </c>
      <c r="I590" s="8" t="s">
        <v>1185</v>
      </c>
      <c r="J590" s="9">
        <v>25687</v>
      </c>
      <c r="K590" s="9">
        <v>37215</v>
      </c>
      <c r="L590" s="8" t="s">
        <v>1106</v>
      </c>
      <c r="M590" s="8" t="s">
        <v>67</v>
      </c>
      <c r="N590" s="8" t="s">
        <v>1107</v>
      </c>
      <c r="O590" s="10">
        <v>902</v>
      </c>
      <c r="P590" s="8" t="s">
        <v>69</v>
      </c>
      <c r="Q590" s="8" t="s">
        <v>42</v>
      </c>
      <c r="R590" s="8"/>
    </row>
    <row r="591" spans="1:18" x14ac:dyDescent="0.25">
      <c r="A591" s="8" t="s">
        <v>1218</v>
      </c>
      <c r="B591" s="8" t="s">
        <v>1219</v>
      </c>
      <c r="C591" s="8" t="str">
        <f t="shared" si="8"/>
        <v>VERDAUD SAMUEL</v>
      </c>
      <c r="D591" s="8" t="s">
        <v>30</v>
      </c>
      <c r="E591" s="8" t="s">
        <v>31</v>
      </c>
      <c r="F591" s="8" t="s">
        <v>134</v>
      </c>
      <c r="G591" s="8" t="s">
        <v>424</v>
      </c>
      <c r="H591" s="8" t="s">
        <v>425</v>
      </c>
      <c r="I591" s="8" t="s">
        <v>1217</v>
      </c>
      <c r="J591" s="9">
        <v>26383</v>
      </c>
      <c r="K591" s="9">
        <v>37137</v>
      </c>
      <c r="L591" s="8" t="s">
        <v>1220</v>
      </c>
      <c r="M591" s="8" t="s">
        <v>67</v>
      </c>
      <c r="N591" s="8" t="s">
        <v>1221</v>
      </c>
      <c r="O591" s="10">
        <v>902</v>
      </c>
      <c r="P591" s="8" t="s">
        <v>69</v>
      </c>
      <c r="Q591" s="8" t="s">
        <v>79</v>
      </c>
      <c r="R591" s="8"/>
    </row>
    <row r="592" spans="1:18" x14ac:dyDescent="0.25">
      <c r="A592" s="8" t="s">
        <v>2224</v>
      </c>
      <c r="B592" s="8" t="s">
        <v>126</v>
      </c>
      <c r="C592" s="8" t="str">
        <f t="shared" si="8"/>
        <v>VERDIN VERONIQUE</v>
      </c>
      <c r="D592" s="8" t="s">
        <v>30</v>
      </c>
      <c r="E592" s="8" t="s">
        <v>31</v>
      </c>
      <c r="F592" s="8" t="s">
        <v>32</v>
      </c>
      <c r="G592" s="8"/>
      <c r="H592" s="8"/>
      <c r="I592" s="8"/>
      <c r="J592" s="9">
        <v>26109</v>
      </c>
      <c r="K592" s="9">
        <v>41303</v>
      </c>
      <c r="L592" s="8" t="s">
        <v>38</v>
      </c>
      <c r="M592" s="8"/>
      <c r="N592" s="8" t="s">
        <v>40</v>
      </c>
      <c r="O592" s="10">
        <v>170</v>
      </c>
      <c r="P592" s="8" t="s">
        <v>41</v>
      </c>
      <c r="Q592" s="8" t="s">
        <v>42</v>
      </c>
      <c r="R592" s="8"/>
    </row>
    <row r="593" spans="1:18" x14ac:dyDescent="0.25">
      <c r="A593" s="8" t="s">
        <v>1712</v>
      </c>
      <c r="B593" s="8" t="s">
        <v>185</v>
      </c>
      <c r="C593" s="8" t="str">
        <f t="shared" si="8"/>
        <v>VERDY ALAIN</v>
      </c>
      <c r="D593" s="8" t="s">
        <v>30</v>
      </c>
      <c r="E593" s="8" t="s">
        <v>49</v>
      </c>
      <c r="F593" s="8" t="s">
        <v>60</v>
      </c>
      <c r="G593" s="8" t="s">
        <v>61</v>
      </c>
      <c r="H593" s="8" t="s">
        <v>62</v>
      </c>
      <c r="I593" s="8" t="s">
        <v>1711</v>
      </c>
      <c r="J593" s="9">
        <v>19688</v>
      </c>
      <c r="K593" s="9">
        <v>25818</v>
      </c>
      <c r="L593" s="8" t="s">
        <v>1713</v>
      </c>
      <c r="M593" s="8" t="s">
        <v>141</v>
      </c>
      <c r="N593" s="8" t="s">
        <v>784</v>
      </c>
      <c r="O593" s="10">
        <v>335</v>
      </c>
      <c r="P593" s="8" t="s">
        <v>59</v>
      </c>
      <c r="Q593" s="8" t="s">
        <v>79</v>
      </c>
      <c r="R593" s="8"/>
    </row>
    <row r="594" spans="1:18" x14ac:dyDescent="0.25">
      <c r="A594" s="8" t="s">
        <v>1729</v>
      </c>
      <c r="B594" s="8" t="s">
        <v>1730</v>
      </c>
      <c r="C594" s="8" t="str">
        <f t="shared" si="8"/>
        <v>VERGNAULT MARYSE</v>
      </c>
      <c r="D594" s="8" t="s">
        <v>30</v>
      </c>
      <c r="E594" s="8" t="s">
        <v>49</v>
      </c>
      <c r="F594" s="8" t="s">
        <v>60</v>
      </c>
      <c r="G594" s="8" t="s">
        <v>61</v>
      </c>
      <c r="H594" s="8" t="s">
        <v>62</v>
      </c>
      <c r="I594" s="8" t="s">
        <v>1728</v>
      </c>
      <c r="J594" s="9">
        <v>20976</v>
      </c>
      <c r="K594" s="9">
        <v>36773</v>
      </c>
      <c r="L594" s="8" t="s">
        <v>1731</v>
      </c>
      <c r="M594" s="8" t="s">
        <v>141</v>
      </c>
      <c r="N594" s="8" t="s">
        <v>158</v>
      </c>
      <c r="O594" s="10">
        <v>335</v>
      </c>
      <c r="P594" s="8" t="s">
        <v>59</v>
      </c>
      <c r="Q594" s="8" t="s">
        <v>42</v>
      </c>
      <c r="R594" s="8"/>
    </row>
    <row r="595" spans="1:18" x14ac:dyDescent="0.25">
      <c r="A595" s="8" t="s">
        <v>967</v>
      </c>
      <c r="B595" s="8" t="s">
        <v>165</v>
      </c>
      <c r="C595" s="8" t="str">
        <f t="shared" si="8"/>
        <v>VERNA CHRISTOPHE</v>
      </c>
      <c r="D595" s="8" t="s">
        <v>30</v>
      </c>
      <c r="E595" s="8" t="s">
        <v>31</v>
      </c>
      <c r="F595" s="8" t="s">
        <v>32</v>
      </c>
      <c r="G595" s="8" t="s">
        <v>281</v>
      </c>
      <c r="H595" s="8" t="s">
        <v>282</v>
      </c>
      <c r="I595" s="8" t="s">
        <v>966</v>
      </c>
      <c r="J595" s="9">
        <v>26349</v>
      </c>
      <c r="K595" s="9">
        <v>35173</v>
      </c>
      <c r="L595" s="8" t="s">
        <v>38</v>
      </c>
      <c r="M595" s="8" t="s">
        <v>105</v>
      </c>
      <c r="N595" s="8" t="s">
        <v>106</v>
      </c>
      <c r="O595" s="10">
        <v>215</v>
      </c>
      <c r="P595" s="8" t="s">
        <v>41</v>
      </c>
      <c r="Q595" s="8" t="s">
        <v>79</v>
      </c>
      <c r="R595" s="8"/>
    </row>
    <row r="596" spans="1:18" x14ac:dyDescent="0.25">
      <c r="A596" s="8" t="s">
        <v>271</v>
      </c>
      <c r="B596" s="8" t="s">
        <v>272</v>
      </c>
      <c r="C596" s="8" t="str">
        <f t="shared" si="8"/>
        <v>VERNOUX JEAN MANUEL</v>
      </c>
      <c r="D596" s="8" t="s">
        <v>30</v>
      </c>
      <c r="E596" s="8" t="s">
        <v>31</v>
      </c>
      <c r="F596" s="8" t="s">
        <v>32</v>
      </c>
      <c r="G596" s="8" t="s">
        <v>268</v>
      </c>
      <c r="H596" s="8" t="s">
        <v>269</v>
      </c>
      <c r="I596" s="8" t="s">
        <v>270</v>
      </c>
      <c r="J596" s="9">
        <v>26185</v>
      </c>
      <c r="K596" s="9">
        <v>36130</v>
      </c>
      <c r="L596" s="8" t="s">
        <v>267</v>
      </c>
      <c r="M596" s="8" t="s">
        <v>261</v>
      </c>
      <c r="N596" s="8" t="s">
        <v>262</v>
      </c>
      <c r="O596" s="10">
        <v>215</v>
      </c>
      <c r="P596" s="8" t="s">
        <v>41</v>
      </c>
      <c r="Q596" s="8" t="s">
        <v>79</v>
      </c>
      <c r="R596" s="8"/>
    </row>
    <row r="597" spans="1:18" x14ac:dyDescent="0.25">
      <c r="A597" s="8" t="s">
        <v>1367</v>
      </c>
      <c r="B597" s="8" t="s">
        <v>1368</v>
      </c>
      <c r="C597" s="8" t="str">
        <f t="shared" si="8"/>
        <v>VERTALDI GILLES</v>
      </c>
      <c r="D597" s="8" t="s">
        <v>113</v>
      </c>
      <c r="E597" s="8" t="s">
        <v>114</v>
      </c>
      <c r="F597" s="8" t="s">
        <v>114</v>
      </c>
      <c r="G597" s="8" t="s">
        <v>115</v>
      </c>
      <c r="H597" s="8" t="s">
        <v>114</v>
      </c>
      <c r="I597" s="8" t="s">
        <v>1366</v>
      </c>
      <c r="J597" s="9">
        <v>23197</v>
      </c>
      <c r="K597" s="9">
        <v>36871</v>
      </c>
      <c r="L597" s="8" t="s">
        <v>1369</v>
      </c>
      <c r="M597" s="8" t="s">
        <v>67</v>
      </c>
      <c r="N597" s="8"/>
      <c r="O597" s="10">
        <v>902</v>
      </c>
      <c r="P597" s="8" t="s">
        <v>69</v>
      </c>
      <c r="Q597" s="8" t="s">
        <v>79</v>
      </c>
      <c r="R597" s="8"/>
    </row>
    <row r="598" spans="1:18" x14ac:dyDescent="0.25">
      <c r="A598" s="11" t="s">
        <v>441</v>
      </c>
      <c r="B598" s="11" t="s">
        <v>442</v>
      </c>
      <c r="C598" s="8" t="str">
        <f t="shared" si="8"/>
        <v>VIBERT FABIEN</v>
      </c>
      <c r="D598" s="11" t="s">
        <v>30</v>
      </c>
      <c r="E598" s="11" t="s">
        <v>31</v>
      </c>
      <c r="F598" s="11" t="s">
        <v>134</v>
      </c>
      <c r="G598" s="11" t="s">
        <v>424</v>
      </c>
      <c r="H598" s="11" t="s">
        <v>425</v>
      </c>
      <c r="I598" s="11" t="s">
        <v>440</v>
      </c>
      <c r="J598" s="12">
        <v>33283</v>
      </c>
      <c r="K598" s="12">
        <v>40787</v>
      </c>
      <c r="L598" s="11" t="s">
        <v>428</v>
      </c>
      <c r="M598" s="11" t="s">
        <v>416</v>
      </c>
      <c r="N598" s="11" t="s">
        <v>153</v>
      </c>
      <c r="O598" s="13">
        <v>1</v>
      </c>
      <c r="P598" s="11" t="s">
        <v>59</v>
      </c>
      <c r="Q598" s="11" t="s">
        <v>79</v>
      </c>
      <c r="R598" s="11"/>
    </row>
    <row r="599" spans="1:18" x14ac:dyDescent="0.25">
      <c r="A599" s="8" t="s">
        <v>64</v>
      </c>
      <c r="B599" s="8" t="s">
        <v>65</v>
      </c>
      <c r="C599" s="8" t="str">
        <f t="shared" ref="C599:C607" si="9">A599&amp;" "&amp;B599</f>
        <v>VIGIER ODILE</v>
      </c>
      <c r="D599" s="8" t="s">
        <v>30</v>
      </c>
      <c r="E599" s="8" t="s">
        <v>49</v>
      </c>
      <c r="F599" s="8" t="s">
        <v>60</v>
      </c>
      <c r="G599" s="8" t="s">
        <v>61</v>
      </c>
      <c r="H599" s="8" t="s">
        <v>62</v>
      </c>
      <c r="I599" s="8" t="s">
        <v>63</v>
      </c>
      <c r="J599" s="9">
        <v>29281</v>
      </c>
      <c r="K599" s="9">
        <v>38308</v>
      </c>
      <c r="L599" s="8" t="s">
        <v>66</v>
      </c>
      <c r="M599" s="8" t="s">
        <v>67</v>
      </c>
      <c r="N599" s="8" t="s">
        <v>68</v>
      </c>
      <c r="O599" s="10">
        <v>902</v>
      </c>
      <c r="P599" s="8" t="s">
        <v>69</v>
      </c>
      <c r="Q599" s="8" t="s">
        <v>42</v>
      </c>
      <c r="R599" s="8"/>
    </row>
    <row r="600" spans="1:18" x14ac:dyDescent="0.25">
      <c r="A600" s="8" t="s">
        <v>1168</v>
      </c>
      <c r="B600" s="8" t="s">
        <v>266</v>
      </c>
      <c r="C600" s="8" t="str">
        <f t="shared" si="9"/>
        <v>VIGNERON STEPHANE</v>
      </c>
      <c r="D600" s="8" t="s">
        <v>30</v>
      </c>
      <c r="E600" s="8" t="s">
        <v>49</v>
      </c>
      <c r="F600" s="8" t="s">
        <v>60</v>
      </c>
      <c r="G600" s="8" t="s">
        <v>61</v>
      </c>
      <c r="H600" s="8" t="s">
        <v>62</v>
      </c>
      <c r="I600" s="8" t="s">
        <v>1167</v>
      </c>
      <c r="J600" s="9">
        <v>27537</v>
      </c>
      <c r="K600" s="9">
        <v>39356</v>
      </c>
      <c r="L600" s="8" t="s">
        <v>1131</v>
      </c>
      <c r="M600" s="8" t="s">
        <v>67</v>
      </c>
      <c r="N600" s="8" t="s">
        <v>1128</v>
      </c>
      <c r="O600" s="10">
        <v>902</v>
      </c>
      <c r="P600" s="8" t="s">
        <v>69</v>
      </c>
      <c r="Q600" s="8" t="s">
        <v>79</v>
      </c>
      <c r="R600" s="8"/>
    </row>
    <row r="601" spans="1:18" x14ac:dyDescent="0.25">
      <c r="A601" s="8" t="s">
        <v>864</v>
      </c>
      <c r="B601" s="8" t="s">
        <v>865</v>
      </c>
      <c r="C601" s="8" t="str">
        <f t="shared" si="9"/>
        <v>VILAIN MATHIAS</v>
      </c>
      <c r="D601" s="8" t="s">
        <v>30</v>
      </c>
      <c r="E601" s="8" t="s">
        <v>31</v>
      </c>
      <c r="F601" s="8" t="s">
        <v>32</v>
      </c>
      <c r="G601" s="8" t="s">
        <v>830</v>
      </c>
      <c r="H601" s="8" t="s">
        <v>831</v>
      </c>
      <c r="I601" s="8" t="s">
        <v>863</v>
      </c>
      <c r="J601" s="9">
        <v>31098</v>
      </c>
      <c r="K601" s="9">
        <v>38642</v>
      </c>
      <c r="L601" s="8" t="s">
        <v>38</v>
      </c>
      <c r="M601" s="8" t="s">
        <v>105</v>
      </c>
      <c r="N601" s="8" t="s">
        <v>106</v>
      </c>
      <c r="O601" s="10">
        <v>190</v>
      </c>
      <c r="P601" s="8" t="s">
        <v>41</v>
      </c>
      <c r="Q601" s="8" t="s">
        <v>79</v>
      </c>
      <c r="R601" s="8"/>
    </row>
    <row r="602" spans="1:18" x14ac:dyDescent="0.25">
      <c r="A602" s="8" t="s">
        <v>1203</v>
      </c>
      <c r="B602" s="8" t="s">
        <v>1204</v>
      </c>
      <c r="C602" s="8" t="str">
        <f t="shared" si="9"/>
        <v>VILLARROEL RAMON</v>
      </c>
      <c r="D602" s="8" t="s">
        <v>30</v>
      </c>
      <c r="E602" s="8" t="s">
        <v>49</v>
      </c>
      <c r="F602" s="8" t="s">
        <v>1199</v>
      </c>
      <c r="G602" s="8" t="s">
        <v>1200</v>
      </c>
      <c r="H602" s="8" t="s">
        <v>1201</v>
      </c>
      <c r="I602" s="8" t="s">
        <v>1202</v>
      </c>
      <c r="J602" s="9">
        <v>22372</v>
      </c>
      <c r="K602" s="9">
        <v>32286</v>
      </c>
      <c r="L602" s="8" t="s">
        <v>1205</v>
      </c>
      <c r="M602" s="8" t="s">
        <v>67</v>
      </c>
      <c r="N602" s="8" t="s">
        <v>1142</v>
      </c>
      <c r="O602" s="10">
        <v>902</v>
      </c>
      <c r="P602" s="8" t="s">
        <v>69</v>
      </c>
      <c r="Q602" s="8" t="s">
        <v>79</v>
      </c>
      <c r="R602" s="8"/>
    </row>
    <row r="603" spans="1:18" x14ac:dyDescent="0.25">
      <c r="A603" s="8" t="s">
        <v>230</v>
      </c>
      <c r="B603" s="8" t="s">
        <v>231</v>
      </c>
      <c r="C603" s="8" t="str">
        <f t="shared" si="9"/>
        <v>VINCENT ETIENNE</v>
      </c>
      <c r="D603" s="8" t="s">
        <v>30</v>
      </c>
      <c r="E603" s="8" t="s">
        <v>31</v>
      </c>
      <c r="F603" s="8" t="s">
        <v>134</v>
      </c>
      <c r="G603" s="8" t="s">
        <v>173</v>
      </c>
      <c r="H603" s="8" t="s">
        <v>174</v>
      </c>
      <c r="I603" s="8" t="s">
        <v>229</v>
      </c>
      <c r="J603" s="9">
        <v>22715</v>
      </c>
      <c r="K603" s="9">
        <v>32391</v>
      </c>
      <c r="L603" s="8" t="s">
        <v>178</v>
      </c>
      <c r="M603" s="8" t="s">
        <v>57</v>
      </c>
      <c r="N603" s="8" t="s">
        <v>179</v>
      </c>
      <c r="O603" s="10">
        <v>305</v>
      </c>
      <c r="P603" s="8" t="s">
        <v>59</v>
      </c>
      <c r="Q603" s="8" t="s">
        <v>79</v>
      </c>
      <c r="R603" s="8"/>
    </row>
    <row r="604" spans="1:18" x14ac:dyDescent="0.25">
      <c r="A604" s="8" t="s">
        <v>230</v>
      </c>
      <c r="B604" s="8" t="s">
        <v>668</v>
      </c>
      <c r="C604" s="8" t="str">
        <f t="shared" si="9"/>
        <v>VINCENT RICHARD</v>
      </c>
      <c r="D604" s="8" t="s">
        <v>30</v>
      </c>
      <c r="E604" s="8" t="s">
        <v>31</v>
      </c>
      <c r="F604" s="8" t="s">
        <v>212</v>
      </c>
      <c r="G604" s="8" t="s">
        <v>213</v>
      </c>
      <c r="H604" s="8" t="s">
        <v>214</v>
      </c>
      <c r="I604" s="8" t="s">
        <v>1653</v>
      </c>
      <c r="J604" s="9">
        <v>28374</v>
      </c>
      <c r="K604" s="9">
        <v>36703</v>
      </c>
      <c r="L604" s="8" t="s">
        <v>1654</v>
      </c>
      <c r="M604" s="8" t="s">
        <v>141</v>
      </c>
      <c r="N604" s="8" t="s">
        <v>85</v>
      </c>
      <c r="O604" s="10">
        <v>902</v>
      </c>
      <c r="P604" s="8" t="s">
        <v>69</v>
      </c>
      <c r="Q604" s="8" t="s">
        <v>79</v>
      </c>
      <c r="R604" s="8"/>
    </row>
    <row r="605" spans="1:18" x14ac:dyDescent="0.25">
      <c r="A605" s="8" t="s">
        <v>1673</v>
      </c>
      <c r="B605" s="8" t="s">
        <v>1214</v>
      </c>
      <c r="C605" s="8" t="str">
        <f t="shared" si="9"/>
        <v>VION FREDERIC</v>
      </c>
      <c r="D605" s="8" t="s">
        <v>30</v>
      </c>
      <c r="E605" s="8" t="s">
        <v>31</v>
      </c>
      <c r="F605" s="8" t="s">
        <v>290</v>
      </c>
      <c r="G605" s="8" t="s">
        <v>291</v>
      </c>
      <c r="H605" s="8" t="s">
        <v>292</v>
      </c>
      <c r="I605" s="8" t="s">
        <v>1672</v>
      </c>
      <c r="J605" s="9">
        <v>25843</v>
      </c>
      <c r="K605" s="9">
        <v>37060</v>
      </c>
      <c r="L605" s="8" t="s">
        <v>301</v>
      </c>
      <c r="M605" s="8" t="s">
        <v>1666</v>
      </c>
      <c r="N605" s="8" t="s">
        <v>302</v>
      </c>
      <c r="O605" s="10">
        <v>902</v>
      </c>
      <c r="P605" s="8" t="s">
        <v>69</v>
      </c>
      <c r="Q605" s="8" t="s">
        <v>79</v>
      </c>
      <c r="R605" s="8"/>
    </row>
    <row r="606" spans="1:18" x14ac:dyDescent="0.25">
      <c r="A606" s="8" t="s">
        <v>933</v>
      </c>
      <c r="B606" s="8" t="s">
        <v>227</v>
      </c>
      <c r="C606" s="8" t="str">
        <f t="shared" si="9"/>
        <v>ZACHARIE FRANCK</v>
      </c>
      <c r="D606" s="8" t="s">
        <v>30</v>
      </c>
      <c r="E606" s="8" t="s">
        <v>31</v>
      </c>
      <c r="F606" s="8" t="s">
        <v>32</v>
      </c>
      <c r="G606" s="8" t="s">
        <v>281</v>
      </c>
      <c r="H606" s="8" t="s">
        <v>282</v>
      </c>
      <c r="I606" s="8" t="s">
        <v>932</v>
      </c>
      <c r="J606" s="9">
        <v>25153</v>
      </c>
      <c r="K606" s="9">
        <v>32838</v>
      </c>
      <c r="L606" s="8" t="s">
        <v>38</v>
      </c>
      <c r="M606" s="8" t="s">
        <v>105</v>
      </c>
      <c r="N606" s="8" t="s">
        <v>106</v>
      </c>
      <c r="O606" s="10">
        <v>240</v>
      </c>
      <c r="P606" s="8" t="s">
        <v>41</v>
      </c>
      <c r="Q606" s="8" t="s">
        <v>79</v>
      </c>
      <c r="R606" s="8"/>
    </row>
    <row r="607" spans="1:18" x14ac:dyDescent="0.25">
      <c r="A607" s="8" t="s">
        <v>1234</v>
      </c>
      <c r="B607" s="8" t="s">
        <v>165</v>
      </c>
      <c r="C607" s="8" t="str">
        <f t="shared" si="9"/>
        <v>ZIRN CHRISTOPHE</v>
      </c>
      <c r="D607" s="8" t="s">
        <v>30</v>
      </c>
      <c r="E607" s="8" t="s">
        <v>31</v>
      </c>
      <c r="F607" s="8" t="s">
        <v>474</v>
      </c>
      <c r="G607" s="8" t="s">
        <v>475</v>
      </c>
      <c r="H607" s="8" t="s">
        <v>476</v>
      </c>
      <c r="I607" s="8" t="s">
        <v>1233</v>
      </c>
      <c r="J607" s="9">
        <v>25126</v>
      </c>
      <c r="K607" s="9">
        <v>36612</v>
      </c>
      <c r="L607" s="8" t="s">
        <v>1235</v>
      </c>
      <c r="M607" s="8" t="s">
        <v>67</v>
      </c>
      <c r="N607" s="8" t="s">
        <v>1236</v>
      </c>
      <c r="O607" s="10">
        <v>902</v>
      </c>
      <c r="P607" s="8" t="s">
        <v>69</v>
      </c>
      <c r="Q607" s="8" t="s">
        <v>79</v>
      </c>
      <c r="R607" s="20"/>
    </row>
  </sheetData>
  <autoFilter ref="A1:Q607">
    <sortState ref="A2:Q586">
      <sortCondition ref="C1:C586"/>
    </sortState>
  </autoFilter>
  <sortState ref="Q3:R587">
    <sortCondition ref="Q3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9"/>
  <sheetViews>
    <sheetView workbookViewId="0">
      <selection activeCell="C23" sqref="C23"/>
    </sheetView>
  </sheetViews>
  <sheetFormatPr baseColWidth="10" defaultRowHeight="15" x14ac:dyDescent="0.25"/>
  <cols>
    <col min="1" max="1" width="20.42578125" bestFit="1" customWidth="1"/>
    <col min="2" max="2" width="22.28515625" customWidth="1"/>
  </cols>
  <sheetData>
    <row r="2" spans="1:2" x14ac:dyDescent="0.25">
      <c r="A2" t="s">
        <v>4</v>
      </c>
      <c r="B2" t="s">
        <v>8</v>
      </c>
    </row>
    <row r="3" spans="1:2" x14ac:dyDescent="0.25">
      <c r="A3" t="s">
        <v>2238</v>
      </c>
      <c r="B3">
        <v>14</v>
      </c>
    </row>
    <row r="4" spans="1:2" x14ac:dyDescent="0.25">
      <c r="A4" t="s">
        <v>2239</v>
      </c>
      <c r="B4">
        <v>10</v>
      </c>
    </row>
    <row r="5" spans="1:2" x14ac:dyDescent="0.25">
      <c r="A5" t="s">
        <v>2240</v>
      </c>
      <c r="B5">
        <v>5</v>
      </c>
    </row>
    <row r="6" spans="1:2" x14ac:dyDescent="0.25">
      <c r="A6" t="s">
        <v>9</v>
      </c>
      <c r="B6">
        <v>10</v>
      </c>
    </row>
    <row r="7" spans="1:2" x14ac:dyDescent="0.25">
      <c r="A7" t="s">
        <v>11</v>
      </c>
      <c r="B7">
        <v>25</v>
      </c>
    </row>
    <row r="8" spans="1:2" x14ac:dyDescent="0.25">
      <c r="A8" t="s">
        <v>12</v>
      </c>
      <c r="B8">
        <v>10</v>
      </c>
    </row>
    <row r="9" spans="1:2" x14ac:dyDescent="0.25">
      <c r="A9" t="s">
        <v>13</v>
      </c>
      <c r="B9">
        <v>10</v>
      </c>
    </row>
    <row r="10" spans="1:2" x14ac:dyDescent="0.25">
      <c r="A10" t="s">
        <v>14</v>
      </c>
      <c r="B10">
        <v>11</v>
      </c>
    </row>
    <row r="11" spans="1:2" x14ac:dyDescent="0.25">
      <c r="A11" t="s">
        <v>2241</v>
      </c>
      <c r="B11">
        <v>10</v>
      </c>
    </row>
    <row r="12" spans="1:2" x14ac:dyDescent="0.25">
      <c r="A12" t="s">
        <v>10</v>
      </c>
      <c r="B12">
        <v>6</v>
      </c>
    </row>
    <row r="13" spans="1:2" x14ac:dyDescent="0.25">
      <c r="A13" t="s">
        <v>2242</v>
      </c>
      <c r="B13">
        <v>13</v>
      </c>
    </row>
    <row r="14" spans="1:2" x14ac:dyDescent="0.25">
      <c r="A14" t="s">
        <v>2243</v>
      </c>
      <c r="B14">
        <v>13</v>
      </c>
    </row>
    <row r="15" spans="1:2" x14ac:dyDescent="0.25">
      <c r="A15" t="s">
        <v>2244</v>
      </c>
      <c r="B15">
        <v>16</v>
      </c>
    </row>
    <row r="16" spans="1:2" x14ac:dyDescent="0.25">
      <c r="A16" t="s">
        <v>2245</v>
      </c>
      <c r="B16">
        <v>15</v>
      </c>
    </row>
    <row r="17" spans="1:2" x14ac:dyDescent="0.25">
      <c r="A17" t="s">
        <v>1911</v>
      </c>
      <c r="B17">
        <v>6</v>
      </c>
    </row>
    <row r="18" spans="1:2" x14ac:dyDescent="0.25">
      <c r="A18" t="s">
        <v>2246</v>
      </c>
      <c r="B18">
        <v>10</v>
      </c>
    </row>
    <row r="19" spans="1:2" x14ac:dyDescent="0.25">
      <c r="A19" t="s">
        <v>2248</v>
      </c>
      <c r="B19">
        <v>17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607"/>
  <sheetViews>
    <sheetView tabSelected="1" workbookViewId="0">
      <selection activeCell="B3" sqref="B3"/>
    </sheetView>
  </sheetViews>
  <sheetFormatPr baseColWidth="10" defaultRowHeight="15" x14ac:dyDescent="0.25"/>
  <cols>
    <col min="1" max="1" width="14.85546875" customWidth="1"/>
    <col min="2" max="2" width="22.28515625" customWidth="1"/>
    <col min="3" max="3" width="18.28515625" customWidth="1"/>
    <col min="4" max="4" width="18.42578125" customWidth="1"/>
    <col min="5" max="5" width="6.42578125" customWidth="1"/>
    <col min="6" max="6" width="13.85546875" customWidth="1"/>
    <col min="7" max="7" width="8.7109375" customWidth="1"/>
    <col min="8" max="8" width="8.5703125" customWidth="1"/>
    <col min="9" max="9" width="7.85546875" customWidth="1"/>
    <col min="10" max="10" width="16.7109375" customWidth="1"/>
    <col min="11" max="11" width="6.5703125" customWidth="1"/>
    <col min="12" max="15" width="16.85546875" customWidth="1"/>
    <col min="16" max="16" width="9.140625" customWidth="1"/>
    <col min="17" max="17" width="22.42578125" customWidth="1"/>
    <col min="18" max="18" width="6.85546875" customWidth="1"/>
  </cols>
  <sheetData>
    <row r="1" spans="1:18" s="31" customFormat="1" x14ac:dyDescent="0.25">
      <c r="A1" s="31" t="s">
        <v>0</v>
      </c>
      <c r="B1" s="31" t="s">
        <v>2238</v>
      </c>
      <c r="C1" s="31" t="s">
        <v>2239</v>
      </c>
      <c r="D1" s="31" t="s">
        <v>2240</v>
      </c>
      <c r="E1" s="31" t="s">
        <v>9</v>
      </c>
      <c r="F1" s="31" t="s">
        <v>11</v>
      </c>
      <c r="G1" s="31" t="s">
        <v>12</v>
      </c>
      <c r="H1" s="31" t="s">
        <v>13</v>
      </c>
      <c r="I1" s="31" t="s">
        <v>14</v>
      </c>
      <c r="J1" s="31" t="s">
        <v>2241</v>
      </c>
      <c r="K1" s="31" t="s">
        <v>10</v>
      </c>
      <c r="L1" s="31" t="s">
        <v>2242</v>
      </c>
      <c r="M1" s="31" t="s">
        <v>2243</v>
      </c>
      <c r="N1" s="31" t="s">
        <v>2244</v>
      </c>
      <c r="O1" s="31" t="s">
        <v>2245</v>
      </c>
      <c r="P1" s="31" t="s">
        <v>1911</v>
      </c>
      <c r="Q1" s="31" t="s">
        <v>2246</v>
      </c>
      <c r="R1" s="31" t="s">
        <v>2248</v>
      </c>
    </row>
    <row r="2" spans="1:18" x14ac:dyDescent="0.25">
      <c r="A2" s="8" t="s">
        <v>851</v>
      </c>
    </row>
    <row r="3" spans="1:18" x14ac:dyDescent="0.25">
      <c r="A3" s="8" t="s">
        <v>1251</v>
      </c>
    </row>
    <row r="4" spans="1:18" x14ac:dyDescent="0.25">
      <c r="A4" s="8" t="s">
        <v>1032</v>
      </c>
    </row>
    <row r="5" spans="1:18" x14ac:dyDescent="0.25">
      <c r="A5" s="8" t="s">
        <v>954</v>
      </c>
    </row>
    <row r="6" spans="1:18" x14ac:dyDescent="0.25">
      <c r="A6" s="8" t="s">
        <v>1280</v>
      </c>
    </row>
    <row r="7" spans="1:18" x14ac:dyDescent="0.25">
      <c r="A7" s="8" t="s">
        <v>1602</v>
      </c>
    </row>
    <row r="8" spans="1:18" x14ac:dyDescent="0.25">
      <c r="A8" s="8" t="s">
        <v>805</v>
      </c>
    </row>
    <row r="9" spans="1:18" x14ac:dyDescent="0.25">
      <c r="A9" s="8" t="s">
        <v>1733</v>
      </c>
    </row>
    <row r="10" spans="1:18" x14ac:dyDescent="0.25">
      <c r="A10" s="8" t="s">
        <v>706</v>
      </c>
    </row>
    <row r="11" spans="1:18" x14ac:dyDescent="0.25">
      <c r="A11" s="8" t="s">
        <v>706</v>
      </c>
    </row>
    <row r="12" spans="1:18" x14ac:dyDescent="0.25">
      <c r="A12" s="8" t="s">
        <v>560</v>
      </c>
    </row>
    <row r="13" spans="1:18" x14ac:dyDescent="0.25">
      <c r="A13" s="8" t="s">
        <v>1786</v>
      </c>
    </row>
    <row r="14" spans="1:18" x14ac:dyDescent="0.25">
      <c r="A14" s="14" t="s">
        <v>1182</v>
      </c>
    </row>
    <row r="15" spans="1:18" x14ac:dyDescent="0.25">
      <c r="A15" s="8" t="s">
        <v>1769</v>
      </c>
    </row>
    <row r="16" spans="1:18" x14ac:dyDescent="0.25">
      <c r="A16" s="8" t="s">
        <v>902</v>
      </c>
    </row>
    <row r="17" spans="1:2" x14ac:dyDescent="0.25">
      <c r="A17" s="8" t="s">
        <v>1017</v>
      </c>
    </row>
    <row r="18" spans="1:2" x14ac:dyDescent="0.25">
      <c r="A18" s="8" t="s">
        <v>882</v>
      </c>
    </row>
    <row r="19" spans="1:2" x14ac:dyDescent="0.25">
      <c r="A19" s="8" t="s">
        <v>820</v>
      </c>
      <c r="B19" t="str">
        <f>IF(Tableau2[[#This Row],[Intitulé formation]]= 'Liste formations'!A20,"x"," ")</f>
        <v xml:space="preserve"> </v>
      </c>
    </row>
    <row r="20" spans="1:2" x14ac:dyDescent="0.25">
      <c r="A20" s="8" t="s">
        <v>1413</v>
      </c>
    </row>
    <row r="21" spans="1:2" x14ac:dyDescent="0.25">
      <c r="A21" s="11" t="s">
        <v>471</v>
      </c>
    </row>
    <row r="22" spans="1:2" x14ac:dyDescent="0.25">
      <c r="A22" s="8" t="s">
        <v>935</v>
      </c>
    </row>
    <row r="23" spans="1:2" x14ac:dyDescent="0.25">
      <c r="A23" s="8" t="s">
        <v>348</v>
      </c>
    </row>
    <row r="24" spans="1:2" x14ac:dyDescent="0.25">
      <c r="A24" s="8" t="s">
        <v>996</v>
      </c>
    </row>
    <row r="25" spans="1:2" x14ac:dyDescent="0.25">
      <c r="A25" s="8" t="s">
        <v>828</v>
      </c>
    </row>
    <row r="26" spans="1:2" x14ac:dyDescent="0.25">
      <c r="A26" s="8" t="s">
        <v>789</v>
      </c>
    </row>
    <row r="27" spans="1:2" x14ac:dyDescent="0.25">
      <c r="A27" s="8" t="s">
        <v>812</v>
      </c>
    </row>
    <row r="28" spans="1:2" x14ac:dyDescent="0.25">
      <c r="A28" s="8" t="s">
        <v>724</v>
      </c>
      <c r="B28" t="str">
        <f>IF(Tableau2[[#This Row],[Intitulé formation]]= 'Liste formations'!A29,"x"," ")</f>
        <v xml:space="preserve"> </v>
      </c>
    </row>
    <row r="29" spans="1:2" x14ac:dyDescent="0.25">
      <c r="A29" s="8" t="s">
        <v>409</v>
      </c>
      <c r="B29" t="str">
        <f>IF(Tableau2[[#This Row],[Intitulé formation]]= 'Liste formations'!A30,"x"," ")</f>
        <v xml:space="preserve"> </v>
      </c>
    </row>
    <row r="30" spans="1:2" x14ac:dyDescent="0.25">
      <c r="A30" s="8" t="s">
        <v>1273</v>
      </c>
      <c r="B30" t="str">
        <f>IF(Tableau2[[#This Row],[Intitulé formation]]= 'Liste formations'!A31,"x"," ")</f>
        <v xml:space="preserve"> </v>
      </c>
    </row>
    <row r="31" spans="1:2" x14ac:dyDescent="0.25">
      <c r="A31" s="8" t="s">
        <v>238</v>
      </c>
      <c r="B31" t="str">
        <f>IF(Tableau2[[#This Row],[Intitulé formation]]= 'Liste formations'!A32,"x"," ")</f>
        <v xml:space="preserve"> </v>
      </c>
    </row>
    <row r="32" spans="1:2" x14ac:dyDescent="0.25">
      <c r="A32" s="8" t="s">
        <v>238</v>
      </c>
      <c r="B32" t="str">
        <f>IF(Tableau2[[#This Row],[Intitulé formation]]= 'Liste formations'!A33,"x"," ")</f>
        <v xml:space="preserve"> </v>
      </c>
    </row>
    <row r="33" spans="1:2" x14ac:dyDescent="0.25">
      <c r="A33" s="8" t="s">
        <v>1471</v>
      </c>
      <c r="B33" t="str">
        <f>IF(Tableau2[[#This Row],[Intitulé formation]]= 'Liste formations'!A34,"x"," ")</f>
        <v xml:space="preserve"> </v>
      </c>
    </row>
    <row r="34" spans="1:2" x14ac:dyDescent="0.25">
      <c r="A34" s="8" t="s">
        <v>1660</v>
      </c>
      <c r="B34" t="str">
        <f>IF(Tableau2[[#This Row],[Intitulé formation]]= 'Liste formations'!A35,"x"," ")</f>
        <v xml:space="preserve"> </v>
      </c>
    </row>
    <row r="35" spans="1:2" x14ac:dyDescent="0.25">
      <c r="A35" s="8" t="s">
        <v>629</v>
      </c>
      <c r="B35" t="str">
        <f>IF(Tableau2[[#This Row],[Intitulé formation]]= 'Liste formations'!A36,"x"," ")</f>
        <v xml:space="preserve"> </v>
      </c>
    </row>
    <row r="36" spans="1:2" x14ac:dyDescent="0.25">
      <c r="A36" s="8" t="s">
        <v>665</v>
      </c>
      <c r="B36" t="str">
        <f>IF(Tableau2[[#This Row],[Intitulé formation]]= 'Liste formations'!A37,"x"," ")</f>
        <v xml:space="preserve"> </v>
      </c>
    </row>
    <row r="37" spans="1:2" x14ac:dyDescent="0.25">
      <c r="A37" s="8" t="s">
        <v>1774</v>
      </c>
      <c r="B37" t="str">
        <f>IF(Tableau2[[#This Row],[Intitulé formation]]= 'Liste formations'!A38,"x"," ")</f>
        <v xml:space="preserve"> </v>
      </c>
    </row>
    <row r="38" spans="1:2" x14ac:dyDescent="0.25">
      <c r="A38" s="8" t="s">
        <v>1043</v>
      </c>
      <c r="B38" t="str">
        <f>IF(Tableau2[[#This Row],[Intitulé formation]]= 'Liste formations'!A39,"x"," ")</f>
        <v xml:space="preserve"> </v>
      </c>
    </row>
    <row r="39" spans="1:2" x14ac:dyDescent="0.25">
      <c r="A39" s="11" t="s">
        <v>468</v>
      </c>
      <c r="B39" t="str">
        <f>IF(Tableau2[[#This Row],[Intitulé formation]]= 'Liste formations'!A40,"x"," ")</f>
        <v xml:space="preserve"> </v>
      </c>
    </row>
    <row r="40" spans="1:2" x14ac:dyDescent="0.25">
      <c r="A40" s="8" t="s">
        <v>1188</v>
      </c>
      <c r="B40" t="str">
        <f>IF(Tableau2[[#This Row],[Intitulé formation]]= 'Liste formations'!A41,"x"," ")</f>
        <v xml:space="preserve"> </v>
      </c>
    </row>
    <row r="41" spans="1:2" x14ac:dyDescent="0.25">
      <c r="A41" s="8" t="s">
        <v>2189</v>
      </c>
      <c r="B41" t="str">
        <f>IF(Tableau2[[#This Row],[Intitulé formation]]= 'Liste formations'!A42,"x"," ")</f>
        <v xml:space="preserve"> </v>
      </c>
    </row>
    <row r="42" spans="1:2" x14ac:dyDescent="0.25">
      <c r="A42" s="8" t="s">
        <v>1554</v>
      </c>
      <c r="B42" t="str">
        <f>IF(Tableau2[[#This Row],[Intitulé formation]]= 'Liste formations'!A43,"x"," ")</f>
        <v xml:space="preserve"> </v>
      </c>
    </row>
    <row r="43" spans="1:2" x14ac:dyDescent="0.25">
      <c r="A43" s="8" t="s">
        <v>708</v>
      </c>
      <c r="B43" t="str">
        <f>IF(Tableau2[[#This Row],[Intitulé formation]]= 'Liste formations'!A44,"x"," ")</f>
        <v xml:space="preserve"> </v>
      </c>
    </row>
    <row r="44" spans="1:2" x14ac:dyDescent="0.25">
      <c r="A44" s="8" t="s">
        <v>1153</v>
      </c>
      <c r="B44" t="str">
        <f>IF(Tableau2[[#This Row],[Intitulé formation]]= 'Liste formations'!A45,"x"," ")</f>
        <v xml:space="preserve"> </v>
      </c>
    </row>
    <row r="45" spans="1:2" x14ac:dyDescent="0.25">
      <c r="A45" s="8" t="s">
        <v>1297</v>
      </c>
      <c r="B45" t="str">
        <f>IF(Tableau2[[#This Row],[Intitulé formation]]= 'Liste formations'!A46,"x"," ")</f>
        <v xml:space="preserve"> </v>
      </c>
    </row>
    <row r="46" spans="1:2" x14ac:dyDescent="0.25">
      <c r="A46" s="8" t="s">
        <v>311</v>
      </c>
      <c r="B46" t="str">
        <f>IF(Tableau2[[#This Row],[Intitulé formation]]= 'Liste formations'!A47,"x"," ")</f>
        <v xml:space="preserve"> </v>
      </c>
    </row>
    <row r="47" spans="1:2" x14ac:dyDescent="0.25">
      <c r="A47" s="8" t="s">
        <v>649</v>
      </c>
      <c r="B47" t="str">
        <f>IF(Tableau2[[#This Row],[Intitulé formation]]= 'Liste formations'!A48,"x"," ")</f>
        <v xml:space="preserve"> </v>
      </c>
    </row>
    <row r="48" spans="1:2" x14ac:dyDescent="0.25">
      <c r="A48" s="8" t="s">
        <v>841</v>
      </c>
      <c r="B48" t="str">
        <f>IF(Tableau2[[#This Row],[Intitulé formation]]= 'Liste formations'!A49,"x"," ")</f>
        <v xml:space="preserve"> </v>
      </c>
    </row>
    <row r="49" spans="1:2" x14ac:dyDescent="0.25">
      <c r="A49" s="17" t="s">
        <v>1382</v>
      </c>
      <c r="B49" t="str">
        <f>IF(Tableau2[[#This Row],[Intitulé formation]]= 'Liste formations'!A50,"x"," ")</f>
        <v xml:space="preserve"> </v>
      </c>
    </row>
    <row r="50" spans="1:2" x14ac:dyDescent="0.25">
      <c r="A50" s="8" t="s">
        <v>622</v>
      </c>
      <c r="B50" t="str">
        <f>IF(Tableau2[[#This Row],[Intitulé formation]]= 'Liste formations'!A51,"x"," ")</f>
        <v xml:space="preserve"> </v>
      </c>
    </row>
    <row r="51" spans="1:2" x14ac:dyDescent="0.25">
      <c r="A51" s="8" t="s">
        <v>622</v>
      </c>
      <c r="B51" t="str">
        <f>IF(Tableau2[[#This Row],[Intitulé formation]]= 'Liste formations'!A52,"x"," ")</f>
        <v xml:space="preserve"> </v>
      </c>
    </row>
    <row r="52" spans="1:2" x14ac:dyDescent="0.25">
      <c r="A52" s="8" t="s">
        <v>294</v>
      </c>
      <c r="B52" t="str">
        <f>IF(Tableau2[[#This Row],[Intitulé formation]]= 'Liste formations'!A53,"x"," ")</f>
        <v xml:space="preserve"> </v>
      </c>
    </row>
    <row r="53" spans="1:2" x14ac:dyDescent="0.25">
      <c r="A53" s="8" t="s">
        <v>478</v>
      </c>
      <c r="B53" t="str">
        <f>IF(Tableau2[[#This Row],[Intitulé formation]]= 'Liste formations'!A54,"x"," ")</f>
        <v xml:space="preserve"> </v>
      </c>
    </row>
    <row r="54" spans="1:2" x14ac:dyDescent="0.25">
      <c r="A54" s="11" t="s">
        <v>478</v>
      </c>
      <c r="B54" t="str">
        <f>IF(Tableau2[[#This Row],[Intitulé formation]]= 'Liste formations'!A55,"x"," ")</f>
        <v xml:space="preserve"> </v>
      </c>
    </row>
    <row r="55" spans="1:2" x14ac:dyDescent="0.25">
      <c r="A55" s="8" t="s">
        <v>478</v>
      </c>
      <c r="B55" t="str">
        <f>IF(Tableau2[[#This Row],[Intitulé formation]]= 'Liste formations'!A56,"x"," ")</f>
        <v xml:space="preserve"> </v>
      </c>
    </row>
    <row r="56" spans="1:2" x14ac:dyDescent="0.25">
      <c r="A56" s="8" t="s">
        <v>478</v>
      </c>
      <c r="B56" t="str">
        <f>IF(Tableau2[[#This Row],[Intitulé formation]]= 'Liste formations'!A57,"x"," ")</f>
        <v xml:space="preserve"> </v>
      </c>
    </row>
    <row r="57" spans="1:2" x14ac:dyDescent="0.25">
      <c r="A57" s="8" t="s">
        <v>478</v>
      </c>
      <c r="B57" t="str">
        <f>IF(Tableau2[[#This Row],[Intitulé formation]]= 'Liste formations'!A58,"x"," ")</f>
        <v xml:space="preserve"> </v>
      </c>
    </row>
    <row r="58" spans="1:2" x14ac:dyDescent="0.25">
      <c r="A58" s="8" t="s">
        <v>1318</v>
      </c>
      <c r="B58" t="str">
        <f>IF(Tableau2[[#This Row],[Intitulé formation]]= 'Liste formations'!A59,"x"," ")</f>
        <v xml:space="preserve"> </v>
      </c>
    </row>
    <row r="59" spans="1:2" x14ac:dyDescent="0.25">
      <c r="A59" s="8" t="s">
        <v>1741</v>
      </c>
      <c r="B59" t="str">
        <f>IF(Tableau2[[#This Row],[Intitulé formation]]= 'Liste formations'!A60,"x"," ")</f>
        <v xml:space="preserve"> </v>
      </c>
    </row>
    <row r="60" spans="1:2" x14ac:dyDescent="0.25">
      <c r="A60" s="8" t="s">
        <v>595</v>
      </c>
      <c r="B60" t="str">
        <f>IF(Tableau2[[#This Row],[Intitulé formation]]= 'Liste formations'!A61,"x"," ")</f>
        <v xml:space="preserve"> </v>
      </c>
    </row>
    <row r="61" spans="1:2" x14ac:dyDescent="0.25">
      <c r="A61" s="8" t="s">
        <v>1192</v>
      </c>
      <c r="B61" t="str">
        <f>IF(Tableau2[[#This Row],[Intitulé formation]]= 'Liste formations'!A62,"x"," ")</f>
        <v xml:space="preserve"> </v>
      </c>
    </row>
    <row r="62" spans="1:2" x14ac:dyDescent="0.25">
      <c r="A62" s="8" t="s">
        <v>667</v>
      </c>
      <c r="B62" t="str">
        <f>IF(Tableau2[[#This Row],[Intitulé formation]]= 'Liste formations'!A63,"x"," ")</f>
        <v xml:space="preserve"> </v>
      </c>
    </row>
    <row r="63" spans="1:2" x14ac:dyDescent="0.25">
      <c r="A63" s="8" t="s">
        <v>983</v>
      </c>
      <c r="B63" t="str">
        <f>IF(Tableau2[[#This Row],[Intitulé formation]]= 'Liste formations'!A64,"x"," ")</f>
        <v xml:space="preserve"> </v>
      </c>
    </row>
    <row r="64" spans="1:2" x14ac:dyDescent="0.25">
      <c r="A64" s="8" t="s">
        <v>983</v>
      </c>
      <c r="B64" t="str">
        <f>IF(Tableau2[[#This Row],[Intitulé formation]]= 'Liste formations'!A65,"x"," ")</f>
        <v xml:space="preserve"> </v>
      </c>
    </row>
    <row r="65" spans="1:2" x14ac:dyDescent="0.25">
      <c r="A65" s="8" t="s">
        <v>983</v>
      </c>
      <c r="B65" t="str">
        <f>IF(Tableau2[[#This Row],[Intitulé formation]]= 'Liste formations'!A66,"x"," ")</f>
        <v xml:space="preserve"> </v>
      </c>
    </row>
    <row r="66" spans="1:2" x14ac:dyDescent="0.25">
      <c r="A66" s="8" t="s">
        <v>376</v>
      </c>
      <c r="B66" t="str">
        <f>IF(Tableau2[[#This Row],[Intitulé formation]]= 'Liste formations'!A67,"x"," ")</f>
        <v xml:space="preserve"> </v>
      </c>
    </row>
    <row r="67" spans="1:2" x14ac:dyDescent="0.25">
      <c r="A67" s="11" t="s">
        <v>450</v>
      </c>
      <c r="B67" t="str">
        <f>IF(Tableau2[[#This Row],[Intitulé formation]]= 'Liste formations'!A68,"x"," ")</f>
        <v xml:space="preserve"> </v>
      </c>
    </row>
    <row r="68" spans="1:2" x14ac:dyDescent="0.25">
      <c r="A68" s="8" t="s">
        <v>754</v>
      </c>
      <c r="B68" t="str">
        <f>IF(Tableau2[[#This Row],[Intitulé formation]]= 'Liste formations'!A69,"x"," ")</f>
        <v xml:space="preserve"> </v>
      </c>
    </row>
    <row r="69" spans="1:2" x14ac:dyDescent="0.25">
      <c r="A69" s="14" t="s">
        <v>1101</v>
      </c>
      <c r="B69" t="str">
        <f>IF(Tableau2[[#This Row],[Intitulé formation]]= 'Liste formations'!A70,"x"," ")</f>
        <v xml:space="preserve"> </v>
      </c>
    </row>
    <row r="70" spans="1:2" x14ac:dyDescent="0.25">
      <c r="A70" s="8" t="s">
        <v>81</v>
      </c>
      <c r="B70" t="str">
        <f>IF(Tableau2[[#This Row],[Intitulé formation]]= 'Liste formations'!A71,"x"," ")</f>
        <v xml:space="preserve"> </v>
      </c>
    </row>
    <row r="71" spans="1:2" x14ac:dyDescent="0.25">
      <c r="A71" s="8" t="s">
        <v>1071</v>
      </c>
      <c r="B71" t="str">
        <f>IF(Tableau2[[#This Row],[Intitulé formation]]= 'Liste formations'!A72,"x"," ")</f>
        <v xml:space="preserve"> </v>
      </c>
    </row>
    <row r="72" spans="1:2" x14ac:dyDescent="0.25">
      <c r="A72" s="8" t="s">
        <v>848</v>
      </c>
      <c r="B72" t="str">
        <f>IF(Tableau2[[#This Row],[Intitulé formation]]= 'Liste formations'!A73,"x"," ")</f>
        <v xml:space="preserve"> </v>
      </c>
    </row>
    <row r="73" spans="1:2" x14ac:dyDescent="0.25">
      <c r="A73" s="8" t="s">
        <v>589</v>
      </c>
      <c r="B73" t="str">
        <f>IF(Tableau2[[#This Row],[Intitulé formation]]= 'Liste formations'!A74,"x"," ")</f>
        <v xml:space="preserve"> </v>
      </c>
    </row>
    <row r="74" spans="1:2" x14ac:dyDescent="0.25">
      <c r="A74" s="8" t="s">
        <v>1697</v>
      </c>
      <c r="B74" t="str">
        <f>IF(Tableau2[[#This Row],[Intitulé formation]]= 'Liste formations'!A75,"x"," ")</f>
        <v xml:space="preserve"> </v>
      </c>
    </row>
    <row r="75" spans="1:2" x14ac:dyDescent="0.25">
      <c r="A75" s="8" t="s">
        <v>1697</v>
      </c>
      <c r="B75" t="str">
        <f>IF(Tableau2[[#This Row],[Intitulé formation]]= 'Liste formations'!A76,"x"," ")</f>
        <v xml:space="preserve"> </v>
      </c>
    </row>
    <row r="76" spans="1:2" x14ac:dyDescent="0.25">
      <c r="A76" s="14" t="s">
        <v>1410</v>
      </c>
      <c r="B76" t="str">
        <f>IF(Tableau2[[#This Row],[Intitulé formation]]= 'Liste formations'!A77,"x"," ")</f>
        <v xml:space="preserve"> </v>
      </c>
    </row>
    <row r="77" spans="1:2" x14ac:dyDescent="0.25">
      <c r="A77" s="8" t="s">
        <v>1302</v>
      </c>
      <c r="B77" t="str">
        <f>IF(Tableau2[[#This Row],[Intitulé formation]]= 'Liste formations'!A78,"x"," ")</f>
        <v xml:space="preserve"> </v>
      </c>
    </row>
    <row r="78" spans="1:2" x14ac:dyDescent="0.25">
      <c r="A78" s="8" t="s">
        <v>592</v>
      </c>
      <c r="B78" t="str">
        <f>IF(Tableau2[[#This Row],[Intitulé formation]]= 'Liste formations'!A79,"x"," ")</f>
        <v xml:space="preserve"> </v>
      </c>
    </row>
    <row r="79" spans="1:2" x14ac:dyDescent="0.25">
      <c r="A79" s="8" t="s">
        <v>860</v>
      </c>
      <c r="B79" t="str">
        <f>IF(Tableau2[[#This Row],[Intitulé formation]]= 'Liste formations'!A80,"x"," ")</f>
        <v xml:space="preserve"> </v>
      </c>
    </row>
    <row r="80" spans="1:2" x14ac:dyDescent="0.25">
      <c r="A80" s="8" t="s">
        <v>710</v>
      </c>
      <c r="B80" t="str">
        <f>IF(Tableau2[[#This Row],[Intitulé formation]]= 'Liste formations'!A81,"x"," ")</f>
        <v xml:space="preserve"> </v>
      </c>
    </row>
    <row r="81" spans="1:2" x14ac:dyDescent="0.25">
      <c r="A81" s="8" t="s">
        <v>710</v>
      </c>
      <c r="B81" t="str">
        <f>IF(Tableau2[[#This Row],[Intitulé formation]]= 'Liste formations'!A82,"x"," ")</f>
        <v xml:space="preserve"> </v>
      </c>
    </row>
    <row r="82" spans="1:2" x14ac:dyDescent="0.25">
      <c r="A82" s="8" t="s">
        <v>778</v>
      </c>
      <c r="B82" t="str">
        <f>IF(Tableau2[[#This Row],[Intitulé formation]]= 'Liste formations'!A83,"x"," ")</f>
        <v xml:space="preserve"> </v>
      </c>
    </row>
    <row r="83" spans="1:2" x14ac:dyDescent="0.25">
      <c r="A83" s="8" t="s">
        <v>1140</v>
      </c>
      <c r="B83" t="str">
        <f>IF(Tableau2[[#This Row],[Intitulé formation]]= 'Liste formations'!A84,"x"," ")</f>
        <v xml:space="preserve"> </v>
      </c>
    </row>
    <row r="84" spans="1:2" x14ac:dyDescent="0.25">
      <c r="A84" s="8" t="s">
        <v>393</v>
      </c>
      <c r="B84" t="str">
        <f>IF(Tableau2[[#This Row],[Intitulé formation]]= 'Liste formations'!A85,"x"," ")</f>
        <v xml:space="preserve"> </v>
      </c>
    </row>
    <row r="85" spans="1:2" x14ac:dyDescent="0.25">
      <c r="A85" s="8" t="s">
        <v>690</v>
      </c>
      <c r="B85" t="str">
        <f>IF(Tableau2[[#This Row],[Intitulé formation]]= 'Liste formations'!A86,"x"," ")</f>
        <v xml:space="preserve"> </v>
      </c>
    </row>
    <row r="86" spans="1:2" x14ac:dyDescent="0.25">
      <c r="A86" s="8" t="s">
        <v>690</v>
      </c>
      <c r="B86" t="str">
        <f>IF(Tableau2[[#This Row],[Intitulé formation]]= 'Liste formations'!A87,"x"," ")</f>
        <v xml:space="preserve"> </v>
      </c>
    </row>
    <row r="87" spans="1:2" x14ac:dyDescent="0.25">
      <c r="A87" s="8" t="s">
        <v>1441</v>
      </c>
      <c r="B87" t="str">
        <f>IF(Tableau2[[#This Row],[Intitulé formation]]= 'Liste formations'!A88,"x"," ")</f>
        <v xml:space="preserve"> </v>
      </c>
    </row>
    <row r="88" spans="1:2" x14ac:dyDescent="0.25">
      <c r="A88" s="8" t="s">
        <v>751</v>
      </c>
      <c r="B88" t="str">
        <f>IF(Tableau2[[#This Row],[Intitulé formation]]= 'Liste formations'!A89,"x"," ")</f>
        <v xml:space="preserve"> </v>
      </c>
    </row>
    <row r="89" spans="1:2" x14ac:dyDescent="0.25">
      <c r="A89" s="8" t="s">
        <v>632</v>
      </c>
      <c r="B89" t="str">
        <f>IF(Tableau2[[#This Row],[Intitulé formation]]= 'Liste formations'!A90,"x"," ")</f>
        <v xml:space="preserve"> </v>
      </c>
    </row>
    <row r="90" spans="1:2" x14ac:dyDescent="0.25">
      <c r="A90" s="8" t="s">
        <v>870</v>
      </c>
      <c r="B90" t="str">
        <f>IF(Tableau2[[#This Row],[Intitulé formation]]= 'Liste formations'!A91,"x"," ")</f>
        <v xml:space="preserve"> </v>
      </c>
    </row>
    <row r="91" spans="1:2" x14ac:dyDescent="0.25">
      <c r="A91" s="8" t="s">
        <v>870</v>
      </c>
      <c r="B91" t="str">
        <f>IF(Tableau2[[#This Row],[Intitulé formation]]= 'Liste formations'!A92,"x"," ")</f>
        <v xml:space="preserve"> </v>
      </c>
    </row>
    <row r="92" spans="1:2" x14ac:dyDescent="0.25">
      <c r="A92" s="8" t="s">
        <v>898</v>
      </c>
      <c r="B92" t="str">
        <f>IF(Tableau2[[#This Row],[Intitulé formation]]= 'Liste formations'!A93,"x"," ")</f>
        <v xml:space="preserve"> </v>
      </c>
    </row>
    <row r="93" spans="1:2" x14ac:dyDescent="0.25">
      <c r="A93" s="8" t="s">
        <v>646</v>
      </c>
      <c r="B93" t="str">
        <f>IF(Tableau2[[#This Row],[Intitulé formation]]= 'Liste formations'!A94,"x"," ")</f>
        <v xml:space="preserve"> </v>
      </c>
    </row>
    <row r="94" spans="1:2" x14ac:dyDescent="0.25">
      <c r="A94" s="8" t="s">
        <v>351</v>
      </c>
      <c r="B94" t="str">
        <f>IF(Tableau2[[#This Row],[Intitulé formation]]= 'Liste formations'!A95,"x"," ")</f>
        <v xml:space="preserve"> </v>
      </c>
    </row>
    <row r="95" spans="1:2" x14ac:dyDescent="0.25">
      <c r="A95" s="8" t="s">
        <v>1467</v>
      </c>
      <c r="B95" t="str">
        <f>IF(Tableau2[[#This Row],[Intitulé formation]]= 'Liste formations'!A96,"x"," ")</f>
        <v xml:space="preserve"> </v>
      </c>
    </row>
    <row r="96" spans="1:2" x14ac:dyDescent="0.25">
      <c r="A96" s="8" t="s">
        <v>379</v>
      </c>
      <c r="B96" t="str">
        <f>IF(Tableau2[[#This Row],[Intitulé formation]]= 'Liste formations'!A97,"x"," ")</f>
        <v xml:space="preserve"> </v>
      </c>
    </row>
    <row r="97" spans="1:2" x14ac:dyDescent="0.25">
      <c r="A97" s="8" t="s">
        <v>624</v>
      </c>
      <c r="B97" t="str">
        <f>IF(Tableau2[[#This Row],[Intitulé formation]]= 'Liste formations'!A98,"x"," ")</f>
        <v xml:space="preserve"> </v>
      </c>
    </row>
    <row r="98" spans="1:2" x14ac:dyDescent="0.25">
      <c r="A98" s="8" t="s">
        <v>2206</v>
      </c>
      <c r="B98" t="str">
        <f>IF(Tableau2[[#This Row],[Intitulé formation]]= 'Liste formations'!A99,"x"," ")</f>
        <v xml:space="preserve"> </v>
      </c>
    </row>
    <row r="99" spans="1:2" x14ac:dyDescent="0.25">
      <c r="A99" s="8" t="s">
        <v>786</v>
      </c>
      <c r="B99" t="str">
        <f>IF(Tableau2[[#This Row],[Intitulé formation]]= 'Liste formations'!A100,"x"," ")</f>
        <v xml:space="preserve"> </v>
      </c>
    </row>
    <row r="100" spans="1:2" x14ac:dyDescent="0.25">
      <c r="A100" s="8" t="s">
        <v>1593</v>
      </c>
      <c r="B100" t="str">
        <f>IF(Tableau2[[#This Row],[Intitulé formation]]= 'Liste formations'!A101,"x"," ")</f>
        <v xml:space="preserve"> </v>
      </c>
    </row>
    <row r="101" spans="1:2" x14ac:dyDescent="0.25">
      <c r="A101" s="8" t="s">
        <v>606</v>
      </c>
      <c r="B101" t="str">
        <f>IF(Tableau2[[#This Row],[Intitulé formation]]= 'Liste formations'!A102,"x"," ")</f>
        <v xml:space="preserve"> </v>
      </c>
    </row>
    <row r="102" spans="1:2" x14ac:dyDescent="0.25">
      <c r="A102" s="8" t="s">
        <v>606</v>
      </c>
      <c r="B102" t="str">
        <f>IF(Tableau2[[#This Row],[Intitulé formation]]= 'Liste formations'!A103,"x"," ")</f>
        <v xml:space="preserve"> </v>
      </c>
    </row>
    <row r="103" spans="1:2" x14ac:dyDescent="0.25">
      <c r="A103" s="8" t="s">
        <v>1184</v>
      </c>
      <c r="B103" t="str">
        <f>IF(Tableau2[[#This Row],[Intitulé formation]]= 'Liste formations'!A104,"x"," ")</f>
        <v xml:space="preserve"> </v>
      </c>
    </row>
    <row r="104" spans="1:2" x14ac:dyDescent="0.25">
      <c r="A104" s="8" t="s">
        <v>2222</v>
      </c>
      <c r="B104" t="str">
        <f>IF(Tableau2[[#This Row],[Intitulé formation]]= 'Liste formations'!A105,"x"," ")</f>
        <v xml:space="preserve"> </v>
      </c>
    </row>
    <row r="105" spans="1:2" x14ac:dyDescent="0.25">
      <c r="A105" s="8" t="s">
        <v>598</v>
      </c>
      <c r="B105" t="str">
        <f>IF(Tableau2[[#This Row],[Intitulé formation]]= 'Liste formations'!A106,"x"," ")</f>
        <v xml:space="preserve"> </v>
      </c>
    </row>
    <row r="106" spans="1:2" x14ac:dyDescent="0.25">
      <c r="A106" s="8" t="s">
        <v>947</v>
      </c>
      <c r="B106" t="str">
        <f>IF(Tableau2[[#This Row],[Intitulé formation]]= 'Liste formations'!A107,"x"," ")</f>
        <v xml:space="preserve"> </v>
      </c>
    </row>
    <row r="107" spans="1:2" x14ac:dyDescent="0.25">
      <c r="A107" s="8" t="s">
        <v>2062</v>
      </c>
      <c r="B107" t="str">
        <f>IF(Tableau2[[#This Row],[Intitulé formation]]= 'Liste formations'!A108,"x"," ")</f>
        <v xml:space="preserve"> </v>
      </c>
    </row>
    <row r="108" spans="1:2" x14ac:dyDescent="0.25">
      <c r="A108" s="8" t="s">
        <v>717</v>
      </c>
      <c r="B108" t="str">
        <f>IF(Tableau2[[#This Row],[Intitulé formation]]= 'Liste formations'!A109,"x"," ")</f>
        <v xml:space="preserve"> </v>
      </c>
    </row>
    <row r="109" spans="1:2" x14ac:dyDescent="0.25">
      <c r="A109" s="8" t="s">
        <v>717</v>
      </c>
      <c r="B109" t="str">
        <f>IF(Tableau2[[#This Row],[Intitulé formation]]= 'Liste formations'!A110,"x"," ")</f>
        <v xml:space="preserve"> </v>
      </c>
    </row>
    <row r="110" spans="1:2" x14ac:dyDescent="0.25">
      <c r="A110" s="8" t="s">
        <v>717</v>
      </c>
      <c r="B110" t="str">
        <f>IF(Tableau2[[#This Row],[Intitulé formation]]= 'Liste formations'!A111,"x"," ")</f>
        <v xml:space="preserve"> </v>
      </c>
    </row>
    <row r="111" spans="1:2" x14ac:dyDescent="0.25">
      <c r="A111" s="8" t="s">
        <v>1772</v>
      </c>
      <c r="B111" t="str">
        <f>IF(Tableau2[[#This Row],[Intitulé formation]]= 'Liste formations'!A112,"x"," ")</f>
        <v xml:space="preserve"> </v>
      </c>
    </row>
    <row r="112" spans="1:2" x14ac:dyDescent="0.25">
      <c r="A112" s="8" t="s">
        <v>1778</v>
      </c>
      <c r="B112" t="str">
        <f>IF(Tableau2[[#This Row],[Intitulé formation]]= 'Liste formations'!A113,"x"," ")</f>
        <v xml:space="preserve"> </v>
      </c>
    </row>
    <row r="113" spans="1:2" x14ac:dyDescent="0.25">
      <c r="A113" s="8" t="s">
        <v>726</v>
      </c>
      <c r="B113" t="str">
        <f>IF(Tableau2[[#This Row],[Intitulé formation]]= 'Liste formations'!A114,"x"," ")</f>
        <v xml:space="preserve"> </v>
      </c>
    </row>
    <row r="114" spans="1:2" x14ac:dyDescent="0.25">
      <c r="A114" s="8" t="s">
        <v>1315</v>
      </c>
      <c r="B114" t="str">
        <f>IF(Tableau2[[#This Row],[Intitulé formation]]= 'Liste formations'!A115,"x"," ")</f>
        <v xml:space="preserve"> </v>
      </c>
    </row>
    <row r="115" spans="1:2" x14ac:dyDescent="0.25">
      <c r="A115" s="8" t="s">
        <v>1052</v>
      </c>
      <c r="B115" t="str">
        <f>IF(Tableau2[[#This Row],[Intitulé formation]]= 'Liste formations'!A116,"x"," ")</f>
        <v xml:space="preserve"> </v>
      </c>
    </row>
    <row r="116" spans="1:2" x14ac:dyDescent="0.25">
      <c r="A116" s="8" t="s">
        <v>969</v>
      </c>
      <c r="B116" t="str">
        <f>IF(Tableau2[[#This Row],[Intitulé formation]]= 'Liste formations'!A117,"x"," ")</f>
        <v xml:space="preserve"> </v>
      </c>
    </row>
    <row r="117" spans="1:2" x14ac:dyDescent="0.25">
      <c r="A117" s="8" t="s">
        <v>634</v>
      </c>
      <c r="B117" t="str">
        <f>IF(Tableau2[[#This Row],[Intitulé formation]]= 'Liste formations'!A118,"x"," ")</f>
        <v xml:space="preserve"> </v>
      </c>
    </row>
    <row r="118" spans="1:2" x14ac:dyDescent="0.25">
      <c r="A118" s="8" t="s">
        <v>1693</v>
      </c>
      <c r="B118" t="str">
        <f>IF(Tableau2[[#This Row],[Intitulé formation]]= 'Liste formations'!A119,"x"," ")</f>
        <v xml:space="preserve"> </v>
      </c>
    </row>
    <row r="119" spans="1:2" x14ac:dyDescent="0.25">
      <c r="A119" s="8" t="s">
        <v>1668</v>
      </c>
      <c r="B119" t="str">
        <f>IF(Tableau2[[#This Row],[Intitulé formation]]= 'Liste formations'!A120,"x"," ")</f>
        <v xml:space="preserve"> </v>
      </c>
    </row>
    <row r="120" spans="1:2" x14ac:dyDescent="0.25">
      <c r="A120" s="8" t="s">
        <v>2203</v>
      </c>
      <c r="B120" t="str">
        <f>IF(Tableau2[[#This Row],[Intitulé formation]]= 'Liste formations'!A121,"x"," ")</f>
        <v xml:space="preserve"> </v>
      </c>
    </row>
    <row r="121" spans="1:2" x14ac:dyDescent="0.25">
      <c r="A121" s="8" t="s">
        <v>1172</v>
      </c>
      <c r="B121" t="str">
        <f>IF(Tableau2[[#This Row],[Intitulé formation]]= 'Liste formations'!A122,"x"," ")</f>
        <v xml:space="preserve"> </v>
      </c>
    </row>
    <row r="122" spans="1:2" x14ac:dyDescent="0.25">
      <c r="A122" s="8" t="s">
        <v>1522</v>
      </c>
      <c r="B122" t="str">
        <f>IF(Tableau2[[#This Row],[Intitulé formation]]= 'Liste formations'!A123,"x"," ")</f>
        <v xml:space="preserve"> </v>
      </c>
    </row>
    <row r="123" spans="1:2" x14ac:dyDescent="0.25">
      <c r="A123" s="8" t="s">
        <v>1417</v>
      </c>
      <c r="B123" t="str">
        <f>IF(Tableau2[[#This Row],[Intitulé formation]]= 'Liste formations'!A124,"x"," ")</f>
        <v xml:space="preserve"> </v>
      </c>
    </row>
    <row r="124" spans="1:2" x14ac:dyDescent="0.25">
      <c r="A124" s="14" t="s">
        <v>1405</v>
      </c>
      <c r="B124" t="str">
        <f>IF(Tableau2[[#This Row],[Intitulé formation]]= 'Liste formations'!A125,"x"," ")</f>
        <v xml:space="preserve"> </v>
      </c>
    </row>
    <row r="125" spans="1:2" x14ac:dyDescent="0.25">
      <c r="A125" s="8" t="s">
        <v>792</v>
      </c>
      <c r="B125" t="str">
        <f>IF(Tableau2[[#This Row],[Intitulé formation]]= 'Liste formations'!A126,"x"," ")</f>
        <v xml:space="preserve"> </v>
      </c>
    </row>
    <row r="126" spans="1:2" x14ac:dyDescent="0.25">
      <c r="A126" s="8" t="s">
        <v>922</v>
      </c>
      <c r="B126" t="str">
        <f>IF(Tableau2[[#This Row],[Intitulé formation]]= 'Liste formations'!A127,"x"," ")</f>
        <v xml:space="preserve"> </v>
      </c>
    </row>
    <row r="127" spans="1:2" x14ac:dyDescent="0.25">
      <c r="A127" s="8" t="s">
        <v>108</v>
      </c>
      <c r="B127" t="str">
        <f>IF(Tableau2[[#This Row],[Intitulé formation]]= 'Liste formations'!A128,"x"," ")</f>
        <v xml:space="preserve"> </v>
      </c>
    </row>
    <row r="128" spans="1:2" x14ac:dyDescent="0.25">
      <c r="A128" s="8" t="s">
        <v>1490</v>
      </c>
      <c r="B128" t="str">
        <f>IF(Tableau2[[#This Row],[Intitulé formation]]= 'Liste formations'!A129,"x"," ")</f>
        <v xml:space="preserve"> </v>
      </c>
    </row>
    <row r="129" spans="1:2" x14ac:dyDescent="0.25">
      <c r="A129" s="8" t="s">
        <v>943</v>
      </c>
      <c r="B129" t="str">
        <f>IF(Tableau2[[#This Row],[Intitulé formation]]= 'Liste formations'!A130,"x"," ")</f>
        <v xml:space="preserve"> </v>
      </c>
    </row>
    <row r="130" spans="1:2" x14ac:dyDescent="0.25">
      <c r="A130" s="8" t="s">
        <v>366</v>
      </c>
      <c r="B130" t="str">
        <f>IF(Tableau2[[#This Row],[Intitulé formation]]= 'Liste formations'!A131,"x"," ")</f>
        <v xml:space="preserve"> </v>
      </c>
    </row>
    <row r="131" spans="1:2" x14ac:dyDescent="0.25">
      <c r="A131" s="8" t="s">
        <v>538</v>
      </c>
      <c r="B131" t="str">
        <f>IF(Tableau2[[#This Row],[Intitulé formation]]= 'Liste formations'!A132,"x"," ")</f>
        <v xml:space="preserve"> </v>
      </c>
    </row>
    <row r="132" spans="1:2" x14ac:dyDescent="0.25">
      <c r="A132" s="8" t="s">
        <v>1060</v>
      </c>
      <c r="B132" t="str">
        <f>IF(Tableau2[[#This Row],[Intitulé formation]]= 'Liste formations'!A133,"x"," ")</f>
        <v xml:space="preserve"> </v>
      </c>
    </row>
    <row r="133" spans="1:2" x14ac:dyDescent="0.25">
      <c r="A133" s="8" t="s">
        <v>1123</v>
      </c>
      <c r="B133" t="str">
        <f>IF(Tableau2[[#This Row],[Intitulé formation]]= 'Liste formations'!A134,"x"," ")</f>
        <v xml:space="preserve"> </v>
      </c>
    </row>
    <row r="134" spans="1:2" x14ac:dyDescent="0.25">
      <c r="A134" s="8" t="s">
        <v>1474</v>
      </c>
      <c r="B134" t="str">
        <f>IF(Tableau2[[#This Row],[Intitulé formation]]= 'Liste formations'!A135,"x"," ")</f>
        <v xml:space="preserve"> </v>
      </c>
    </row>
    <row r="135" spans="1:2" x14ac:dyDescent="0.25">
      <c r="A135" s="8" t="s">
        <v>103</v>
      </c>
      <c r="B135" t="str">
        <f>IF(Tableau2[[#This Row],[Intitulé formation]]= 'Liste formations'!A136,"x"," ")</f>
        <v xml:space="preserve"> </v>
      </c>
    </row>
    <row r="136" spans="1:2" x14ac:dyDescent="0.25">
      <c r="A136" s="8" t="s">
        <v>304</v>
      </c>
      <c r="B136" t="str">
        <f>IF(Tableau2[[#This Row],[Intitulé formation]]= 'Liste formations'!A137,"x"," ")</f>
        <v xml:space="preserve"> </v>
      </c>
    </row>
    <row r="137" spans="1:2" x14ac:dyDescent="0.25">
      <c r="A137" s="8" t="s">
        <v>1320</v>
      </c>
      <c r="B137" t="str">
        <f>IF(Tableau2[[#This Row],[Intitulé formation]]= 'Liste formations'!A138,"x"," ")</f>
        <v xml:space="preserve"> </v>
      </c>
    </row>
    <row r="138" spans="1:2" x14ac:dyDescent="0.25">
      <c r="A138" s="8" t="s">
        <v>1326</v>
      </c>
      <c r="B138" t="str">
        <f>IF(Tableau2[[#This Row],[Intitulé formation]]= 'Liste formations'!A139,"x"," ")</f>
        <v xml:space="preserve"> </v>
      </c>
    </row>
    <row r="139" spans="1:2" x14ac:dyDescent="0.25">
      <c r="A139" s="8" t="s">
        <v>1254</v>
      </c>
      <c r="B139" t="str">
        <f>IF(Tableau2[[#This Row],[Intitulé formation]]= 'Liste formations'!A140,"x"," ")</f>
        <v xml:space="preserve"> </v>
      </c>
    </row>
    <row r="140" spans="1:2" x14ac:dyDescent="0.25">
      <c r="A140" s="8" t="s">
        <v>372</v>
      </c>
      <c r="B140" t="str">
        <f>IF(Tableau2[[#This Row],[Intitulé formation]]= 'Liste formations'!A141,"x"," ")</f>
        <v xml:space="preserve"> </v>
      </c>
    </row>
    <row r="141" spans="1:2" x14ac:dyDescent="0.25">
      <c r="A141" s="8" t="s">
        <v>1763</v>
      </c>
      <c r="B141" t="str">
        <f>IF(Tableau2[[#This Row],[Intitulé formation]]= 'Liste formations'!A142,"x"," ")</f>
        <v xml:space="preserve"> </v>
      </c>
    </row>
    <row r="142" spans="1:2" x14ac:dyDescent="0.25">
      <c r="A142" s="8" t="s">
        <v>1755</v>
      </c>
      <c r="B142" t="str">
        <f>IF(Tableau2[[#This Row],[Intitulé formation]]= 'Liste formations'!A143,"x"," ")</f>
        <v xml:space="preserve"> </v>
      </c>
    </row>
    <row r="143" spans="1:2" x14ac:dyDescent="0.25">
      <c r="A143" s="8" t="s">
        <v>216</v>
      </c>
      <c r="B143" t="str">
        <f>IF(Tableau2[[#This Row],[Intitulé formation]]= 'Liste formations'!A144,"x"," ")</f>
        <v xml:space="preserve"> </v>
      </c>
    </row>
    <row r="144" spans="1:2" x14ac:dyDescent="0.25">
      <c r="A144" s="8" t="s">
        <v>1039</v>
      </c>
      <c r="B144" t="str">
        <f>IF(Tableau2[[#This Row],[Intitulé formation]]= 'Liste formations'!A145,"x"," ")</f>
        <v xml:space="preserve"> </v>
      </c>
    </row>
    <row r="145" spans="1:2" x14ac:dyDescent="0.25">
      <c r="A145" s="8" t="s">
        <v>1495</v>
      </c>
      <c r="B145" t="str">
        <f>IF(Tableau2[[#This Row],[Intitulé formation]]= 'Liste formations'!A146,"x"," ")</f>
        <v xml:space="preserve"> </v>
      </c>
    </row>
    <row r="146" spans="1:2" x14ac:dyDescent="0.25">
      <c r="A146" s="11" t="s">
        <v>418</v>
      </c>
      <c r="B146" t="str">
        <f>IF(Tableau2[[#This Row],[Intitulé formation]]= 'Liste formations'!A147,"x"," ")</f>
        <v xml:space="preserve"> </v>
      </c>
    </row>
    <row r="147" spans="1:2" x14ac:dyDescent="0.25">
      <c r="A147" s="8" t="s">
        <v>1346</v>
      </c>
      <c r="B147" t="str">
        <f>IF(Tableau2[[#This Row],[Intitulé formation]]= 'Liste formations'!A148,"x"," ")</f>
        <v xml:space="preserve"> </v>
      </c>
    </row>
    <row r="148" spans="1:2" x14ac:dyDescent="0.25">
      <c r="A148" s="8" t="s">
        <v>515</v>
      </c>
      <c r="B148" t="str">
        <f>IF(Tableau2[[#This Row],[Intitulé formation]]= 'Liste formations'!A149,"x"," ")</f>
        <v xml:space="preserve"> </v>
      </c>
    </row>
    <row r="149" spans="1:2" x14ac:dyDescent="0.25">
      <c r="A149" s="8" t="s">
        <v>515</v>
      </c>
      <c r="B149" t="str">
        <f>IF(Tableau2[[#This Row],[Intitulé formation]]= 'Liste formations'!A150,"x"," ")</f>
        <v xml:space="preserve"> </v>
      </c>
    </row>
    <row r="150" spans="1:2" x14ac:dyDescent="0.25">
      <c r="A150" s="8" t="s">
        <v>815</v>
      </c>
      <c r="B150" t="str">
        <f>IF(Tableau2[[#This Row],[Intitulé formation]]= 'Liste formations'!A151,"x"," ")</f>
        <v xml:space="preserve"> </v>
      </c>
    </row>
    <row r="151" spans="1:2" x14ac:dyDescent="0.25">
      <c r="A151" s="8" t="s">
        <v>637</v>
      </c>
      <c r="B151" t="str">
        <f>IF(Tableau2[[#This Row],[Intitulé formation]]= 'Liste formations'!A152,"x"," ")</f>
        <v xml:space="preserve"> </v>
      </c>
    </row>
    <row r="152" spans="1:2" x14ac:dyDescent="0.25">
      <c r="A152" s="8" t="s">
        <v>627</v>
      </c>
      <c r="B152" t="str">
        <f>IF(Tableau2[[#This Row],[Intitulé formation]]= 'Liste formations'!A153,"x"," ")</f>
        <v xml:space="preserve"> </v>
      </c>
    </row>
    <row r="153" spans="1:2" x14ac:dyDescent="0.25">
      <c r="A153" s="8" t="s">
        <v>1708</v>
      </c>
      <c r="B153" t="str">
        <f>IF(Tableau2[[#This Row],[Intitulé formation]]= 'Liste formations'!A154,"x"," ")</f>
        <v xml:space="preserve"> </v>
      </c>
    </row>
    <row r="154" spans="1:2" x14ac:dyDescent="0.25">
      <c r="A154" s="8" t="s">
        <v>1105</v>
      </c>
      <c r="B154" t="str">
        <f>IF(Tableau2[[#This Row],[Intitulé formation]]= 'Liste formations'!A155,"x"," ")</f>
        <v xml:space="preserve"> </v>
      </c>
    </row>
    <row r="155" spans="1:2" x14ac:dyDescent="0.25">
      <c r="A155" s="8" t="s">
        <v>1568</v>
      </c>
      <c r="B155" t="str">
        <f>IF(Tableau2[[#This Row],[Intitulé formation]]= 'Liste formations'!A156,"x"," ")</f>
        <v xml:space="preserve"> </v>
      </c>
    </row>
    <row r="156" spans="1:2" x14ac:dyDescent="0.25">
      <c r="A156" s="14" t="s">
        <v>1547</v>
      </c>
      <c r="B156" t="str">
        <f>IF(Tableau2[[#This Row],[Intitulé formation]]= 'Liste formations'!A157,"x"," ")</f>
        <v xml:space="preserve"> </v>
      </c>
    </row>
    <row r="157" spans="1:2" x14ac:dyDescent="0.25">
      <c r="A157" s="8" t="s">
        <v>1425</v>
      </c>
      <c r="B157" t="str">
        <f>IF(Tableau2[[#This Row],[Intitulé formation]]= 'Liste formations'!A158,"x"," ")</f>
        <v xml:space="preserve"> </v>
      </c>
    </row>
    <row r="158" spans="1:2" x14ac:dyDescent="0.25">
      <c r="A158" s="8" t="s">
        <v>383</v>
      </c>
      <c r="B158" t="str">
        <f>IF(Tableau2[[#This Row],[Intitulé formation]]= 'Liste formations'!A159,"x"," ")</f>
        <v xml:space="preserve"> </v>
      </c>
    </row>
    <row r="159" spans="1:2" x14ac:dyDescent="0.25">
      <c r="A159" s="8" t="s">
        <v>1699</v>
      </c>
      <c r="B159" t="str">
        <f>IF(Tableau2[[#This Row],[Intitulé formation]]= 'Liste formations'!A160,"x"," ")</f>
        <v xml:space="preserve"> </v>
      </c>
    </row>
    <row r="160" spans="1:2" x14ac:dyDescent="0.25">
      <c r="A160" s="8" t="s">
        <v>980</v>
      </c>
      <c r="B160" t="str">
        <f>IF(Tableau2[[#This Row],[Intitulé formation]]= 'Liste formations'!A161,"x"," ")</f>
        <v xml:space="preserve"> </v>
      </c>
    </row>
    <row r="161" spans="1:2" x14ac:dyDescent="0.25">
      <c r="A161" s="8" t="s">
        <v>320</v>
      </c>
      <c r="B161" t="str">
        <f>IF(Tableau2[[#This Row],[Intitulé formation]]= 'Liste formations'!A162,"x"," ")</f>
        <v xml:space="preserve"> </v>
      </c>
    </row>
    <row r="162" spans="1:2" x14ac:dyDescent="0.25">
      <c r="A162" s="8" t="s">
        <v>354</v>
      </c>
      <c r="B162" t="str">
        <f>IF(Tableau2[[#This Row],[Intitulé formation]]= 'Liste formations'!A163,"x"," ")</f>
        <v xml:space="preserve"> </v>
      </c>
    </row>
    <row r="163" spans="1:2" x14ac:dyDescent="0.25">
      <c r="A163" s="8" t="s">
        <v>333</v>
      </c>
      <c r="B163" t="str">
        <f>IF(Tableau2[[#This Row],[Intitulé formation]]= 'Liste formations'!A164,"x"," ")</f>
        <v xml:space="preserve"> </v>
      </c>
    </row>
    <row r="164" spans="1:2" x14ac:dyDescent="0.25">
      <c r="A164" s="8" t="s">
        <v>333</v>
      </c>
      <c r="B164" t="str">
        <f>IF(Tableau2[[#This Row],[Intitulé formation]]= 'Liste formations'!A165,"x"," ")</f>
        <v xml:space="preserve"> </v>
      </c>
    </row>
    <row r="165" spans="1:2" x14ac:dyDescent="0.25">
      <c r="A165" s="8" t="s">
        <v>867</v>
      </c>
      <c r="B165" t="str">
        <f>IF(Tableau2[[#This Row],[Intitulé formation]]= 'Liste formations'!A166,"x"," ")</f>
        <v xml:space="preserve"> </v>
      </c>
    </row>
    <row r="166" spans="1:2" x14ac:dyDescent="0.25">
      <c r="A166" s="8" t="s">
        <v>1194</v>
      </c>
      <c r="B166" t="str">
        <f>IF(Tableau2[[#This Row],[Intitulé formation]]= 'Liste formations'!A167,"x"," ")</f>
        <v xml:space="preserve"> </v>
      </c>
    </row>
    <row r="167" spans="1:2" x14ac:dyDescent="0.25">
      <c r="A167" s="8" t="s">
        <v>1138</v>
      </c>
      <c r="B167" t="str">
        <f>IF(Tableau2[[#This Row],[Intitulé formation]]= 'Liste formations'!A168,"x"," ")</f>
        <v xml:space="preserve"> </v>
      </c>
    </row>
    <row r="168" spans="1:2" x14ac:dyDescent="0.25">
      <c r="A168" s="11" t="s">
        <v>430</v>
      </c>
      <c r="B168" t="str">
        <f>IF(Tableau2[[#This Row],[Intitulé formation]]= 'Liste formations'!A169,"x"," ")</f>
        <v xml:space="preserve"> </v>
      </c>
    </row>
    <row r="169" spans="1:2" x14ac:dyDescent="0.25">
      <c r="A169" s="8" t="s">
        <v>356</v>
      </c>
      <c r="B169" t="str">
        <f>IF(Tableau2[[#This Row],[Intitulé formation]]= 'Liste formations'!A170,"x"," ")</f>
        <v xml:space="preserve"> </v>
      </c>
    </row>
    <row r="170" spans="1:2" x14ac:dyDescent="0.25">
      <c r="A170" s="8" t="s">
        <v>900</v>
      </c>
      <c r="B170" t="str">
        <f>IF(Tableau2[[#This Row],[Intitulé formation]]= 'Liste formations'!A171,"x"," ")</f>
        <v xml:space="preserve"> </v>
      </c>
    </row>
    <row r="171" spans="1:2" x14ac:dyDescent="0.25">
      <c r="A171" s="8" t="s">
        <v>1130</v>
      </c>
      <c r="B171" t="str">
        <f>IF(Tableau2[[#This Row],[Intitulé formation]]= 'Liste formations'!A172,"x"," ")</f>
        <v xml:space="preserve"> </v>
      </c>
    </row>
    <row r="172" spans="1:2" x14ac:dyDescent="0.25">
      <c r="A172" s="8" t="s">
        <v>1291</v>
      </c>
      <c r="B172" t="str">
        <f>IF(Tableau2[[#This Row],[Intitulé formation]]= 'Liste formations'!A173,"x"," ")</f>
        <v xml:space="preserve"> </v>
      </c>
    </row>
    <row r="173" spans="1:2" x14ac:dyDescent="0.25">
      <c r="A173" s="8" t="s">
        <v>1504</v>
      </c>
      <c r="B173" t="str">
        <f>IF(Tableau2[[#This Row],[Intitulé formation]]= 'Liste formations'!A174,"x"," ")</f>
        <v xml:space="preserve"> </v>
      </c>
    </row>
    <row r="174" spans="1:2" x14ac:dyDescent="0.25">
      <c r="A174" s="8" t="s">
        <v>233</v>
      </c>
      <c r="B174" t="str">
        <f>IF(Tableau2[[#This Row],[Intitulé formation]]= 'Liste formations'!A175,"x"," ")</f>
        <v xml:space="preserve"> </v>
      </c>
    </row>
    <row r="175" spans="1:2" x14ac:dyDescent="0.25">
      <c r="A175" s="8" t="s">
        <v>572</v>
      </c>
      <c r="B175" t="str">
        <f>IF(Tableau2[[#This Row],[Intitulé formation]]= 'Liste formations'!A176,"x"," ")</f>
        <v xml:space="preserve"> </v>
      </c>
    </row>
    <row r="176" spans="1:2" x14ac:dyDescent="0.25">
      <c r="A176" s="8" t="s">
        <v>1452</v>
      </c>
      <c r="B176" t="str">
        <f>IF(Tableau2[[#This Row],[Intitulé formation]]= 'Liste formations'!A177,"x"," ")</f>
        <v xml:space="preserve"> </v>
      </c>
    </row>
    <row r="177" spans="1:2" x14ac:dyDescent="0.25">
      <c r="A177" s="8" t="s">
        <v>1765</v>
      </c>
      <c r="B177" t="str">
        <f>IF(Tableau2[[#This Row],[Intitulé formation]]= 'Liste formations'!A178,"x"," ")</f>
        <v xml:space="preserve"> </v>
      </c>
    </row>
    <row r="178" spans="1:2" x14ac:dyDescent="0.25">
      <c r="A178" s="8" t="s">
        <v>1025</v>
      </c>
      <c r="B178" t="str">
        <f>IF(Tableau2[[#This Row],[Intitulé formation]]= 'Liste formations'!A179,"x"," ")</f>
        <v xml:space="preserve"> </v>
      </c>
    </row>
    <row r="179" spans="1:2" x14ac:dyDescent="0.25">
      <c r="A179" s="8" t="s">
        <v>1536</v>
      </c>
      <c r="B179" t="str">
        <f>IF(Tableau2[[#This Row],[Intitulé formation]]= 'Liste formations'!A180,"x"," ")</f>
        <v xml:space="preserve"> </v>
      </c>
    </row>
    <row r="180" spans="1:2" x14ac:dyDescent="0.25">
      <c r="A180" s="8" t="s">
        <v>1476</v>
      </c>
      <c r="B180" t="str">
        <f>IF(Tableau2[[#This Row],[Intitulé formation]]= 'Liste formations'!A181,"x"," ")</f>
        <v xml:space="preserve"> </v>
      </c>
    </row>
    <row r="181" spans="1:2" x14ac:dyDescent="0.25">
      <c r="A181" s="8" t="s">
        <v>575</v>
      </c>
      <c r="B181" t="str">
        <f>IF(Tableau2[[#This Row],[Intitulé formation]]= 'Liste formations'!A182,"x"," ")</f>
        <v xml:space="preserve"> </v>
      </c>
    </row>
    <row r="182" spans="1:2" x14ac:dyDescent="0.25">
      <c r="A182" s="8" t="s">
        <v>575</v>
      </c>
      <c r="B182" t="str">
        <f>IF(Tableau2[[#This Row],[Intitulé formation]]= 'Liste formations'!A183,"x"," ")</f>
        <v xml:space="preserve"> </v>
      </c>
    </row>
    <row r="183" spans="1:2" x14ac:dyDescent="0.25">
      <c r="A183" s="8" t="s">
        <v>887</v>
      </c>
      <c r="B183" t="str">
        <f>IF(Tableau2[[#This Row],[Intitulé formation]]= 'Liste formations'!A184,"x"," ")</f>
        <v xml:space="preserve"> </v>
      </c>
    </row>
    <row r="184" spans="1:2" x14ac:dyDescent="0.25">
      <c r="A184" s="8" t="s">
        <v>1434</v>
      </c>
      <c r="B184" t="str">
        <f>IF(Tableau2[[#This Row],[Intitulé formation]]= 'Liste formations'!A185,"x"," ")</f>
        <v xml:space="preserve"> </v>
      </c>
    </row>
    <row r="185" spans="1:2" x14ac:dyDescent="0.25">
      <c r="A185" s="8" t="s">
        <v>977</v>
      </c>
      <c r="B185" t="str">
        <f>IF(Tableau2[[#This Row],[Intitulé formation]]= 'Liste formations'!A186,"x"," ")</f>
        <v xml:space="preserve"> </v>
      </c>
    </row>
    <row r="186" spans="1:2" x14ac:dyDescent="0.25">
      <c r="A186" s="8" t="s">
        <v>1432</v>
      </c>
      <c r="B186" t="str">
        <f>IF(Tableau2[[#This Row],[Intitulé formation]]= 'Liste formations'!A187,"x"," ")</f>
        <v xml:space="preserve"> </v>
      </c>
    </row>
    <row r="187" spans="1:2" x14ac:dyDescent="0.25">
      <c r="A187" s="8" t="s">
        <v>858</v>
      </c>
      <c r="B187" t="str">
        <f>IF(Tableau2[[#This Row],[Intitulé formation]]= 'Liste formations'!A188,"x"," ")</f>
        <v xml:space="preserve"> </v>
      </c>
    </row>
    <row r="188" spans="1:2" x14ac:dyDescent="0.25">
      <c r="A188" s="8" t="s">
        <v>858</v>
      </c>
      <c r="B188" t="str">
        <f>IF(Tableau2[[#This Row],[Intitulé formation]]= 'Liste formations'!A189,"x"," ")</f>
        <v xml:space="preserve"> </v>
      </c>
    </row>
    <row r="189" spans="1:2" x14ac:dyDescent="0.25">
      <c r="A189" s="8" t="s">
        <v>1599</v>
      </c>
      <c r="B189" t="str">
        <f>IF(Tableau2[[#This Row],[Intitulé formation]]= 'Liste formations'!A190,"x"," ")</f>
        <v xml:space="preserve"> </v>
      </c>
    </row>
    <row r="190" spans="1:2" x14ac:dyDescent="0.25">
      <c r="A190" s="8" t="s">
        <v>1094</v>
      </c>
      <c r="B190" t="str">
        <f>IF(Tableau2[[#This Row],[Intitulé formation]]= 'Liste formations'!A191,"x"," ")</f>
        <v xml:space="preserve"> </v>
      </c>
    </row>
    <row r="191" spans="1:2" x14ac:dyDescent="0.25">
      <c r="A191" s="8" t="s">
        <v>117</v>
      </c>
      <c r="B191" t="str">
        <f>IF(Tableau2[[#This Row],[Intitulé formation]]= 'Liste formations'!A192,"x"," ")</f>
        <v xml:space="preserve"> </v>
      </c>
    </row>
    <row r="192" spans="1:2" x14ac:dyDescent="0.25">
      <c r="A192" s="8" t="s">
        <v>535</v>
      </c>
      <c r="B192" t="str">
        <f>IF(Tableau2[[#This Row],[Intitulé formation]]= 'Liste formations'!A193,"x"," ")</f>
        <v xml:space="preserve"> </v>
      </c>
    </row>
    <row r="193" spans="1:2" x14ac:dyDescent="0.25">
      <c r="A193" s="8" t="s">
        <v>1091</v>
      </c>
      <c r="B193" t="str">
        <f>IF(Tableau2[[#This Row],[Intitulé formation]]= 'Liste formations'!A194,"x"," ")</f>
        <v xml:space="preserve"> </v>
      </c>
    </row>
    <row r="194" spans="1:2" x14ac:dyDescent="0.25">
      <c r="A194" s="8" t="s">
        <v>2230</v>
      </c>
      <c r="B194" t="str">
        <f>IF(Tableau2[[#This Row],[Intitulé formation]]= 'Liste formations'!A195,"x"," ")</f>
        <v xml:space="preserve"> </v>
      </c>
    </row>
    <row r="195" spans="1:2" x14ac:dyDescent="0.25">
      <c r="A195" s="8" t="s">
        <v>1082</v>
      </c>
      <c r="B195" t="str">
        <f>IF(Tableau2[[#This Row],[Intitulé formation]]= 'Liste formations'!A196,"x"," ")</f>
        <v xml:space="preserve"> </v>
      </c>
    </row>
    <row r="196" spans="1:2" x14ac:dyDescent="0.25">
      <c r="A196" s="8" t="s">
        <v>1161</v>
      </c>
      <c r="B196" t="str">
        <f>IF(Tableau2[[#This Row],[Intitulé formation]]= 'Liste formations'!A197,"x"," ")</f>
        <v xml:space="preserve"> </v>
      </c>
    </row>
    <row r="197" spans="1:2" x14ac:dyDescent="0.25">
      <c r="A197" s="8" t="s">
        <v>204</v>
      </c>
      <c r="B197" t="str">
        <f>IF(Tableau2[[#This Row],[Intitulé formation]]= 'Liste formations'!A198,"x"," ")</f>
        <v xml:space="preserve"> </v>
      </c>
    </row>
    <row r="198" spans="1:2" x14ac:dyDescent="0.25">
      <c r="A198" s="8" t="s">
        <v>586</v>
      </c>
      <c r="B198" t="str">
        <f>IF(Tableau2[[#This Row],[Intitulé formation]]= 'Liste formations'!A199,"x"," ")</f>
        <v xml:space="preserve"> </v>
      </c>
    </row>
    <row r="199" spans="1:2" x14ac:dyDescent="0.25">
      <c r="A199" s="8" t="s">
        <v>1015</v>
      </c>
      <c r="B199" t="str">
        <f>IF(Tableau2[[#This Row],[Intitulé formation]]= 'Liste formations'!A200,"x"," ")</f>
        <v xml:space="preserve"> </v>
      </c>
    </row>
    <row r="200" spans="1:2" x14ac:dyDescent="0.25">
      <c r="A200" s="8" t="s">
        <v>2184</v>
      </c>
      <c r="B200" t="str">
        <f>IF(Tableau2[[#This Row],[Intitulé formation]]= 'Liste formations'!A201,"x"," ")</f>
        <v xml:space="preserve"> </v>
      </c>
    </row>
    <row r="201" spans="1:2" x14ac:dyDescent="0.25">
      <c r="A201" s="8" t="s">
        <v>732</v>
      </c>
      <c r="B201" t="str">
        <f>IF(Tableau2[[#This Row],[Intitulé formation]]= 'Liste formations'!A202,"x"," ")</f>
        <v xml:space="preserve"> </v>
      </c>
    </row>
    <row r="202" spans="1:2" x14ac:dyDescent="0.25">
      <c r="A202" s="8" t="s">
        <v>552</v>
      </c>
      <c r="B202" t="str">
        <f>IF(Tableau2[[#This Row],[Intitulé formation]]= 'Liste formations'!A203,"x"," ")</f>
        <v xml:space="preserve"> </v>
      </c>
    </row>
    <row r="203" spans="1:2" x14ac:dyDescent="0.25">
      <c r="A203" s="14" t="s">
        <v>1645</v>
      </c>
      <c r="B203" t="str">
        <f>IF(Tableau2[[#This Row],[Intitulé formation]]= 'Liste formations'!A204,"x"," ")</f>
        <v xml:space="preserve"> </v>
      </c>
    </row>
    <row r="204" spans="1:2" x14ac:dyDescent="0.25">
      <c r="A204" s="8" t="s">
        <v>1257</v>
      </c>
      <c r="B204" t="str">
        <f>IF(Tableau2[[#This Row],[Intitulé formation]]= 'Liste formations'!A205,"x"," ")</f>
        <v xml:space="preserve"> </v>
      </c>
    </row>
    <row r="205" spans="1:2" x14ac:dyDescent="0.25">
      <c r="A205" s="8" t="s">
        <v>2219</v>
      </c>
      <c r="B205" t="str">
        <f>IF(Tableau2[[#This Row],[Intitulé formation]]= 'Liste formations'!A206,"x"," ")</f>
        <v xml:space="preserve"> </v>
      </c>
    </row>
    <row r="206" spans="1:2" x14ac:dyDescent="0.25">
      <c r="A206" s="8" t="s">
        <v>826</v>
      </c>
      <c r="B206" t="str">
        <f>IF(Tableau2[[#This Row],[Intitulé formation]]= 'Liste formations'!A207,"x"," ")</f>
        <v xml:space="preserve"> </v>
      </c>
    </row>
    <row r="207" spans="1:2" x14ac:dyDescent="0.25">
      <c r="A207" s="8" t="s">
        <v>2226</v>
      </c>
      <c r="B207" t="str">
        <f>IF(Tableau2[[#This Row],[Intitulé formation]]= 'Liste formations'!A208,"x"," ")</f>
        <v xml:space="preserve"> </v>
      </c>
    </row>
    <row r="208" spans="1:2" x14ac:dyDescent="0.25">
      <c r="A208" s="8" t="s">
        <v>2197</v>
      </c>
      <c r="B208" t="str">
        <f>IF(Tableau2[[#This Row],[Intitulé formation]]= 'Liste formations'!A209,"x"," ")</f>
        <v xml:space="preserve"> </v>
      </c>
    </row>
    <row r="209" spans="1:2" x14ac:dyDescent="0.25">
      <c r="A209" s="8" t="s">
        <v>160</v>
      </c>
      <c r="B209" t="str">
        <f>IF(Tableau2[[#This Row],[Intitulé formation]]= 'Liste formations'!A210,"x"," ")</f>
        <v xml:space="preserve"> </v>
      </c>
    </row>
    <row r="210" spans="1:2" x14ac:dyDescent="0.25">
      <c r="A210" s="8" t="s">
        <v>160</v>
      </c>
      <c r="B210" t="str">
        <f>IF(Tableau2[[#This Row],[Intitulé formation]]= 'Liste formations'!A211,"x"," ")</f>
        <v xml:space="preserve"> </v>
      </c>
    </row>
    <row r="211" spans="1:2" x14ac:dyDescent="0.25">
      <c r="A211" s="8" t="s">
        <v>1117</v>
      </c>
      <c r="B211" t="str">
        <f>IF(Tableau2[[#This Row],[Intitulé formation]]= 'Liste formations'!A212,"x"," ")</f>
        <v xml:space="preserve"> </v>
      </c>
    </row>
    <row r="212" spans="1:2" x14ac:dyDescent="0.25">
      <c r="A212" s="8" t="s">
        <v>1119</v>
      </c>
      <c r="B212" t="str">
        <f>IF(Tableau2[[#This Row],[Intitulé formation]]= 'Liste formations'!A213,"x"," ")</f>
        <v xml:space="preserve"> </v>
      </c>
    </row>
    <row r="213" spans="1:2" x14ac:dyDescent="0.25">
      <c r="A213" s="8" t="s">
        <v>164</v>
      </c>
      <c r="B213" t="str">
        <f>IF(Tableau2[[#This Row],[Intitulé formation]]= 'Liste formations'!A214,"x"," ")</f>
        <v xml:space="preserve"> </v>
      </c>
    </row>
    <row r="214" spans="1:2" x14ac:dyDescent="0.25">
      <c r="A214" s="11" t="s">
        <v>456</v>
      </c>
      <c r="B214" t="str">
        <f>IF(Tableau2[[#This Row],[Intitulé formation]]= 'Liste formations'!A215,"x"," ")</f>
        <v xml:space="preserve"> </v>
      </c>
    </row>
    <row r="215" spans="1:2" x14ac:dyDescent="0.25">
      <c r="A215" s="8" t="s">
        <v>687</v>
      </c>
      <c r="B215" t="str">
        <f>IF(Tableau2[[#This Row],[Intitulé formation]]= 'Liste formations'!A216,"x"," ")</f>
        <v xml:space="preserve"> </v>
      </c>
    </row>
    <row r="216" spans="1:2" x14ac:dyDescent="0.25">
      <c r="A216" s="8" t="s">
        <v>1209</v>
      </c>
      <c r="B216" t="str">
        <f>IF(Tableau2[[#This Row],[Intitulé formation]]= 'Liste formations'!A217,"x"," ")</f>
        <v xml:space="preserve"> </v>
      </c>
    </row>
    <row r="217" spans="1:2" x14ac:dyDescent="0.25">
      <c r="A217" s="8" t="s">
        <v>500</v>
      </c>
      <c r="B217" t="str">
        <f>IF(Tableau2[[#This Row],[Intitulé formation]]= 'Liste formations'!A218,"x"," ")</f>
        <v xml:space="preserve"> </v>
      </c>
    </row>
    <row r="218" spans="1:2" x14ac:dyDescent="0.25">
      <c r="A218" s="8" t="s">
        <v>1784</v>
      </c>
      <c r="B218" t="str">
        <f>IF(Tableau2[[#This Row],[Intitulé formation]]= 'Liste formations'!A219,"x"," ")</f>
        <v xml:space="preserve"> </v>
      </c>
    </row>
    <row r="219" spans="1:2" x14ac:dyDescent="0.25">
      <c r="A219" s="8" t="s">
        <v>326</v>
      </c>
      <c r="B219" t="str">
        <f>IF(Tableau2[[#This Row],[Intitulé formation]]= 'Liste formations'!A220,"x"," ")</f>
        <v xml:space="preserve"> </v>
      </c>
    </row>
    <row r="220" spans="1:2" x14ac:dyDescent="0.25">
      <c r="A220" s="8" t="s">
        <v>1328</v>
      </c>
      <c r="B220" t="str">
        <f>IF(Tableau2[[#This Row],[Intitulé formation]]= 'Liste formations'!A221,"x"," ")</f>
        <v xml:space="preserve"> </v>
      </c>
    </row>
    <row r="221" spans="1:2" x14ac:dyDescent="0.25">
      <c r="A221" s="8" t="s">
        <v>1403</v>
      </c>
      <c r="B221" t="str">
        <f>IF(Tableau2[[#This Row],[Intitulé formation]]= 'Liste formations'!A222,"x"," ")</f>
        <v xml:space="preserve"> </v>
      </c>
    </row>
    <row r="222" spans="1:2" x14ac:dyDescent="0.25">
      <c r="A222" s="8" t="s">
        <v>36</v>
      </c>
      <c r="B222" t="str">
        <f>IF(Tableau2[[#This Row],[Intitulé formation]]= 'Liste formations'!A223,"x"," ")</f>
        <v xml:space="preserve"> </v>
      </c>
    </row>
    <row r="223" spans="1:2" x14ac:dyDescent="0.25">
      <c r="A223" s="8" t="s">
        <v>36</v>
      </c>
      <c r="B223" t="str">
        <f>IF(Tableau2[[#This Row],[Intitulé formation]]= 'Liste formations'!A224,"x"," ")</f>
        <v xml:space="preserve"> </v>
      </c>
    </row>
    <row r="224" spans="1:2" x14ac:dyDescent="0.25">
      <c r="A224" s="8" t="s">
        <v>958</v>
      </c>
      <c r="B224" t="str">
        <f>IF(Tableau2[[#This Row],[Intitulé formation]]= 'Liste formations'!A225,"x"," ")</f>
        <v xml:space="preserve"> </v>
      </c>
    </row>
    <row r="225" spans="1:2" x14ac:dyDescent="0.25">
      <c r="A225" s="8" t="s">
        <v>1458</v>
      </c>
      <c r="B225" t="str">
        <f>IF(Tableau2[[#This Row],[Intitulé formation]]= 'Liste formations'!A226,"x"," ")</f>
        <v xml:space="preserve"> </v>
      </c>
    </row>
    <row r="226" spans="1:2" x14ac:dyDescent="0.25">
      <c r="A226" s="8" t="s">
        <v>1259</v>
      </c>
      <c r="B226" t="str">
        <f>IF(Tableau2[[#This Row],[Intitulé formation]]= 'Liste formations'!A227,"x"," ")</f>
        <v xml:space="preserve"> </v>
      </c>
    </row>
    <row r="227" spans="1:2" x14ac:dyDescent="0.25">
      <c r="A227" s="8" t="s">
        <v>1223</v>
      </c>
      <c r="B227" t="str">
        <f>IF(Tableau2[[#This Row],[Intitulé formation]]= 'Liste formations'!A228,"x"," ")</f>
        <v xml:space="preserve"> </v>
      </c>
    </row>
    <row r="228" spans="1:2" x14ac:dyDescent="0.25">
      <c r="A228" s="8" t="s">
        <v>546</v>
      </c>
      <c r="B228" t="str">
        <f>IF(Tableau2[[#This Row],[Intitulé formation]]= 'Liste formations'!A229,"x"," ")</f>
        <v xml:space="preserve"> </v>
      </c>
    </row>
    <row r="229" spans="1:2" x14ac:dyDescent="0.25">
      <c r="A229" s="8" t="s">
        <v>546</v>
      </c>
      <c r="B229" t="str">
        <f>IF(Tableau2[[#This Row],[Intitulé formation]]= 'Liste formations'!A230,"x"," ")</f>
        <v xml:space="preserve"> </v>
      </c>
    </row>
    <row r="230" spans="1:2" x14ac:dyDescent="0.25">
      <c r="A230" s="8" t="s">
        <v>612</v>
      </c>
      <c r="B230" t="str">
        <f>IF(Tableau2[[#This Row],[Intitulé formation]]= 'Liste formations'!A231,"x"," ")</f>
        <v xml:space="preserve"> </v>
      </c>
    </row>
    <row r="231" spans="1:2" x14ac:dyDescent="0.25">
      <c r="A231" s="8" t="s">
        <v>543</v>
      </c>
      <c r="B231" t="str">
        <f>IF(Tableau2[[#This Row],[Intitulé formation]]= 'Liste formations'!A232,"x"," ")</f>
        <v xml:space="preserve"> </v>
      </c>
    </row>
    <row r="232" spans="1:2" x14ac:dyDescent="0.25">
      <c r="A232" s="8" t="s">
        <v>1855</v>
      </c>
      <c r="B232" t="str">
        <f>IF(Tableau2[[#This Row],[Intitulé formation]]= 'Liste formations'!A233,"x"," ")</f>
        <v xml:space="preserve"> </v>
      </c>
    </row>
    <row r="233" spans="1:2" x14ac:dyDescent="0.25">
      <c r="A233" s="8" t="s">
        <v>131</v>
      </c>
      <c r="B233" t="str">
        <f>IF(Tableau2[[#This Row],[Intitulé formation]]= 'Liste formations'!A234,"x"," ")</f>
        <v xml:space="preserve"> </v>
      </c>
    </row>
    <row r="234" spans="1:2" x14ac:dyDescent="0.25">
      <c r="A234" s="8" t="s">
        <v>1815</v>
      </c>
      <c r="B234" t="str">
        <f>IF(Tableau2[[#This Row],[Intitulé formation]]= 'Liste formations'!A235,"x"," ")</f>
        <v xml:space="preserve"> </v>
      </c>
    </row>
    <row r="235" spans="1:2" x14ac:dyDescent="0.25">
      <c r="A235" s="8" t="s">
        <v>359</v>
      </c>
      <c r="B235" t="str">
        <f>IF(Tableau2[[#This Row],[Intitulé formation]]= 'Liste formations'!A236,"x"," ")</f>
        <v xml:space="preserve"> </v>
      </c>
    </row>
    <row r="236" spans="1:2" x14ac:dyDescent="0.25">
      <c r="A236" s="8" t="s">
        <v>1538</v>
      </c>
      <c r="B236" t="str">
        <f>IF(Tableau2[[#This Row],[Intitulé formation]]= 'Liste formations'!A237,"x"," ")</f>
        <v xml:space="preserve"> </v>
      </c>
    </row>
    <row r="237" spans="1:2" x14ac:dyDescent="0.25">
      <c r="A237" s="8" t="s">
        <v>2217</v>
      </c>
      <c r="B237" t="str">
        <f>IF(Tableau2[[#This Row],[Intitulé formation]]= 'Liste formations'!A238,"x"," ")</f>
        <v xml:space="preserve"> </v>
      </c>
    </row>
    <row r="238" spans="1:2" x14ac:dyDescent="0.25">
      <c r="A238" s="8" t="s">
        <v>617</v>
      </c>
      <c r="B238" t="str">
        <f>IF(Tableau2[[#This Row],[Intitulé formation]]= 'Liste formations'!A239,"x"," ")</f>
        <v xml:space="preserve"> </v>
      </c>
    </row>
    <row r="239" spans="1:2" x14ac:dyDescent="0.25">
      <c r="A239" s="8" t="s">
        <v>770</v>
      </c>
      <c r="B239" t="str">
        <f>IF(Tableau2[[#This Row],[Intitulé formation]]= 'Liste formations'!A240,"x"," ")</f>
        <v xml:space="preserve"> </v>
      </c>
    </row>
    <row r="240" spans="1:2" x14ac:dyDescent="0.25">
      <c r="A240" s="8" t="s">
        <v>913</v>
      </c>
      <c r="B240" t="str">
        <f>IF(Tableau2[[#This Row],[Intitulé formation]]= 'Liste formations'!A241,"x"," ")</f>
        <v xml:space="preserve"> </v>
      </c>
    </row>
    <row r="241" spans="1:2" x14ac:dyDescent="0.25">
      <c r="A241" s="8" t="s">
        <v>207</v>
      </c>
      <c r="B241" t="str">
        <f>IF(Tableau2[[#This Row],[Intitulé formation]]= 'Liste formations'!A242,"x"," ")</f>
        <v xml:space="preserve"> </v>
      </c>
    </row>
    <row r="242" spans="1:2" x14ac:dyDescent="0.25">
      <c r="A242" s="8" t="s">
        <v>1393</v>
      </c>
      <c r="B242" t="str">
        <f>IF(Tableau2[[#This Row],[Intitulé formation]]= 'Liste formations'!A243,"x"," ")</f>
        <v xml:space="preserve"> </v>
      </c>
    </row>
    <row r="243" spans="1:2" x14ac:dyDescent="0.25">
      <c r="A243" s="8" t="s">
        <v>1596</v>
      </c>
      <c r="B243" t="str">
        <f>IF(Tableau2[[#This Row],[Intitulé formation]]= 'Liste formations'!A244,"x"," ")</f>
        <v xml:space="preserve"> </v>
      </c>
    </row>
    <row r="244" spans="1:2" x14ac:dyDescent="0.25">
      <c r="A244" s="8" t="s">
        <v>1463</v>
      </c>
      <c r="B244" t="str">
        <f>IF(Tableau2[[#This Row],[Intitulé formation]]= 'Liste formations'!A245,"x"," ")</f>
        <v xml:space="preserve"> </v>
      </c>
    </row>
    <row r="245" spans="1:2" x14ac:dyDescent="0.25">
      <c r="A245" s="8" t="s">
        <v>1231</v>
      </c>
      <c r="B245" t="str">
        <f>IF(Tableau2[[#This Row],[Intitulé formation]]= 'Liste formations'!A246,"x"," ")</f>
        <v xml:space="preserve"> </v>
      </c>
    </row>
    <row r="246" spans="1:2" x14ac:dyDescent="0.25">
      <c r="A246" s="8" t="s">
        <v>1293</v>
      </c>
      <c r="B246" t="str">
        <f>IF(Tableau2[[#This Row],[Intitulé formation]]= 'Liste formations'!A247,"x"," ")</f>
        <v xml:space="preserve"> </v>
      </c>
    </row>
    <row r="247" spans="1:2" x14ac:dyDescent="0.25">
      <c r="A247" s="8" t="s">
        <v>503</v>
      </c>
      <c r="B247" t="str">
        <f>IF(Tableau2[[#This Row],[Intitulé formation]]= 'Liste formations'!A248,"x"," ")</f>
        <v xml:space="preserve"> </v>
      </c>
    </row>
    <row r="248" spans="1:2" x14ac:dyDescent="0.25">
      <c r="A248" s="8" t="s">
        <v>503</v>
      </c>
      <c r="B248" t="str">
        <f>IF(Tableau2[[#This Row],[Intitulé formation]]= 'Liste formations'!A249,"x"," ")</f>
        <v xml:space="preserve"> </v>
      </c>
    </row>
    <row r="249" spans="1:2" x14ac:dyDescent="0.25">
      <c r="A249" s="8" t="s">
        <v>1429</v>
      </c>
      <c r="B249" t="str">
        <f>IF(Tableau2[[#This Row],[Intitulé formation]]= 'Liste formations'!A250,"x"," ")</f>
        <v xml:space="preserve"> </v>
      </c>
    </row>
    <row r="250" spans="1:2" x14ac:dyDescent="0.25">
      <c r="A250" s="8" t="s">
        <v>1723</v>
      </c>
      <c r="B250" t="str">
        <f>IF(Tableau2[[#This Row],[Intitulé formation]]= 'Liste formations'!A251,"x"," ")</f>
        <v xml:space="preserve"> </v>
      </c>
    </row>
    <row r="251" spans="1:2" x14ac:dyDescent="0.25">
      <c r="A251" s="8" t="s">
        <v>974</v>
      </c>
      <c r="B251" t="str">
        <f>IF(Tableau2[[#This Row],[Intitulé formation]]= 'Liste formations'!A252,"x"," ")</f>
        <v xml:space="preserve"> </v>
      </c>
    </row>
    <row r="252" spans="1:2" x14ac:dyDescent="0.25">
      <c r="A252" s="8" t="s">
        <v>1797</v>
      </c>
      <c r="B252" t="str">
        <f>IF(Tableau2[[#This Row],[Intitulé formation]]= 'Liste formations'!A253,"x"," ")</f>
        <v xml:space="preserve"> </v>
      </c>
    </row>
    <row r="253" spans="1:2" x14ac:dyDescent="0.25">
      <c r="A253" s="8" t="s">
        <v>54</v>
      </c>
      <c r="B253" t="str">
        <f>IF(Tableau2[[#This Row],[Intitulé formation]]= 'Liste formations'!A254,"x"," ")</f>
        <v xml:space="preserve"> </v>
      </c>
    </row>
    <row r="254" spans="1:2" x14ac:dyDescent="0.25">
      <c r="A254" s="8" t="s">
        <v>520</v>
      </c>
      <c r="B254" t="str">
        <f>IF(Tableau2[[#This Row],[Intitulé formation]]= 'Liste formations'!A255,"x"," ")</f>
        <v xml:space="preserve"> </v>
      </c>
    </row>
    <row r="255" spans="1:2" x14ac:dyDescent="0.25">
      <c r="A255" s="8" t="s">
        <v>1371</v>
      </c>
      <c r="B255" t="str">
        <f>IF(Tableau2[[#This Row],[Intitulé formation]]= 'Liste formations'!A256,"x"," ")</f>
        <v xml:space="preserve"> </v>
      </c>
    </row>
    <row r="256" spans="1:2" x14ac:dyDescent="0.25">
      <c r="A256" s="8" t="s">
        <v>98</v>
      </c>
      <c r="B256" t="str">
        <f>IF(Tableau2[[#This Row],[Intitulé formation]]= 'Liste formations'!A257,"x"," ")</f>
        <v xml:space="preserve"> </v>
      </c>
    </row>
    <row r="257" spans="1:2" x14ac:dyDescent="0.25">
      <c r="A257" s="8" t="s">
        <v>853</v>
      </c>
      <c r="B257" t="str">
        <f>IF(Tableau2[[#This Row],[Intitulé formation]]= 'Liste formations'!A258,"x"," ")</f>
        <v xml:space="preserve"> </v>
      </c>
    </row>
    <row r="258" spans="1:2" x14ac:dyDescent="0.25">
      <c r="A258" s="8" t="s">
        <v>1675</v>
      </c>
      <c r="B258" t="str">
        <f>IF(Tableau2[[#This Row],[Intitulé formation]]= 'Liste formations'!A259,"x"," ")</f>
        <v xml:space="preserve"> </v>
      </c>
    </row>
    <row r="259" spans="1:2" x14ac:dyDescent="0.25">
      <c r="A259" s="8" t="s">
        <v>824</v>
      </c>
      <c r="B259" t="str">
        <f>IF(Tableau2[[#This Row],[Intitulé formation]]= 'Liste formations'!A260,"x"," ")</f>
        <v xml:space="preserve"> </v>
      </c>
    </row>
    <row r="260" spans="1:2" x14ac:dyDescent="0.25">
      <c r="A260" s="8" t="s">
        <v>615</v>
      </c>
      <c r="B260" t="str">
        <f>IF(Tableau2[[#This Row],[Intitulé formation]]= 'Liste formations'!A261,"x"," ")</f>
        <v xml:space="preserve"> </v>
      </c>
    </row>
    <row r="261" spans="1:2" x14ac:dyDescent="0.25">
      <c r="A261" s="8" t="s">
        <v>1533</v>
      </c>
      <c r="B261" t="str">
        <f>IF(Tableau2[[#This Row],[Intitulé formation]]= 'Liste formations'!A262,"x"," ")</f>
        <v xml:space="preserve"> </v>
      </c>
    </row>
    <row r="262" spans="1:2" x14ac:dyDescent="0.25">
      <c r="A262" s="8" t="s">
        <v>1550</v>
      </c>
      <c r="B262" t="str">
        <f>IF(Tableau2[[#This Row],[Intitulé formation]]= 'Liste formations'!A263,"x"," ")</f>
        <v xml:space="preserve"> </v>
      </c>
    </row>
    <row r="263" spans="1:2" x14ac:dyDescent="0.25">
      <c r="A263" s="8" t="s">
        <v>223</v>
      </c>
      <c r="B263" t="str">
        <f>IF(Tableau2[[#This Row],[Intitulé formation]]= 'Liste formations'!A264,"x"," ")</f>
        <v xml:space="preserve"> </v>
      </c>
    </row>
    <row r="264" spans="1:2" x14ac:dyDescent="0.25">
      <c r="A264" s="8" t="s">
        <v>609</v>
      </c>
      <c r="B264" t="str">
        <f>IF(Tableau2[[#This Row],[Intitulé formation]]= 'Liste formations'!A265,"x"," ")</f>
        <v xml:space="preserve"> </v>
      </c>
    </row>
    <row r="265" spans="1:2" x14ac:dyDescent="0.25">
      <c r="A265" s="8" t="s">
        <v>609</v>
      </c>
      <c r="B265" t="str">
        <f>IF(Tableau2[[#This Row],[Intitulé formation]]= 'Liste formations'!A266,"x"," ")</f>
        <v xml:space="preserve"> </v>
      </c>
    </row>
    <row r="266" spans="1:2" x14ac:dyDescent="0.25">
      <c r="A266" s="8" t="s">
        <v>1455</v>
      </c>
      <c r="B266" t="str">
        <f>IF(Tableau2[[#This Row],[Intitulé formation]]= 'Liste formations'!A267,"x"," ")</f>
        <v xml:space="preserve"> </v>
      </c>
    </row>
    <row r="267" spans="1:2" x14ac:dyDescent="0.25">
      <c r="A267" s="8" t="s">
        <v>1588</v>
      </c>
      <c r="B267" t="str">
        <f>IF(Tableau2[[#This Row],[Intitulé formation]]= 'Liste formations'!A268,"x"," ")</f>
        <v xml:space="preserve"> </v>
      </c>
    </row>
    <row r="268" spans="1:2" x14ac:dyDescent="0.25">
      <c r="A268" s="8" t="s">
        <v>433</v>
      </c>
      <c r="B268" t="str">
        <f>IF(Tableau2[[#This Row],[Intitulé formation]]= 'Liste formations'!A269,"x"," ")</f>
        <v xml:space="preserve"> </v>
      </c>
    </row>
    <row r="269" spans="1:2" x14ac:dyDescent="0.25">
      <c r="A269" s="11" t="s">
        <v>433</v>
      </c>
      <c r="B269" t="str">
        <f>IF(Tableau2[[#This Row],[Intitulé formation]]= 'Liste formations'!A270,"x"," ")</f>
        <v xml:space="preserve"> </v>
      </c>
    </row>
    <row r="270" spans="1:2" x14ac:dyDescent="0.25">
      <c r="A270" s="8" t="s">
        <v>1726</v>
      </c>
      <c r="B270" t="str">
        <f>IF(Tableau2[[#This Row],[Intitulé formation]]= 'Liste formations'!A271,"x"," ")</f>
        <v xml:space="preserve"> </v>
      </c>
    </row>
    <row r="271" spans="1:2" x14ac:dyDescent="0.25">
      <c r="A271" s="8" t="s">
        <v>1035</v>
      </c>
      <c r="B271" t="str">
        <f>IF(Tableau2[[#This Row],[Intitulé formation]]= 'Liste formations'!A272,"x"," ")</f>
        <v xml:space="preserve"> </v>
      </c>
    </row>
    <row r="272" spans="1:2" x14ac:dyDescent="0.25">
      <c r="A272" s="8" t="s">
        <v>1226</v>
      </c>
      <c r="B272" t="str">
        <f>IF(Tableau2[[#This Row],[Intitulé formation]]= 'Liste formations'!A273,"x"," ")</f>
        <v xml:space="preserve"> </v>
      </c>
    </row>
    <row r="273" spans="1:2" x14ac:dyDescent="0.25">
      <c r="A273" s="8" t="s">
        <v>210</v>
      </c>
      <c r="B273" t="str">
        <f>IF(Tableau2[[#This Row],[Intitulé formation]]= 'Liste formations'!A274,"x"," ")</f>
        <v xml:space="preserve"> </v>
      </c>
    </row>
    <row r="274" spans="1:2" x14ac:dyDescent="0.25">
      <c r="A274" s="8" t="s">
        <v>1753</v>
      </c>
      <c r="B274" t="str">
        <f>IF(Tableau2[[#This Row],[Intitulé formation]]= 'Liste formations'!A275,"x"," ")</f>
        <v xml:space="preserve"> </v>
      </c>
    </row>
    <row r="275" spans="1:2" x14ac:dyDescent="0.25">
      <c r="A275" s="8" t="s">
        <v>737</v>
      </c>
      <c r="B275" t="str">
        <f>IF(Tableau2[[#This Row],[Intitulé formation]]= 'Liste formations'!A276,"x"," ")</f>
        <v xml:space="preserve"> </v>
      </c>
    </row>
    <row r="276" spans="1:2" x14ac:dyDescent="0.25">
      <c r="A276" s="8" t="s">
        <v>952</v>
      </c>
      <c r="B276" t="str">
        <f>IF(Tableau2[[#This Row],[Intitulé formation]]= 'Liste formations'!A277,"x"," ")</f>
        <v xml:space="preserve"> </v>
      </c>
    </row>
    <row r="277" spans="1:2" x14ac:dyDescent="0.25">
      <c r="A277" s="8" t="s">
        <v>1527</v>
      </c>
      <c r="B277" t="str">
        <f>IF(Tableau2[[#This Row],[Intitulé formation]]= 'Liste formations'!A278,"x"," ")</f>
        <v xml:space="preserve"> </v>
      </c>
    </row>
    <row r="278" spans="1:2" x14ac:dyDescent="0.25">
      <c r="A278" s="8" t="s">
        <v>2194</v>
      </c>
      <c r="B278" t="str">
        <f>IF(Tableau2[[#This Row],[Intitulé formation]]= 'Liste formations'!A279,"x"," ")</f>
        <v xml:space="preserve"> </v>
      </c>
    </row>
    <row r="279" spans="1:2" x14ac:dyDescent="0.25">
      <c r="A279" s="8" t="s">
        <v>1196</v>
      </c>
      <c r="B279" t="str">
        <f>IF(Tableau2[[#This Row],[Intitulé formation]]= 'Liste formations'!A280,"x"," ")</f>
        <v xml:space="preserve"> </v>
      </c>
    </row>
    <row r="280" spans="1:2" x14ac:dyDescent="0.25">
      <c r="A280" s="14" t="s">
        <v>1460</v>
      </c>
      <c r="B280" t="str">
        <f>IF(Tableau2[[#This Row],[Intitulé formation]]= 'Liste formations'!A281,"x"," ")</f>
        <v xml:space="preserve"> </v>
      </c>
    </row>
    <row r="281" spans="1:2" x14ac:dyDescent="0.25">
      <c r="A281" s="8" t="s">
        <v>672</v>
      </c>
      <c r="B281" t="str">
        <f>IF(Tableau2[[#This Row],[Intitulé formation]]= 'Liste formations'!A282,"x"," ")</f>
        <v xml:space="preserve"> </v>
      </c>
    </row>
    <row r="282" spans="1:2" x14ac:dyDescent="0.25">
      <c r="A282" s="8" t="s">
        <v>1267</v>
      </c>
      <c r="B282" t="str">
        <f>IF(Tableau2[[#This Row],[Intitulé formation]]= 'Liste formations'!A283,"x"," ")</f>
        <v xml:space="preserve"> </v>
      </c>
    </row>
    <row r="283" spans="1:2" x14ac:dyDescent="0.25">
      <c r="A283" s="8" t="s">
        <v>1611</v>
      </c>
      <c r="B283" t="str">
        <f>IF(Tableau2[[#This Row],[Intitulé formation]]= 'Liste formations'!A284,"x"," ")</f>
        <v xml:space="preserve"> </v>
      </c>
    </row>
    <row r="284" spans="1:2" x14ac:dyDescent="0.25">
      <c r="A284" s="8" t="s">
        <v>1287</v>
      </c>
      <c r="B284" t="str">
        <f>IF(Tableau2[[#This Row],[Intitulé formation]]= 'Liste formations'!A285,"x"," ")</f>
        <v xml:space="preserve"> </v>
      </c>
    </row>
    <row r="285" spans="1:2" x14ac:dyDescent="0.25">
      <c r="A285" s="8" t="s">
        <v>522</v>
      </c>
      <c r="B285" t="str">
        <f>IF(Tableau2[[#This Row],[Intitulé formation]]= 'Liste formations'!A286,"x"," ")</f>
        <v xml:space="preserve"> </v>
      </c>
    </row>
    <row r="286" spans="1:2" x14ac:dyDescent="0.25">
      <c r="A286" s="8" t="s">
        <v>532</v>
      </c>
      <c r="B286" t="str">
        <f>IF(Tableau2[[#This Row],[Intitulé formation]]= 'Liste formations'!A287,"x"," ")</f>
        <v xml:space="preserve"> </v>
      </c>
    </row>
    <row r="287" spans="1:2" x14ac:dyDescent="0.25">
      <c r="A287" s="8" t="s">
        <v>745</v>
      </c>
      <c r="B287" t="str">
        <f>IF(Tableau2[[#This Row],[Intitulé formation]]= 'Liste formations'!A288,"x"," ")</f>
        <v xml:space="preserve"> </v>
      </c>
    </row>
    <row r="288" spans="1:2" x14ac:dyDescent="0.25">
      <c r="A288" s="8" t="s">
        <v>965</v>
      </c>
      <c r="B288" t="str">
        <f>IF(Tableau2[[#This Row],[Intitulé formation]]= 'Liste formations'!A289,"x"," ")</f>
        <v xml:space="preserve"> </v>
      </c>
    </row>
    <row r="289" spans="1:2" x14ac:dyDescent="0.25">
      <c r="A289" s="8" t="s">
        <v>655</v>
      </c>
      <c r="B289" t="str">
        <f>IF(Tableau2[[#This Row],[Intitulé formation]]= 'Liste formations'!A290,"x"," ")</f>
        <v xml:space="preserve"> </v>
      </c>
    </row>
    <row r="290" spans="1:2" x14ac:dyDescent="0.25">
      <c r="A290" s="8" t="s">
        <v>846</v>
      </c>
      <c r="B290" t="str">
        <f>IF(Tableau2[[#This Row],[Intitulé formation]]= 'Liste formations'!A291,"x"," ")</f>
        <v xml:space="preserve"> </v>
      </c>
    </row>
    <row r="291" spans="1:2" x14ac:dyDescent="0.25">
      <c r="A291" s="8" t="s">
        <v>929</v>
      </c>
      <c r="B291" t="str">
        <f>IF(Tableau2[[#This Row],[Intitulé formation]]= 'Liste formations'!A292,"x"," ")</f>
        <v xml:space="preserve"> </v>
      </c>
    </row>
    <row r="292" spans="1:2" x14ac:dyDescent="0.25">
      <c r="A292" s="8" t="s">
        <v>1585</v>
      </c>
      <c r="B292" t="str">
        <f>IF(Tableau2[[#This Row],[Intitulé formation]]= 'Liste formations'!A293,"x"," ")</f>
        <v xml:space="preserve"> </v>
      </c>
    </row>
    <row r="293" spans="1:2" x14ac:dyDescent="0.25">
      <c r="A293" s="8" t="s">
        <v>1087</v>
      </c>
      <c r="B293" t="str">
        <f>IF(Tableau2[[#This Row],[Intitulé formation]]= 'Liste formations'!A294,"x"," ")</f>
        <v xml:space="preserve"> </v>
      </c>
    </row>
    <row r="294" spans="1:2" x14ac:dyDescent="0.25">
      <c r="A294" s="8" t="s">
        <v>783</v>
      </c>
      <c r="B294" t="str">
        <f>IF(Tableau2[[#This Row],[Intitulé formation]]= 'Liste formations'!A295,"x"," ")</f>
        <v xml:space="preserve"> </v>
      </c>
    </row>
    <row r="295" spans="1:2" x14ac:dyDescent="0.25">
      <c r="A295" s="8" t="s">
        <v>1791</v>
      </c>
      <c r="B295" t="str">
        <f>IF(Tableau2[[#This Row],[Intitulé formation]]= 'Liste formations'!A296,"x"," ")</f>
        <v xml:space="preserve"> </v>
      </c>
    </row>
    <row r="296" spans="1:2" x14ac:dyDescent="0.25">
      <c r="A296" s="8" t="s">
        <v>401</v>
      </c>
      <c r="B296" t="str">
        <f>IF(Tableau2[[#This Row],[Intitulé formation]]= 'Liste formations'!A297,"x"," ")</f>
        <v xml:space="preserve"> </v>
      </c>
    </row>
    <row r="297" spans="1:2" x14ac:dyDescent="0.25">
      <c r="A297" s="8" t="s">
        <v>1436</v>
      </c>
      <c r="B297" t="str">
        <f>IF(Tableau2[[#This Row],[Intitulé formation]]= 'Liste formations'!A298,"x"," ")</f>
        <v xml:space="preserve"> </v>
      </c>
    </row>
    <row r="298" spans="1:2" x14ac:dyDescent="0.25">
      <c r="A298" s="11" t="s">
        <v>382</v>
      </c>
      <c r="B298" t="str">
        <f>IF(Tableau2[[#This Row],[Intitulé formation]]= 'Liste formations'!A299,"x"," ")</f>
        <v xml:space="preserve"> </v>
      </c>
    </row>
    <row r="299" spans="1:2" x14ac:dyDescent="0.25">
      <c r="A299" s="8" t="s">
        <v>1448</v>
      </c>
      <c r="B299" t="str">
        <f>IF(Tableau2[[#This Row],[Intitulé formation]]= 'Liste formations'!A300,"x"," ")</f>
        <v xml:space="preserve"> </v>
      </c>
    </row>
    <row r="300" spans="1:2" x14ac:dyDescent="0.25">
      <c r="A300" s="8" t="s">
        <v>761</v>
      </c>
      <c r="B300" t="str">
        <f>IF(Tableau2[[#This Row],[Intitulé formation]]= 'Liste formations'!A301,"x"," ")</f>
        <v xml:space="preserve"> </v>
      </c>
    </row>
    <row r="301" spans="1:2" x14ac:dyDescent="0.25">
      <c r="A301" s="11" t="s">
        <v>437</v>
      </c>
      <c r="B301" t="str">
        <f>IF(Tableau2[[#This Row],[Intitulé formation]]= 'Liste formations'!A302,"x"," ")</f>
        <v xml:space="preserve"> </v>
      </c>
    </row>
    <row r="302" spans="1:2" x14ac:dyDescent="0.25">
      <c r="A302" s="23" t="s">
        <v>2225</v>
      </c>
      <c r="B302" t="str">
        <f>IF(Tableau2[[#This Row],[Intitulé formation]]= 'Liste formations'!A303,"x"," ")</f>
        <v xml:space="preserve"> </v>
      </c>
    </row>
    <row r="303" spans="1:2" x14ac:dyDescent="0.25">
      <c r="A303" s="8" t="s">
        <v>125</v>
      </c>
      <c r="B303" t="str">
        <f>IF(Tableau2[[#This Row],[Intitulé formation]]= 'Liste formations'!A304,"x"," ")</f>
        <v xml:space="preserve"> </v>
      </c>
    </row>
    <row r="304" spans="1:2" x14ac:dyDescent="0.25">
      <c r="A304" s="8" t="s">
        <v>125</v>
      </c>
      <c r="B304" t="str">
        <f>IF(Tableau2[[#This Row],[Intitulé formation]]= 'Liste formations'!A305,"x"," ")</f>
        <v xml:space="preserve"> </v>
      </c>
    </row>
    <row r="305" spans="1:2" x14ac:dyDescent="0.25">
      <c r="A305" s="8" t="s">
        <v>184</v>
      </c>
      <c r="B305" t="str">
        <f>IF(Tableau2[[#This Row],[Intitulé formation]]= 'Liste formations'!A306,"x"," ")</f>
        <v xml:space="preserve"> </v>
      </c>
    </row>
    <row r="306" spans="1:2" x14ac:dyDescent="0.25">
      <c r="A306" s="8" t="s">
        <v>1181</v>
      </c>
      <c r="B306" t="str">
        <f>IF(Tableau2[[#This Row],[Intitulé formation]]= 'Liste formations'!A307,"x"," ")</f>
        <v xml:space="preserve"> </v>
      </c>
    </row>
    <row r="307" spans="1:2" x14ac:dyDescent="0.25">
      <c r="A307" s="8" t="s">
        <v>1848</v>
      </c>
      <c r="B307" t="str">
        <f>IF(Tableau2[[#This Row],[Intitulé formation]]= 'Liste formations'!A308,"x"," ")</f>
        <v xml:space="preserve"> </v>
      </c>
    </row>
    <row r="308" spans="1:2" x14ac:dyDescent="0.25">
      <c r="A308" s="8" t="s">
        <v>1581</v>
      </c>
      <c r="B308" t="str">
        <f>IF(Tableau2[[#This Row],[Intitulé formation]]= 'Liste formations'!A309,"x"," ")</f>
        <v xml:space="preserve"> </v>
      </c>
    </row>
    <row r="309" spans="1:2" x14ac:dyDescent="0.25">
      <c r="A309" s="8" t="s">
        <v>1720</v>
      </c>
      <c r="B309" t="str">
        <f>IF(Tableau2[[#This Row],[Intitulé formation]]= 'Liste formations'!A310,"x"," ")</f>
        <v xml:space="preserve"> </v>
      </c>
    </row>
    <row r="310" spans="1:2" x14ac:dyDescent="0.25">
      <c r="A310" s="14" t="s">
        <v>1427</v>
      </c>
      <c r="B310" t="str">
        <f>IF(Tableau2[[#This Row],[Intitulé formation]]= 'Liste formations'!A311,"x"," ")</f>
        <v xml:space="preserve"> </v>
      </c>
    </row>
    <row r="311" spans="1:2" x14ac:dyDescent="0.25">
      <c r="A311" s="8" t="s">
        <v>555</v>
      </c>
      <c r="B311" t="str">
        <f>IF(Tableau2[[#This Row],[Intitulé formation]]= 'Liste formations'!A312,"x"," ")</f>
        <v xml:space="preserve"> </v>
      </c>
    </row>
    <row r="312" spans="1:2" x14ac:dyDescent="0.25">
      <c r="A312" s="8" t="s">
        <v>1608</v>
      </c>
      <c r="B312" t="str">
        <f>IF(Tableau2[[#This Row],[Intitulé formation]]= 'Liste formations'!A313,"x"," ")</f>
        <v xml:space="preserve"> </v>
      </c>
    </row>
    <row r="313" spans="1:2" x14ac:dyDescent="0.25">
      <c r="A313" s="8" t="s">
        <v>620</v>
      </c>
      <c r="B313" t="str">
        <f>IF(Tableau2[[#This Row],[Intitulé formation]]= 'Liste formations'!A314,"x"," ")</f>
        <v xml:space="preserve"> </v>
      </c>
    </row>
    <row r="314" spans="1:2" x14ac:dyDescent="0.25">
      <c r="A314" s="8" t="s">
        <v>640</v>
      </c>
      <c r="B314" t="str">
        <f>IF(Tableau2[[#This Row],[Intitulé formation]]= 'Liste formations'!A315,"x"," ")</f>
        <v xml:space="preserve"> </v>
      </c>
    </row>
    <row r="315" spans="1:2" x14ac:dyDescent="0.25">
      <c r="A315" s="8" t="s">
        <v>1002</v>
      </c>
      <c r="B315" t="str">
        <f>IF(Tableau2[[#This Row],[Intitulé formation]]= 'Liste formations'!A316,"x"," ")</f>
        <v xml:space="preserve"> </v>
      </c>
    </row>
    <row r="316" spans="1:2" x14ac:dyDescent="0.25">
      <c r="A316" s="8" t="s">
        <v>2200</v>
      </c>
      <c r="B316" t="str">
        <f>IF(Tableau2[[#This Row],[Intitulé formation]]= 'Liste formations'!A317,"x"," ")</f>
        <v xml:space="preserve"> </v>
      </c>
    </row>
    <row r="317" spans="1:2" x14ac:dyDescent="0.25">
      <c r="A317" s="8" t="s">
        <v>1019</v>
      </c>
      <c r="B317" t="str">
        <f>IF(Tableau2[[#This Row],[Intitulé formation]]= 'Liste formations'!A318,"x"," ")</f>
        <v xml:space="preserve"> </v>
      </c>
    </row>
    <row r="318" spans="1:2" x14ac:dyDescent="0.25">
      <c r="A318" s="8" t="s">
        <v>497</v>
      </c>
      <c r="B318" t="str">
        <f>IF(Tableau2[[#This Row],[Intitulé formation]]= 'Liste formations'!A319,"x"," ")</f>
        <v xml:space="preserve"> </v>
      </c>
    </row>
    <row r="319" spans="1:2" x14ac:dyDescent="0.25">
      <c r="A319" s="8" t="s">
        <v>1578</v>
      </c>
      <c r="B319" t="str">
        <f>IF(Tableau2[[#This Row],[Intitulé formation]]= 'Liste formations'!A320,"x"," ")</f>
        <v xml:space="preserve"> </v>
      </c>
    </row>
    <row r="320" spans="1:2" x14ac:dyDescent="0.25">
      <c r="A320" s="8" t="s">
        <v>920</v>
      </c>
      <c r="B320" t="str">
        <f>IF(Tableau2[[#This Row],[Intitulé formation]]= 'Liste formations'!A321,"x"," ")</f>
        <v xml:space="preserve"> </v>
      </c>
    </row>
    <row r="321" spans="1:2" x14ac:dyDescent="0.25">
      <c r="A321" s="14" t="s">
        <v>1438</v>
      </c>
      <c r="B321" t="str">
        <f>IF(Tableau2[[#This Row],[Intitulé formation]]= 'Liste formations'!A322,"x"," ")</f>
        <v xml:space="preserve"> </v>
      </c>
    </row>
    <row r="322" spans="1:2" x14ac:dyDescent="0.25">
      <c r="A322" s="8" t="s">
        <v>1748</v>
      </c>
      <c r="B322" t="str">
        <f>IF(Tableau2[[#This Row],[Intitulé formation]]= 'Liste formations'!A323,"x"," ")</f>
        <v xml:space="preserve"> </v>
      </c>
    </row>
    <row r="323" spans="1:2" x14ac:dyDescent="0.25">
      <c r="A323" s="8" t="s">
        <v>2228</v>
      </c>
      <c r="B323" t="str">
        <f>IF(Tableau2[[#This Row],[Intitulé formation]]= 'Liste formations'!A324,"x"," ")</f>
        <v xml:space="preserve"> </v>
      </c>
    </row>
    <row r="324" spans="1:2" x14ac:dyDescent="0.25">
      <c r="A324" s="8" t="s">
        <v>1617</v>
      </c>
      <c r="B324" t="str">
        <f>IF(Tableau2[[#This Row],[Intitulé formation]]= 'Liste formations'!A325,"x"," ")</f>
        <v xml:space="preserve"> </v>
      </c>
    </row>
    <row r="325" spans="1:2" x14ac:dyDescent="0.25">
      <c r="A325" s="11" t="s">
        <v>460</v>
      </c>
      <c r="B325" t="str">
        <f>IF(Tableau2[[#This Row],[Intitulé formation]]= 'Liste formations'!A326,"x"," ")</f>
        <v xml:space="preserve"> </v>
      </c>
    </row>
    <row r="326" spans="1:2" x14ac:dyDescent="0.25">
      <c r="A326" s="11" t="s">
        <v>150</v>
      </c>
      <c r="B326" t="str">
        <f>IF(Tableau2[[#This Row],[Intitulé formation]]= 'Liste formations'!A327,"x"," ")</f>
        <v xml:space="preserve"> </v>
      </c>
    </row>
    <row r="327" spans="1:2" x14ac:dyDescent="0.25">
      <c r="A327" s="8" t="s">
        <v>1113</v>
      </c>
      <c r="B327" t="str">
        <f>IF(Tableau2[[#This Row],[Intitulé formation]]= 'Liste formations'!A328,"x"," ")</f>
        <v xml:space="preserve"> </v>
      </c>
    </row>
    <row r="328" spans="1:2" x14ac:dyDescent="0.25">
      <c r="A328" s="8" t="s">
        <v>182</v>
      </c>
      <c r="B328" t="str">
        <f>IF(Tableau2[[#This Row],[Intitulé formation]]= 'Liste formations'!A329,"x"," ")</f>
        <v xml:space="preserve"> </v>
      </c>
    </row>
    <row r="329" spans="1:2" x14ac:dyDescent="0.25">
      <c r="A329" s="8" t="s">
        <v>182</v>
      </c>
      <c r="B329" t="str">
        <f>IF(Tableau2[[#This Row],[Intitulé formation]]= 'Liste formations'!A330,"x"," ")</f>
        <v xml:space="preserve"> </v>
      </c>
    </row>
    <row r="330" spans="1:2" x14ac:dyDescent="0.25">
      <c r="A330" s="8" t="s">
        <v>1704</v>
      </c>
      <c r="B330" t="str">
        <f>IF(Tableau2[[#This Row],[Intitulé formation]]= 'Liste formations'!A331,"x"," ")</f>
        <v xml:space="preserve"> </v>
      </c>
    </row>
    <row r="331" spans="1:2" x14ac:dyDescent="0.25">
      <c r="A331" s="14" t="s">
        <v>1839</v>
      </c>
      <c r="B331" t="str">
        <f>IF(Tableau2[[#This Row],[Intitulé formation]]= 'Liste formations'!A332,"x"," ")</f>
        <v xml:space="preserve"> </v>
      </c>
    </row>
    <row r="332" spans="1:2" x14ac:dyDescent="0.25">
      <c r="A332" s="8" t="s">
        <v>910</v>
      </c>
      <c r="B332" t="str">
        <f>IF(Tableau2[[#This Row],[Intitulé formation]]= 'Liste formations'!A333,"x"," ")</f>
        <v xml:space="preserve"> </v>
      </c>
    </row>
    <row r="333" spans="1:2" x14ac:dyDescent="0.25">
      <c r="A333" s="8" t="s">
        <v>730</v>
      </c>
      <c r="B333" t="str">
        <f>IF(Tableau2[[#This Row],[Intitulé formation]]= 'Liste formations'!A334,"x"," ")</f>
        <v xml:space="preserve"> </v>
      </c>
    </row>
    <row r="334" spans="1:2" x14ac:dyDescent="0.25">
      <c r="A334" s="8" t="s">
        <v>1352</v>
      </c>
      <c r="B334" t="str">
        <f>IF(Tableau2[[#This Row],[Intitulé formation]]= 'Liste formations'!A335,"x"," ")</f>
        <v xml:space="preserve"> </v>
      </c>
    </row>
    <row r="335" spans="1:2" x14ac:dyDescent="0.25">
      <c r="A335" s="8" t="s">
        <v>1374</v>
      </c>
      <c r="B335" t="str">
        <f>IF(Tableau2[[#This Row],[Intitulé formation]]= 'Liste formations'!A336,"x"," ")</f>
        <v xml:space="preserve"> </v>
      </c>
    </row>
    <row r="336" spans="1:2" x14ac:dyDescent="0.25">
      <c r="A336" s="8" t="s">
        <v>1400</v>
      </c>
      <c r="B336" t="str">
        <f>IF(Tableau2[[#This Row],[Intitulé formation]]= 'Liste formations'!A337,"x"," ")</f>
        <v xml:space="preserve"> </v>
      </c>
    </row>
    <row r="337" spans="1:2" x14ac:dyDescent="0.25">
      <c r="A337" s="8" t="s">
        <v>529</v>
      </c>
      <c r="B337" t="str">
        <f>IF(Tableau2[[#This Row],[Intitulé formation]]= 'Liste formations'!A338,"x"," ")</f>
        <v xml:space="preserve"> </v>
      </c>
    </row>
    <row r="338" spans="1:2" x14ac:dyDescent="0.25">
      <c r="A338" s="8" t="s">
        <v>389</v>
      </c>
      <c r="B338" t="str">
        <f>IF(Tableau2[[#This Row],[Intitulé formation]]= 'Liste formations'!A339,"x"," ")</f>
        <v xml:space="preserve"> </v>
      </c>
    </row>
    <row r="339" spans="1:2" x14ac:dyDescent="0.25">
      <c r="A339" s="8" t="s">
        <v>1850</v>
      </c>
      <c r="B339" t="str">
        <f>IF(Tableau2[[#This Row],[Intitulé formation]]= 'Liste formations'!A340,"x"," ")</f>
        <v xml:space="preserve"> </v>
      </c>
    </row>
    <row r="340" spans="1:2" x14ac:dyDescent="0.25">
      <c r="A340" s="8" t="s">
        <v>1651</v>
      </c>
      <c r="B340" t="str">
        <f>IF(Tableau2[[#This Row],[Intitulé formation]]= 'Liste formations'!A341,"x"," ")</f>
        <v xml:space="preserve"> </v>
      </c>
    </row>
    <row r="341" spans="1:2" x14ac:dyDescent="0.25">
      <c r="A341" s="8" t="s">
        <v>1621</v>
      </c>
      <c r="B341" t="str">
        <f>IF(Tableau2[[#This Row],[Intitulé formation]]= 'Liste formations'!A342,"x"," ")</f>
        <v xml:space="preserve"> </v>
      </c>
    </row>
    <row r="342" spans="1:2" x14ac:dyDescent="0.25">
      <c r="A342" s="8" t="s">
        <v>46</v>
      </c>
      <c r="B342" t="str">
        <f>IF(Tableau2[[#This Row],[Intitulé formation]]= 'Liste formations'!A343,"x"," ")</f>
        <v xml:space="preserve"> </v>
      </c>
    </row>
    <row r="343" spans="1:2" x14ac:dyDescent="0.25">
      <c r="A343" s="8" t="s">
        <v>1158</v>
      </c>
      <c r="B343" t="str">
        <f>IF(Tableau2[[#This Row],[Intitulé formation]]= 'Liste formations'!A344,"x"," ")</f>
        <v xml:space="preserve"> </v>
      </c>
    </row>
    <row r="344" spans="1:2" x14ac:dyDescent="0.25">
      <c r="A344" s="8" t="s">
        <v>260</v>
      </c>
      <c r="B344" t="str">
        <f>IF(Tableau2[[#This Row],[Intitulé formation]]= 'Liste formations'!A345,"x"," ")</f>
        <v xml:space="preserve"> </v>
      </c>
    </row>
    <row r="345" spans="1:2" x14ac:dyDescent="0.25">
      <c r="A345" s="8" t="s">
        <v>1312</v>
      </c>
      <c r="B345" t="str">
        <f>IF(Tableau2[[#This Row],[Intitulé formation]]= 'Liste formations'!A346,"x"," ")</f>
        <v xml:space="preserve"> </v>
      </c>
    </row>
    <row r="346" spans="1:2" x14ac:dyDescent="0.25">
      <c r="A346" s="8" t="s">
        <v>1337</v>
      </c>
      <c r="B346" t="str">
        <f>IF(Tableau2[[#This Row],[Intitulé formation]]= 'Liste formations'!A347,"x"," ")</f>
        <v xml:space="preserve"> </v>
      </c>
    </row>
    <row r="347" spans="1:2" x14ac:dyDescent="0.25">
      <c r="A347" s="8" t="s">
        <v>1361</v>
      </c>
      <c r="B347" t="str">
        <f>IF(Tableau2[[#This Row],[Intitulé formation]]= 'Liste formations'!A348,"x"," ")</f>
        <v xml:space="preserve"> </v>
      </c>
    </row>
    <row r="348" spans="1:2" x14ac:dyDescent="0.25">
      <c r="A348" s="8" t="s">
        <v>1836</v>
      </c>
      <c r="B348" t="str">
        <f>IF(Tableau2[[#This Row],[Intitulé formation]]= 'Liste formations'!A349,"x"," ")</f>
        <v xml:space="preserve"> </v>
      </c>
    </row>
    <row r="349" spans="1:2" x14ac:dyDescent="0.25">
      <c r="A349" s="8" t="s">
        <v>509</v>
      </c>
      <c r="B349" t="str">
        <f>IF(Tableau2[[#This Row],[Intitulé formation]]= 'Liste formations'!A350,"x"," ")</f>
        <v xml:space="preserve"> </v>
      </c>
    </row>
    <row r="350" spans="1:2" x14ac:dyDescent="0.25">
      <c r="A350" s="8" t="s">
        <v>249</v>
      </c>
      <c r="B350" t="str">
        <f>IF(Tableau2[[#This Row],[Intitulé formation]]= 'Liste formations'!A351,"x"," ")</f>
        <v xml:space="preserve"> </v>
      </c>
    </row>
    <row r="351" spans="1:2" x14ac:dyDescent="0.25">
      <c r="A351" s="17" t="s">
        <v>1379</v>
      </c>
      <c r="B351" t="str">
        <f>IF(Tableau2[[#This Row],[Intitulé formation]]= 'Liste formations'!A352,"x"," ")</f>
        <v xml:space="preserve"> </v>
      </c>
    </row>
    <row r="352" spans="1:2" x14ac:dyDescent="0.25">
      <c r="A352" s="8" t="s">
        <v>1264</v>
      </c>
      <c r="B352" t="str">
        <f>IF(Tableau2[[#This Row],[Intitulé formation]]= 'Liste formations'!A353,"x"," ")</f>
        <v xml:space="preserve"> </v>
      </c>
    </row>
    <row r="353" spans="1:2" x14ac:dyDescent="0.25">
      <c r="A353" s="8" t="s">
        <v>1264</v>
      </c>
      <c r="B353" t="str">
        <f>IF(Tableau2[[#This Row],[Intitulé formation]]= 'Liste formations'!A354,"x"," ")</f>
        <v xml:space="preserve"> </v>
      </c>
    </row>
    <row r="354" spans="1:2" x14ac:dyDescent="0.25">
      <c r="A354" s="8" t="s">
        <v>1228</v>
      </c>
      <c r="B354" t="str">
        <f>IF(Tableau2[[#This Row],[Intitulé formation]]= 'Liste formations'!A355,"x"," ")</f>
        <v xml:space="preserve"> </v>
      </c>
    </row>
    <row r="355" spans="1:2" x14ac:dyDescent="0.25">
      <c r="A355" s="8" t="s">
        <v>176</v>
      </c>
      <c r="B355" t="str">
        <f>IF(Tableau2[[#This Row],[Intitulé formation]]= 'Liste formations'!A356,"x"," ")</f>
        <v xml:space="preserve"> </v>
      </c>
    </row>
    <row r="356" spans="1:2" x14ac:dyDescent="0.25">
      <c r="A356" s="14" t="s">
        <v>1420</v>
      </c>
      <c r="B356" t="str">
        <f>IF(Tableau2[[#This Row],[Intitulé formation]]= 'Liste formations'!A357,"x"," ")</f>
        <v xml:space="preserve"> </v>
      </c>
    </row>
    <row r="357" spans="1:2" x14ac:dyDescent="0.25">
      <c r="A357" s="8" t="s">
        <v>316</v>
      </c>
      <c r="B357" t="str">
        <f>IF(Tableau2[[#This Row],[Intitulé formation]]= 'Liste formations'!A358,"x"," ")</f>
        <v xml:space="preserve"> </v>
      </c>
    </row>
    <row r="358" spans="1:2" x14ac:dyDescent="0.25">
      <c r="A358" s="8" t="s">
        <v>279</v>
      </c>
      <c r="B358" t="str">
        <f>IF(Tableau2[[#This Row],[Intitulé formation]]= 'Liste formations'!A359,"x"," ")</f>
        <v xml:space="preserve"> </v>
      </c>
    </row>
    <row r="359" spans="1:2" x14ac:dyDescent="0.25">
      <c r="A359" s="8" t="s">
        <v>764</v>
      </c>
      <c r="B359" t="str">
        <f>IF(Tableau2[[#This Row],[Intitulé formation]]= 'Liste formations'!A360,"x"," ")</f>
        <v xml:space="preserve"> </v>
      </c>
    </row>
    <row r="360" spans="1:2" x14ac:dyDescent="0.25">
      <c r="A360" s="8" t="s">
        <v>1299</v>
      </c>
      <c r="B360" t="str">
        <f>IF(Tableau2[[#This Row],[Intitulé formation]]= 'Liste formations'!A361,"x"," ")</f>
        <v xml:space="preserve"> </v>
      </c>
    </row>
    <row r="361" spans="1:2" x14ac:dyDescent="0.25">
      <c r="A361" s="8" t="s">
        <v>1165</v>
      </c>
      <c r="B361" t="str">
        <f>IF(Tableau2[[#This Row],[Intitulé formation]]= 'Liste formations'!A362,"x"," ")</f>
        <v xml:space="preserve"> </v>
      </c>
    </row>
    <row r="362" spans="1:2" x14ac:dyDescent="0.25">
      <c r="A362" s="8" t="s">
        <v>857</v>
      </c>
      <c r="B362" t="str">
        <f>IF(Tableau2[[#This Row],[Intitulé formation]]= 'Liste formations'!A363,"x"," ")</f>
        <v xml:space="preserve"> </v>
      </c>
    </row>
    <row r="363" spans="1:2" x14ac:dyDescent="0.25">
      <c r="A363" s="8" t="s">
        <v>702</v>
      </c>
      <c r="B363" t="str">
        <f>IF(Tableau2[[#This Row],[Intitulé formation]]= 'Liste formations'!A364,"x"," ")</f>
        <v xml:space="preserve"> </v>
      </c>
    </row>
    <row r="364" spans="1:2" x14ac:dyDescent="0.25">
      <c r="A364" s="8" t="s">
        <v>795</v>
      </c>
      <c r="B364" t="str">
        <f>IF(Tableau2[[#This Row],[Intitulé formation]]= 'Liste formations'!A365,"x"," ")</f>
        <v xml:space="preserve"> </v>
      </c>
    </row>
    <row r="365" spans="1:2" x14ac:dyDescent="0.25">
      <c r="A365" s="8" t="s">
        <v>795</v>
      </c>
      <c r="B365" t="str">
        <f>IF(Tableau2[[#This Row],[Intitulé formation]]= 'Liste formations'!A366,"x"," ")</f>
        <v xml:space="preserve"> </v>
      </c>
    </row>
    <row r="366" spans="1:2" x14ac:dyDescent="0.25">
      <c r="A366" s="8" t="s">
        <v>795</v>
      </c>
      <c r="B366" t="str">
        <f>IF(Tableau2[[#This Row],[Intitulé formation]]= 'Liste formations'!A367,"x"," ")</f>
        <v xml:space="preserve"> </v>
      </c>
    </row>
    <row r="367" spans="1:2" x14ac:dyDescent="0.25">
      <c r="A367" s="8" t="s">
        <v>1479</v>
      </c>
      <c r="B367" t="str">
        <f>IF(Tableau2[[#This Row],[Intitulé formation]]= 'Liste formations'!A368,"x"," ")</f>
        <v xml:space="preserve"> </v>
      </c>
    </row>
    <row r="368" spans="1:2" x14ac:dyDescent="0.25">
      <c r="A368" s="8" t="s">
        <v>798</v>
      </c>
      <c r="B368" t="str">
        <f>IF(Tableau2[[#This Row],[Intitulé formation]]= 'Liste formations'!A369,"x"," ")</f>
        <v xml:space="preserve"> </v>
      </c>
    </row>
    <row r="369" spans="1:2" x14ac:dyDescent="0.25">
      <c r="A369" s="8" t="s">
        <v>798</v>
      </c>
      <c r="B369" t="str">
        <f>IF(Tableau2[[#This Row],[Intitulé formation]]= 'Liste formations'!A370,"x"," ")</f>
        <v xml:space="preserve"> </v>
      </c>
    </row>
    <row r="370" spans="1:2" x14ac:dyDescent="0.25">
      <c r="A370" s="14" t="s">
        <v>1833</v>
      </c>
      <c r="B370" t="str">
        <f>IF(Tableau2[[#This Row],[Intitulé formation]]= 'Liste formations'!A371,"x"," ")</f>
        <v xml:space="preserve"> </v>
      </c>
    </row>
    <row r="371" spans="1:2" x14ac:dyDescent="0.25">
      <c r="A371" s="8" t="s">
        <v>242</v>
      </c>
      <c r="B371" t="str">
        <f>IF(Tableau2[[#This Row],[Intitulé formation]]= 'Liste formations'!A372,"x"," ")</f>
        <v xml:space="preserve"> </v>
      </c>
    </row>
    <row r="372" spans="1:2" x14ac:dyDescent="0.25">
      <c r="A372" s="8" t="s">
        <v>874</v>
      </c>
      <c r="B372" t="str">
        <f>IF(Tableau2[[#This Row],[Intitulé formation]]= 'Liste formations'!A373,"x"," ")</f>
        <v xml:space="preserve"> </v>
      </c>
    </row>
    <row r="373" spans="1:2" x14ac:dyDescent="0.25">
      <c r="A373" s="8" t="s">
        <v>1275</v>
      </c>
      <c r="B373" t="str">
        <f>IF(Tableau2[[#This Row],[Intitulé formation]]= 'Liste formations'!A374,"x"," ")</f>
        <v xml:space="preserve"> </v>
      </c>
    </row>
    <row r="374" spans="1:2" x14ac:dyDescent="0.25">
      <c r="A374" s="8" t="s">
        <v>75</v>
      </c>
      <c r="B374" t="str">
        <f>IF(Tableau2[[#This Row],[Intitulé formation]]= 'Liste formations'!A375,"x"," ")</f>
        <v xml:space="preserve"> </v>
      </c>
    </row>
    <row r="375" spans="1:2" x14ac:dyDescent="0.25">
      <c r="A375" s="8" t="s">
        <v>1384</v>
      </c>
      <c r="B375" t="str">
        <f>IF(Tableau2[[#This Row],[Intitulé formation]]= 'Liste formations'!A376,"x"," ")</f>
        <v xml:space="preserve"> </v>
      </c>
    </row>
    <row r="376" spans="1:2" x14ac:dyDescent="0.25">
      <c r="A376" s="8" t="s">
        <v>584</v>
      </c>
      <c r="B376" t="str">
        <f>IF(Tableau2[[#This Row],[Intitulé formation]]= 'Liste formations'!A377,"x"," ")</f>
        <v xml:space="preserve"> </v>
      </c>
    </row>
    <row r="377" spans="1:2" x14ac:dyDescent="0.25">
      <c r="A377" s="8" t="s">
        <v>1041</v>
      </c>
      <c r="B377" t="str">
        <f>IF(Tableau2[[#This Row],[Intitulé formation]]= 'Liste formations'!A378,"x"," ")</f>
        <v xml:space="preserve"> </v>
      </c>
    </row>
    <row r="378" spans="1:2" x14ac:dyDescent="0.25">
      <c r="A378" s="8" t="s">
        <v>517</v>
      </c>
      <c r="B378" t="str">
        <f>IF(Tableau2[[#This Row],[Intitulé formation]]= 'Liste formations'!A379,"x"," ")</f>
        <v xml:space="preserve"> </v>
      </c>
    </row>
    <row r="379" spans="1:2" x14ac:dyDescent="0.25">
      <c r="A379" s="8" t="s">
        <v>517</v>
      </c>
      <c r="B379" t="str">
        <f>IF(Tableau2[[#This Row],[Intitulé formation]]= 'Liste formations'!A380,"x"," ")</f>
        <v xml:space="preserve"> </v>
      </c>
    </row>
    <row r="380" spans="1:2" x14ac:dyDescent="0.25">
      <c r="A380" s="8" t="s">
        <v>363</v>
      </c>
      <c r="B380" t="str">
        <f>IF(Tableau2[[#This Row],[Intitulé formation]]= 'Liste formations'!A381,"x"," ")</f>
        <v xml:space="preserve"> </v>
      </c>
    </row>
    <row r="381" spans="1:2" x14ac:dyDescent="0.25">
      <c r="A381" s="8" t="s">
        <v>1686</v>
      </c>
      <c r="B381" t="str">
        <f>IF(Tableau2[[#This Row],[Intitulé formation]]= 'Liste formations'!A382,"x"," ")</f>
        <v xml:space="preserve"> </v>
      </c>
    </row>
    <row r="382" spans="1:2" x14ac:dyDescent="0.25">
      <c r="A382" s="8" t="s">
        <v>1144</v>
      </c>
      <c r="B382" t="str">
        <f>IF(Tableau2[[#This Row],[Intitulé formation]]= 'Liste formations'!A383,"x"," ")</f>
        <v xml:space="preserve"> </v>
      </c>
    </row>
    <row r="383" spans="1:2" x14ac:dyDescent="0.25">
      <c r="A383" s="8" t="s">
        <v>1179</v>
      </c>
      <c r="B383" t="str">
        <f>IF(Tableau2[[#This Row],[Intitulé formation]]= 'Liste formations'!A384,"x"," ")</f>
        <v xml:space="preserve"> </v>
      </c>
    </row>
    <row r="384" spans="1:2" x14ac:dyDescent="0.25">
      <c r="A384" s="8" t="s">
        <v>581</v>
      </c>
      <c r="B384" t="str">
        <f>IF(Tableau2[[#This Row],[Intitulé formation]]= 'Liste formations'!A385,"x"," ")</f>
        <v xml:space="preserve"> </v>
      </c>
    </row>
    <row r="385" spans="1:2" x14ac:dyDescent="0.25">
      <c r="A385" s="8" t="s">
        <v>1050</v>
      </c>
      <c r="B385" t="str">
        <f>IF(Tableau2[[#This Row],[Intitulé formation]]= 'Liste formations'!A386,"x"," ")</f>
        <v xml:space="preserve"> </v>
      </c>
    </row>
    <row r="386" spans="1:2" x14ac:dyDescent="0.25">
      <c r="A386" s="8" t="s">
        <v>677</v>
      </c>
      <c r="B386" t="str">
        <f>IF(Tableau2[[#This Row],[Intitulé formation]]= 'Liste formations'!A387,"x"," ")</f>
        <v xml:space="preserve"> </v>
      </c>
    </row>
    <row r="387" spans="1:2" x14ac:dyDescent="0.25">
      <c r="A387" s="8" t="s">
        <v>181</v>
      </c>
      <c r="B387" t="str">
        <f>IF(Tableau2[[#This Row],[Intitulé formation]]= 'Liste formations'!A388,"x"," ")</f>
        <v xml:space="preserve"> </v>
      </c>
    </row>
    <row r="388" spans="1:2" x14ac:dyDescent="0.25">
      <c r="A388" s="8" t="s">
        <v>1396</v>
      </c>
      <c r="B388" t="str">
        <f>IF(Tableau2[[#This Row],[Intitulé formation]]= 'Liste formations'!A389,"x"," ")</f>
        <v xml:space="preserve"> </v>
      </c>
    </row>
    <row r="389" spans="1:2" x14ac:dyDescent="0.25">
      <c r="A389" s="8" t="s">
        <v>569</v>
      </c>
      <c r="B389" t="str">
        <f>IF(Tableau2[[#This Row],[Intitulé formation]]= 'Liste formations'!A390,"x"," ")</f>
        <v xml:space="preserve"> </v>
      </c>
    </row>
    <row r="390" spans="1:2" x14ac:dyDescent="0.25">
      <c r="A390" s="8" t="s">
        <v>569</v>
      </c>
      <c r="B390" t="str">
        <f>IF(Tableau2[[#This Row],[Intitulé formation]]= 'Liste formations'!A391,"x"," ")</f>
        <v xml:space="preserve"> </v>
      </c>
    </row>
    <row r="391" spans="1:2" x14ac:dyDescent="0.25">
      <c r="A391" s="8" t="s">
        <v>569</v>
      </c>
      <c r="B391" t="str">
        <f>IF(Tableau2[[#This Row],[Intitulé formation]]= 'Liste formations'!A392,"x"," ")</f>
        <v xml:space="preserve"> </v>
      </c>
    </row>
    <row r="392" spans="1:2" x14ac:dyDescent="0.25">
      <c r="A392" s="8" t="s">
        <v>569</v>
      </c>
      <c r="B392" t="str">
        <f>IF(Tableau2[[#This Row],[Intitulé formation]]= 'Liste formations'!A393,"x"," ")</f>
        <v xml:space="preserve"> </v>
      </c>
    </row>
    <row r="393" spans="1:2" x14ac:dyDescent="0.25">
      <c r="A393" s="8" t="s">
        <v>1340</v>
      </c>
      <c r="B393" t="str">
        <f>IF(Tableau2[[#This Row],[Intitulé formation]]= 'Liste formations'!A394,"x"," ")</f>
        <v xml:space="preserve"> </v>
      </c>
    </row>
    <row r="394" spans="1:2" x14ac:dyDescent="0.25">
      <c r="A394" s="8" t="s">
        <v>712</v>
      </c>
      <c r="B394" t="str">
        <f>IF(Tableau2[[#This Row],[Intitulé formation]]= 'Liste formations'!A395,"x"," ")</f>
        <v xml:space="preserve"> </v>
      </c>
    </row>
    <row r="395" spans="1:2" x14ac:dyDescent="0.25">
      <c r="A395" s="8" t="s">
        <v>284</v>
      </c>
      <c r="B395" t="str">
        <f>IF(Tableau2[[#This Row],[Intitulé formation]]= 'Liste formations'!A396,"x"," ")</f>
        <v xml:space="preserve"> </v>
      </c>
    </row>
    <row r="396" spans="1:2" x14ac:dyDescent="0.25">
      <c r="A396" s="8" t="s">
        <v>1307</v>
      </c>
      <c r="B396" t="str">
        <f>IF(Tableau2[[#This Row],[Intitulé formation]]= 'Liste formations'!A397,"x"," ")</f>
        <v xml:space="preserve"> </v>
      </c>
    </row>
    <row r="397" spans="1:2" x14ac:dyDescent="0.25">
      <c r="A397" s="8" t="s">
        <v>985</v>
      </c>
      <c r="B397" t="str">
        <f>IF(Tableau2[[#This Row],[Intitulé formation]]= 'Liste formations'!A398,"x"," ")</f>
        <v xml:space="preserve"> </v>
      </c>
    </row>
    <row r="398" spans="1:2" x14ac:dyDescent="0.25">
      <c r="A398" s="8" t="s">
        <v>1247</v>
      </c>
      <c r="B398" t="str">
        <f>IF(Tableau2[[#This Row],[Intitulé formation]]= 'Liste formations'!A399,"x"," ")</f>
        <v xml:space="preserve"> </v>
      </c>
    </row>
    <row r="399" spans="1:2" x14ac:dyDescent="0.25">
      <c r="A399" s="8" t="s">
        <v>960</v>
      </c>
      <c r="B399" t="str">
        <f>IF(Tableau2[[#This Row],[Intitulé formation]]= 'Liste formations'!A400,"x"," ")</f>
        <v xml:space="preserve"> </v>
      </c>
    </row>
    <row r="400" spans="1:2" x14ac:dyDescent="0.25">
      <c r="A400" s="8" t="s">
        <v>1078</v>
      </c>
      <c r="B400" t="str">
        <f>IF(Tableau2[[#This Row],[Intitulé formation]]= 'Liste formations'!A401,"x"," ")</f>
        <v xml:space="preserve"> </v>
      </c>
    </row>
    <row r="401" spans="1:2" x14ac:dyDescent="0.25">
      <c r="A401" s="8" t="s">
        <v>810</v>
      </c>
      <c r="B401" t="str">
        <f>IF(Tableau2[[#This Row],[Intitulé formation]]= 'Liste formations'!A402,"x"," ")</f>
        <v xml:space="preserve"> </v>
      </c>
    </row>
    <row r="402" spans="1:2" x14ac:dyDescent="0.25">
      <c r="A402" s="8" t="s">
        <v>1558</v>
      </c>
      <c r="B402" t="str">
        <f>IF(Tableau2[[#This Row],[Intitulé formation]]= 'Liste formations'!A403,"x"," ")</f>
        <v xml:space="preserve"> </v>
      </c>
    </row>
    <row r="403" spans="1:2" x14ac:dyDescent="0.25">
      <c r="A403" s="8" t="s">
        <v>643</v>
      </c>
      <c r="B403" t="str">
        <f>IF(Tableau2[[#This Row],[Intitulé formation]]= 'Liste formations'!A404,"x"," ")</f>
        <v xml:space="preserve"> </v>
      </c>
    </row>
    <row r="404" spans="1:2" x14ac:dyDescent="0.25">
      <c r="A404" s="8" t="s">
        <v>1629</v>
      </c>
      <c r="B404" t="str">
        <f>IF(Tableau2[[#This Row],[Intitulé formation]]= 'Liste formations'!A405,"x"," ")</f>
        <v xml:space="preserve"> </v>
      </c>
    </row>
    <row r="405" spans="1:2" x14ac:dyDescent="0.25">
      <c r="A405" s="8" t="s">
        <v>1500</v>
      </c>
      <c r="B405" t="str">
        <f>IF(Tableau2[[#This Row],[Intitulé formation]]= 'Liste formations'!A406,"x"," ")</f>
        <v xml:space="preserve"> </v>
      </c>
    </row>
    <row r="406" spans="1:2" x14ac:dyDescent="0.25">
      <c r="A406" s="8" t="s">
        <v>1794</v>
      </c>
      <c r="B406" t="str">
        <f>IF(Tableau2[[#This Row],[Intitulé formation]]= 'Liste formations'!A407,"x"," ")</f>
        <v xml:space="preserve"> </v>
      </c>
    </row>
    <row r="407" spans="1:2" x14ac:dyDescent="0.25">
      <c r="A407" s="8" t="s">
        <v>197</v>
      </c>
      <c r="B407" t="str">
        <f>IF(Tableau2[[#This Row],[Intitulé formation]]= 'Liste formations'!A408,"x"," ")</f>
        <v xml:space="preserve"> </v>
      </c>
    </row>
    <row r="408" spans="1:2" x14ac:dyDescent="0.25">
      <c r="A408" s="8" t="s">
        <v>876</v>
      </c>
      <c r="B408" t="str">
        <f>IF(Tableau2[[#This Row],[Intitulé formation]]= 'Liste formations'!A409,"x"," ")</f>
        <v xml:space="preserve"> </v>
      </c>
    </row>
    <row r="409" spans="1:2" x14ac:dyDescent="0.25">
      <c r="A409" s="8" t="s">
        <v>110</v>
      </c>
      <c r="B409" t="str">
        <f>IF(Tableau2[[#This Row],[Intitulé formation]]= 'Liste formations'!A410,"x"," ")</f>
        <v xml:space="preserve"> </v>
      </c>
    </row>
    <row r="410" spans="1:2" x14ac:dyDescent="0.25">
      <c r="A410" s="8" t="s">
        <v>1045</v>
      </c>
      <c r="B410" t="str">
        <f>IF(Tableau2[[#This Row],[Intitulé formation]]= 'Liste formations'!A411,"x"," ")</f>
        <v xml:space="preserve"> </v>
      </c>
    </row>
    <row r="411" spans="1:2" x14ac:dyDescent="0.25">
      <c r="A411" s="8" t="s">
        <v>1750</v>
      </c>
      <c r="B411" t="str">
        <f>IF(Tableau2[[#This Row],[Intitulé formation]]= 'Liste formations'!A412,"x"," ")</f>
        <v xml:space="preserve"> </v>
      </c>
    </row>
    <row r="412" spans="1:2" x14ac:dyDescent="0.25">
      <c r="A412" s="8" t="s">
        <v>993</v>
      </c>
      <c r="B412" t="str">
        <f>IF(Tableau2[[#This Row],[Intitulé formation]]= 'Liste formations'!A413,"x"," ")</f>
        <v xml:space="preserve"> </v>
      </c>
    </row>
    <row r="413" spans="1:2" x14ac:dyDescent="0.25">
      <c r="A413" s="8" t="s">
        <v>758</v>
      </c>
      <c r="B413" t="str">
        <f>IF(Tableau2[[#This Row],[Intitulé formation]]= 'Liste formations'!A414,"x"," ")</f>
        <v xml:space="preserve"> </v>
      </c>
    </row>
    <row r="414" spans="1:2" x14ac:dyDescent="0.25">
      <c r="A414" s="8" t="s">
        <v>740</v>
      </c>
      <c r="B414" t="str">
        <f>IF(Tableau2[[#This Row],[Intitulé formation]]= 'Liste formations'!A415,"x"," ")</f>
        <v xml:space="preserve"> </v>
      </c>
    </row>
    <row r="415" spans="1:2" x14ac:dyDescent="0.25">
      <c r="A415" s="8" t="s">
        <v>949</v>
      </c>
      <c r="B415" t="str">
        <f>IF(Tableau2[[#This Row],[Intitulé formation]]= 'Liste formations'!A416,"x"," ")</f>
        <v xml:space="preserve"> </v>
      </c>
    </row>
    <row r="416" spans="1:2" x14ac:dyDescent="0.25">
      <c r="A416" s="8" t="s">
        <v>1788</v>
      </c>
      <c r="B416" t="str">
        <f>IF(Tableau2[[#This Row],[Intitulé formation]]= 'Liste formations'!A417,"x"," ")</f>
        <v xml:space="preserve"> </v>
      </c>
    </row>
    <row r="417" spans="1:2" x14ac:dyDescent="0.25">
      <c r="A417" s="8" t="s">
        <v>1387</v>
      </c>
      <c r="B417" t="str">
        <f>IF(Tableau2[[#This Row],[Intitulé formation]]= 'Liste formations'!A418,"x"," ")</f>
        <v xml:space="preserve"> </v>
      </c>
    </row>
    <row r="418" spans="1:2" x14ac:dyDescent="0.25">
      <c r="A418" s="11" t="s">
        <v>466</v>
      </c>
      <c r="B418" t="str">
        <f>IF(Tableau2[[#This Row],[Intitulé formation]]= 'Liste formations'!A419,"x"," ")</f>
        <v xml:space="preserve"> </v>
      </c>
    </row>
    <row r="419" spans="1:2" x14ac:dyDescent="0.25">
      <c r="A419" s="8" t="s">
        <v>1283</v>
      </c>
      <c r="B419" t="str">
        <f>IF(Tableau2[[#This Row],[Intitulé formation]]= 'Liste formations'!A420,"x"," ")</f>
        <v xml:space="preserve"> </v>
      </c>
    </row>
    <row r="420" spans="1:2" x14ac:dyDescent="0.25">
      <c r="A420" s="8" t="s">
        <v>1356</v>
      </c>
      <c r="B420" t="str">
        <f>IF(Tableau2[[#This Row],[Intitulé formation]]= 'Liste formations'!A421,"x"," ")</f>
        <v xml:space="preserve"> </v>
      </c>
    </row>
    <row r="421" spans="1:2" x14ac:dyDescent="0.25">
      <c r="A421" s="8" t="s">
        <v>1518</v>
      </c>
      <c r="B421" t="str">
        <f>IF(Tableau2[[#This Row],[Intitulé formation]]= 'Liste formations'!A422,"x"," ")</f>
        <v xml:space="preserve"> </v>
      </c>
    </row>
    <row r="422" spans="1:2" x14ac:dyDescent="0.25">
      <c r="A422" s="8" t="s">
        <v>187</v>
      </c>
      <c r="B422" t="str">
        <f>IF(Tableau2[[#This Row],[Intitulé formation]]= 'Liste formations'!A423,"x"," ")</f>
        <v xml:space="preserve"> </v>
      </c>
    </row>
    <row r="423" spans="1:2" x14ac:dyDescent="0.25">
      <c r="A423" s="8" t="s">
        <v>187</v>
      </c>
      <c r="B423" t="str">
        <f>IF(Tableau2[[#This Row],[Intitulé formation]]= 'Liste formations'!A424,"x"," ")</f>
        <v xml:space="preserve"> </v>
      </c>
    </row>
    <row r="424" spans="1:2" x14ac:dyDescent="0.25">
      <c r="A424" s="8" t="s">
        <v>187</v>
      </c>
      <c r="B424" t="str">
        <f>IF(Tableau2[[#This Row],[Intitulé formation]]= 'Liste formations'!A425,"x"," ")</f>
        <v xml:space="preserve"> </v>
      </c>
    </row>
    <row r="425" spans="1:2" x14ac:dyDescent="0.25">
      <c r="A425" s="8" t="s">
        <v>527</v>
      </c>
      <c r="B425" t="str">
        <f>IF(Tableau2[[#This Row],[Intitulé formation]]= 'Liste formations'!A426,"x"," ")</f>
        <v xml:space="preserve"> </v>
      </c>
    </row>
    <row r="426" spans="1:2" x14ac:dyDescent="0.25">
      <c r="A426" s="8" t="s">
        <v>1058</v>
      </c>
      <c r="B426" t="str">
        <f>IF(Tableau2[[#This Row],[Intitulé formation]]= 'Liste formations'!A427,"x"," ")</f>
        <v xml:space="preserve"> </v>
      </c>
    </row>
    <row r="427" spans="1:2" x14ac:dyDescent="0.25">
      <c r="A427" s="8" t="s">
        <v>1170</v>
      </c>
      <c r="B427" t="str">
        <f>IF(Tableau2[[#This Row],[Intitulé formation]]= 'Liste formations'!A428,"x"," ")</f>
        <v xml:space="preserve"> </v>
      </c>
    </row>
    <row r="428" spans="1:2" x14ac:dyDescent="0.25">
      <c r="A428" s="8" t="s">
        <v>1170</v>
      </c>
      <c r="B428" t="str">
        <f>IF(Tableau2[[#This Row],[Intitulé formation]]= 'Liste formations'!A429,"x"," ")</f>
        <v xml:space="preserve"> </v>
      </c>
    </row>
    <row r="429" spans="1:2" x14ac:dyDescent="0.25">
      <c r="A429" s="8" t="s">
        <v>1776</v>
      </c>
      <c r="B429" t="str">
        <f>IF(Tableau2[[#This Row],[Intitulé formation]]= 'Liste formations'!A430,"x"," ")</f>
        <v xml:space="preserve"> </v>
      </c>
    </row>
    <row r="430" spans="1:2" x14ac:dyDescent="0.25">
      <c r="A430" s="8" t="s">
        <v>397</v>
      </c>
      <c r="B430" t="str">
        <f>IF(Tableau2[[#This Row],[Intitulé formation]]= 'Liste formations'!A431,"x"," ")</f>
        <v xml:space="preserve"> </v>
      </c>
    </row>
    <row r="431" spans="1:2" x14ac:dyDescent="0.25">
      <c r="A431" s="11" t="s">
        <v>427</v>
      </c>
      <c r="B431" t="str">
        <f>IF(Tableau2[[#This Row],[Intitulé formation]]= 'Liste formations'!A432,"x"," ")</f>
        <v xml:space="preserve"> </v>
      </c>
    </row>
    <row r="432" spans="1:2" x14ac:dyDescent="0.25">
      <c r="A432" s="8" t="s">
        <v>843</v>
      </c>
      <c r="B432" t="str">
        <f>IF(Tableau2[[#This Row],[Intitulé formation]]= 'Liste formations'!A433,"x"," ")</f>
        <v xml:space="preserve"> </v>
      </c>
    </row>
    <row r="433" spans="1:2" x14ac:dyDescent="0.25">
      <c r="A433" s="8" t="s">
        <v>600</v>
      </c>
      <c r="B433" t="str">
        <f>IF(Tableau2[[#This Row],[Intitulé formation]]= 'Liste formations'!A434,"x"," ")</f>
        <v xml:space="preserve"> </v>
      </c>
    </row>
    <row r="434" spans="1:2" x14ac:dyDescent="0.25">
      <c r="A434" s="8" t="s">
        <v>194</v>
      </c>
      <c r="B434" t="str">
        <f>IF(Tableau2[[#This Row],[Intitulé formation]]= 'Liste formations'!A435,"x"," ")</f>
        <v xml:space="preserve"> </v>
      </c>
    </row>
    <row r="435" spans="1:2" x14ac:dyDescent="0.25">
      <c r="A435" s="8" t="s">
        <v>767</v>
      </c>
      <c r="B435" t="str">
        <f>IF(Tableau2[[#This Row],[Intitulé formation]]= 'Liste formations'!A436,"x"," ")</f>
        <v xml:space="preserve"> </v>
      </c>
    </row>
    <row r="436" spans="1:2" x14ac:dyDescent="0.25">
      <c r="A436" s="8" t="s">
        <v>1364</v>
      </c>
      <c r="B436" t="str">
        <f>IF(Tableau2[[#This Row],[Intitulé formation]]= 'Liste formations'!A437,"x"," ")</f>
        <v xml:space="preserve"> </v>
      </c>
    </row>
    <row r="437" spans="1:2" x14ac:dyDescent="0.25">
      <c r="A437" s="8" t="s">
        <v>345</v>
      </c>
      <c r="B437" t="str">
        <f>IF(Tableau2[[#This Row],[Intitulé formation]]= 'Liste formations'!A438,"x"," ")</f>
        <v xml:space="preserve"> </v>
      </c>
    </row>
    <row r="438" spans="1:2" x14ac:dyDescent="0.25">
      <c r="A438" s="8" t="s">
        <v>693</v>
      </c>
      <c r="B438" t="str">
        <f>IF(Tableau2[[#This Row],[Intitulé formation]]= 'Liste formations'!A439,"x"," ")</f>
        <v xml:space="preserve"> </v>
      </c>
    </row>
    <row r="439" spans="1:2" x14ac:dyDescent="0.25">
      <c r="A439" s="8" t="s">
        <v>1126</v>
      </c>
      <c r="B439" t="str">
        <f>IF(Tableau2[[#This Row],[Intitulé formation]]= 'Liste formations'!A440,"x"," ")</f>
        <v xml:space="preserve"> </v>
      </c>
    </row>
    <row r="440" spans="1:2" x14ac:dyDescent="0.25">
      <c r="A440" s="8" t="s">
        <v>1812</v>
      </c>
      <c r="B440" t="str">
        <f>IF(Tableau2[[#This Row],[Intitulé formation]]= 'Liste formations'!A441,"x"," ")</f>
        <v xml:space="preserve"> </v>
      </c>
    </row>
    <row r="441" spans="1:2" x14ac:dyDescent="0.25">
      <c r="A441" s="8" t="s">
        <v>307</v>
      </c>
      <c r="B441" t="str">
        <f>IF(Tableau2[[#This Row],[Intitulé formation]]= 'Liste formations'!A442,"x"," ")</f>
        <v xml:space="preserve"> </v>
      </c>
    </row>
    <row r="442" spans="1:2" x14ac:dyDescent="0.25">
      <c r="A442" s="8" t="s">
        <v>1304</v>
      </c>
      <c r="B442" t="str">
        <f>IF(Tableau2[[#This Row],[Intitulé formation]]= 'Liste formations'!A443,"x"," ")</f>
        <v xml:space="preserve"> </v>
      </c>
    </row>
    <row r="443" spans="1:2" x14ac:dyDescent="0.25">
      <c r="A443" s="8" t="s">
        <v>1304</v>
      </c>
      <c r="B443" t="str">
        <f>IF(Tableau2[[#This Row],[Intitulé formation]]= 'Liste formations'!A444,"x"," ")</f>
        <v xml:space="preserve"> </v>
      </c>
    </row>
    <row r="444" spans="1:2" x14ac:dyDescent="0.25">
      <c r="A444" s="8" t="s">
        <v>720</v>
      </c>
      <c r="B444" t="str">
        <f>IF(Tableau2[[#This Row],[Intitulé formation]]= 'Liste formations'!A445,"x"," ")</f>
        <v xml:space="preserve"> </v>
      </c>
    </row>
    <row r="445" spans="1:2" x14ac:dyDescent="0.25">
      <c r="A445" s="8" t="s">
        <v>1295</v>
      </c>
      <c r="B445" t="str">
        <f>IF(Tableau2[[#This Row],[Intitulé formation]]= 'Liste formations'!A446,"x"," ")</f>
        <v xml:space="preserve"> </v>
      </c>
    </row>
    <row r="446" spans="1:2" x14ac:dyDescent="0.25">
      <c r="A446" s="14" t="s">
        <v>1149</v>
      </c>
      <c r="B446" t="str">
        <f>IF(Tableau2[[#This Row],[Intitulé formation]]= 'Liste formations'!A447,"x"," ")</f>
        <v xml:space="preserve"> </v>
      </c>
    </row>
    <row r="447" spans="1:2" x14ac:dyDescent="0.25">
      <c r="A447" s="8" t="s">
        <v>715</v>
      </c>
      <c r="B447" t="str">
        <f>IF(Tableau2[[#This Row],[Intitulé formation]]= 'Liste formations'!A448,"x"," ")</f>
        <v xml:space="preserve"> </v>
      </c>
    </row>
    <row r="448" spans="1:2" x14ac:dyDescent="0.25">
      <c r="A448" s="8" t="s">
        <v>715</v>
      </c>
      <c r="B448" t="str">
        <f>IF(Tableau2[[#This Row],[Intitulé formation]]= 'Liste formations'!A449,"x"," ")</f>
        <v xml:space="preserve"> </v>
      </c>
    </row>
    <row r="449" spans="1:2" x14ac:dyDescent="0.25">
      <c r="A449" s="8" t="s">
        <v>836</v>
      </c>
      <c r="B449" t="str">
        <f>IF(Tableau2[[#This Row],[Intitulé formation]]= 'Liste formations'!A450,"x"," ")</f>
        <v xml:space="preserve"> </v>
      </c>
    </row>
    <row r="450" spans="1:2" x14ac:dyDescent="0.25">
      <c r="A450" s="8" t="s">
        <v>698</v>
      </c>
      <c r="B450" t="str">
        <f>IF(Tableau2[[#This Row],[Intitulé formation]]= 'Liste formations'!A451,"x"," ")</f>
        <v xml:space="preserve"> </v>
      </c>
    </row>
    <row r="451" spans="1:2" x14ac:dyDescent="0.25">
      <c r="A451" s="8" t="s">
        <v>916</v>
      </c>
      <c r="B451" t="str">
        <f>IF(Tableau2[[#This Row],[Intitulé formation]]= 'Liste formations'!A452,"x"," ")</f>
        <v xml:space="preserve"> </v>
      </c>
    </row>
    <row r="452" spans="1:2" x14ac:dyDescent="0.25">
      <c r="A452" s="8" t="s">
        <v>512</v>
      </c>
      <c r="B452" t="str">
        <f>IF(Tableau2[[#This Row],[Intitulé formation]]= 'Liste formations'!A453,"x"," ")</f>
        <v xml:space="preserve"> </v>
      </c>
    </row>
    <row r="453" spans="1:2" x14ac:dyDescent="0.25">
      <c r="A453" s="8" t="s">
        <v>1261</v>
      </c>
      <c r="B453" t="str">
        <f>IF(Tableau2[[#This Row],[Intitulé formation]]= 'Liste formations'!A454,"x"," ")</f>
        <v xml:space="preserve"> </v>
      </c>
    </row>
    <row r="454" spans="1:2" x14ac:dyDescent="0.25">
      <c r="A454" s="14" t="s">
        <v>1135</v>
      </c>
      <c r="B454" t="str">
        <f>IF(Tableau2[[#This Row],[Intitulé formation]]= 'Liste formations'!A455,"x"," ")</f>
        <v xml:space="preserve"> </v>
      </c>
    </row>
    <row r="455" spans="1:2" x14ac:dyDescent="0.25">
      <c r="A455" s="8" t="s">
        <v>773</v>
      </c>
      <c r="B455" t="str">
        <f>IF(Tableau2[[#This Row],[Intitulé formation]]= 'Liste formations'!A456,"x"," ")</f>
        <v xml:space="preserve"> </v>
      </c>
    </row>
    <row r="456" spans="1:2" x14ac:dyDescent="0.25">
      <c r="A456" s="8" t="s">
        <v>361</v>
      </c>
      <c r="B456" t="str">
        <f>IF(Tableau2[[#This Row],[Intitulé formation]]= 'Liste formations'!A457,"x"," ")</f>
        <v xml:space="preserve"> </v>
      </c>
    </row>
    <row r="457" spans="1:2" x14ac:dyDescent="0.25">
      <c r="A457" s="8" t="s">
        <v>1486</v>
      </c>
      <c r="B457" t="str">
        <f>IF(Tableau2[[#This Row],[Intitulé formation]]= 'Liste formations'!A458,"x"," ")</f>
        <v xml:space="preserve"> </v>
      </c>
    </row>
    <row r="458" spans="1:2" x14ac:dyDescent="0.25">
      <c r="A458" s="8" t="s">
        <v>971</v>
      </c>
      <c r="B458" t="str">
        <f>IF(Tableau2[[#This Row],[Intitulé formation]]= 'Liste formations'!A459,"x"," ")</f>
        <v xml:space="preserve"> </v>
      </c>
    </row>
    <row r="459" spans="1:2" x14ac:dyDescent="0.25">
      <c r="A459" s="8" t="s">
        <v>155</v>
      </c>
      <c r="B459" t="str">
        <f>IF(Tableau2[[#This Row],[Intitulé formation]]= 'Liste formations'!A460,"x"," ")</f>
        <v xml:space="preserve"> </v>
      </c>
    </row>
    <row r="460" spans="1:2" x14ac:dyDescent="0.25">
      <c r="A460" s="8" t="s">
        <v>1561</v>
      </c>
      <c r="B460" t="str">
        <f>IF(Tableau2[[#This Row],[Intitulé formation]]= 'Liste formations'!A461,"x"," ")</f>
        <v xml:space="preserve"> </v>
      </c>
    </row>
    <row r="461" spans="1:2" x14ac:dyDescent="0.25">
      <c r="A461" s="8" t="s">
        <v>1354</v>
      </c>
      <c r="B461" t="str">
        <f>IF(Tableau2[[#This Row],[Intitulé formation]]= 'Liste formations'!A462,"x"," ")</f>
        <v xml:space="preserve"> </v>
      </c>
    </row>
    <row r="462" spans="1:2" x14ac:dyDescent="0.25">
      <c r="A462" s="8" t="s">
        <v>1271</v>
      </c>
      <c r="B462" t="str">
        <f>IF(Tableau2[[#This Row],[Intitulé formation]]= 'Liste formations'!A463,"x"," ")</f>
        <v xml:space="preserve"> </v>
      </c>
    </row>
    <row r="463" spans="1:2" x14ac:dyDescent="0.25">
      <c r="A463" s="8" t="s">
        <v>895</v>
      </c>
      <c r="B463" t="str">
        <f>IF(Tableau2[[#This Row],[Intitulé formation]]= 'Liste formations'!A464,"x"," ")</f>
        <v xml:space="preserve"> </v>
      </c>
    </row>
    <row r="464" spans="1:2" x14ac:dyDescent="0.25">
      <c r="A464" s="8" t="s">
        <v>895</v>
      </c>
      <c r="B464" t="str">
        <f>IF(Tableau2[[#This Row],[Intitulé formation]]= 'Liste formations'!A465,"x"," ")</f>
        <v xml:space="preserve"> </v>
      </c>
    </row>
    <row r="465" spans="1:2" x14ac:dyDescent="0.25">
      <c r="A465" s="8" t="s">
        <v>890</v>
      </c>
      <c r="B465" t="str">
        <f>IF(Tableau2[[#This Row],[Intitulé formation]]= 'Liste formations'!A466,"x"," ")</f>
        <v xml:space="preserve"> </v>
      </c>
    </row>
    <row r="466" spans="1:2" x14ac:dyDescent="0.25">
      <c r="A466" s="8" t="s">
        <v>1211</v>
      </c>
      <c r="B466" t="str">
        <f>IF(Tableau2[[#This Row],[Intitulé formation]]= 'Liste formations'!A467,"x"," ")</f>
        <v xml:space="preserve"> </v>
      </c>
    </row>
    <row r="467" spans="1:2" x14ac:dyDescent="0.25">
      <c r="A467" s="11" t="s">
        <v>414</v>
      </c>
      <c r="B467" t="str">
        <f>IF(Tableau2[[#This Row],[Intitulé formation]]= 'Liste formations'!A468,"x"," ")</f>
        <v xml:space="preserve"> </v>
      </c>
    </row>
    <row r="468" spans="1:2" x14ac:dyDescent="0.25">
      <c r="A468" s="8" t="s">
        <v>775</v>
      </c>
      <c r="B468" t="str">
        <f>IF(Tableau2[[#This Row],[Intitulé formation]]= 'Liste formations'!A469,"x"," ")</f>
        <v xml:space="preserve"> </v>
      </c>
    </row>
    <row r="469" spans="1:2" x14ac:dyDescent="0.25">
      <c r="A469" s="8" t="s">
        <v>1690</v>
      </c>
      <c r="B469" t="str">
        <f>IF(Tableau2[[#This Row],[Intitulé formation]]= 'Liste formations'!A470,"x"," ")</f>
        <v xml:space="preserve"> </v>
      </c>
    </row>
    <row r="470" spans="1:2" x14ac:dyDescent="0.25">
      <c r="A470" s="8" t="s">
        <v>313</v>
      </c>
      <c r="B470" t="str">
        <f>IF(Tableau2[[#This Row],[Intitulé formation]]= 'Liste formations'!A471,"x"," ")</f>
        <v xml:space="preserve"> </v>
      </c>
    </row>
    <row r="471" spans="1:2" x14ac:dyDescent="0.25">
      <c r="A471" s="8" t="s">
        <v>224</v>
      </c>
      <c r="B471" t="str">
        <f>IF(Tableau2[[#This Row],[Intitulé formation]]= 'Liste formations'!A472,"x"," ")</f>
        <v xml:space="preserve"> </v>
      </c>
    </row>
    <row r="472" spans="1:2" x14ac:dyDescent="0.25">
      <c r="A472" s="8" t="s">
        <v>374</v>
      </c>
      <c r="B472" t="str">
        <f>IF(Tableau2[[#This Row],[Intitulé formation]]= 'Liste formations'!A473,"x"," ")</f>
        <v xml:space="preserve"> </v>
      </c>
    </row>
    <row r="473" spans="1:2" x14ac:dyDescent="0.25">
      <c r="A473" s="8" t="s">
        <v>1842</v>
      </c>
      <c r="B473" t="str">
        <f>IF(Tableau2[[#This Row],[Intitulé formation]]= 'Liste formations'!A474,"x"," ")</f>
        <v xml:space="preserve"> </v>
      </c>
    </row>
    <row r="474" spans="1:2" x14ac:dyDescent="0.25">
      <c r="A474" s="8" t="s">
        <v>679</v>
      </c>
      <c r="B474" t="str">
        <f>IF(Tableau2[[#This Row],[Intitulé formation]]= 'Liste formations'!A475,"x"," ")</f>
        <v xml:space="preserve"> </v>
      </c>
    </row>
    <row r="475" spans="1:2" x14ac:dyDescent="0.25">
      <c r="A475" s="8" t="s">
        <v>679</v>
      </c>
      <c r="B475" t="str">
        <f>IF(Tableau2[[#This Row],[Intitulé formation]]= 'Liste formations'!A476,"x"," ")</f>
        <v xml:space="preserve"> </v>
      </c>
    </row>
    <row r="476" spans="1:2" x14ac:dyDescent="0.25">
      <c r="A476" s="8" t="s">
        <v>989</v>
      </c>
      <c r="B476" t="str">
        <f>IF(Tableau2[[#This Row],[Intitulé formation]]= 'Liste formations'!A477,"x"," ")</f>
        <v xml:space="preserve"> </v>
      </c>
    </row>
    <row r="477" spans="1:2" x14ac:dyDescent="0.25">
      <c r="A477" s="8" t="s">
        <v>1242</v>
      </c>
      <c r="B477" t="str">
        <f>IF(Tableau2[[#This Row],[Intitulé formation]]= 'Liste formations'!A478,"x"," ")</f>
        <v xml:space="preserve"> </v>
      </c>
    </row>
    <row r="478" spans="1:2" x14ac:dyDescent="0.25">
      <c r="A478" s="8" t="s">
        <v>838</v>
      </c>
      <c r="B478" t="str">
        <f>IF(Tableau2[[#This Row],[Intitulé formation]]= 'Liste formations'!A479,"x"," ")</f>
        <v xml:space="preserve"> </v>
      </c>
    </row>
    <row r="479" spans="1:2" x14ac:dyDescent="0.25">
      <c r="A479" s="8" t="s">
        <v>681</v>
      </c>
      <c r="B479" t="str">
        <f>IF(Tableau2[[#This Row],[Intitulé formation]]= 'Liste formations'!A480,"x"," ")</f>
        <v xml:space="preserve"> </v>
      </c>
    </row>
    <row r="480" spans="1:2" x14ac:dyDescent="0.25">
      <c r="A480" s="8" t="s">
        <v>1803</v>
      </c>
      <c r="B480" t="str">
        <f>IF(Tableau2[[#This Row],[Intitulé formation]]= 'Liste formations'!A481,"x"," ")</f>
        <v xml:space="preserve"> </v>
      </c>
    </row>
    <row r="481" spans="1:2" x14ac:dyDescent="0.25">
      <c r="A481" s="8" t="s">
        <v>200</v>
      </c>
      <c r="B481" t="str">
        <f>IF(Tableau2[[#This Row],[Intitulé formation]]= 'Liste formations'!A482,"x"," ")</f>
        <v xml:space="preserve"> </v>
      </c>
    </row>
    <row r="482" spans="1:2" x14ac:dyDescent="0.25">
      <c r="A482" s="8" t="s">
        <v>1638</v>
      </c>
      <c r="B482" t="str">
        <f>IF(Tableau2[[#This Row],[Intitulé formation]]= 'Liste formations'!A483,"x"," ")</f>
        <v xml:space="preserve"> </v>
      </c>
    </row>
    <row r="483" spans="1:2" x14ac:dyDescent="0.25">
      <c r="A483" s="8" t="s">
        <v>488</v>
      </c>
      <c r="B483" t="str">
        <f>IF(Tableau2[[#This Row],[Intitulé formation]]= 'Liste formations'!A484,"x"," ")</f>
        <v xml:space="preserve"> </v>
      </c>
    </row>
    <row r="484" spans="1:2" x14ac:dyDescent="0.25">
      <c r="A484" s="8" t="s">
        <v>696</v>
      </c>
      <c r="B484" t="str">
        <f>IF(Tableau2[[#This Row],[Intitulé formation]]= 'Liste formations'!A485,"x"," ")</f>
        <v xml:space="preserve"> </v>
      </c>
    </row>
    <row r="485" spans="1:2" x14ac:dyDescent="0.25">
      <c r="A485" s="8" t="s">
        <v>696</v>
      </c>
      <c r="B485" t="str">
        <f>IF(Tableau2[[#This Row],[Intitulé formation]]= 'Liste formations'!A486,"x"," ")</f>
        <v xml:space="preserve"> </v>
      </c>
    </row>
    <row r="486" spans="1:2" x14ac:dyDescent="0.25">
      <c r="A486" s="8" t="s">
        <v>807</v>
      </c>
      <c r="B486" t="str">
        <f>IF(Tableau2[[#This Row],[Intitulé formation]]= 'Liste formations'!A487,"x"," ")</f>
        <v xml:space="preserve"> </v>
      </c>
    </row>
    <row r="487" spans="1:2" x14ac:dyDescent="0.25">
      <c r="A487" s="8" t="s">
        <v>918</v>
      </c>
      <c r="B487" t="str">
        <f>IF(Tableau2[[#This Row],[Intitulé formation]]= 'Liste formations'!A488,"x"," ")</f>
        <v xml:space="preserve"> </v>
      </c>
    </row>
    <row r="488" spans="1:2" x14ac:dyDescent="0.25">
      <c r="A488" s="8" t="s">
        <v>918</v>
      </c>
      <c r="B488" t="str">
        <f>IF(Tableau2[[#This Row],[Intitulé formation]]= 'Liste formations'!A489,"x"," ")</f>
        <v xml:space="preserve"> </v>
      </c>
    </row>
    <row r="489" spans="1:2" x14ac:dyDescent="0.25">
      <c r="A489" s="8" t="s">
        <v>1240</v>
      </c>
      <c r="B489" t="str">
        <f>IF(Tableau2[[#This Row],[Intitulé formation]]= 'Liste formations'!A490,"x"," ")</f>
        <v xml:space="preserve"> </v>
      </c>
    </row>
    <row r="490" spans="1:2" x14ac:dyDescent="0.25">
      <c r="A490" s="8" t="s">
        <v>340</v>
      </c>
      <c r="B490" t="str">
        <f>IF(Tableau2[[#This Row],[Intitulé formation]]= 'Liste formations'!A491,"x"," ")</f>
        <v xml:space="preserve"> </v>
      </c>
    </row>
    <row r="491" spans="1:2" x14ac:dyDescent="0.25">
      <c r="A491" s="8" t="s">
        <v>685</v>
      </c>
      <c r="B491" t="str">
        <f>IF(Tableau2[[#This Row],[Intitulé formation]]= 'Liste formations'!A492,"x"," ")</f>
        <v xml:space="preserve"> </v>
      </c>
    </row>
    <row r="492" spans="1:2" x14ac:dyDescent="0.25">
      <c r="A492" s="8" t="s">
        <v>1664</v>
      </c>
      <c r="B492" t="str">
        <f>IF(Tableau2[[#This Row],[Intitulé formation]]= 'Liste formations'!A493,"x"," ")</f>
        <v xml:space="preserve"> </v>
      </c>
    </row>
    <row r="493" spans="1:2" x14ac:dyDescent="0.25">
      <c r="A493" s="8" t="s">
        <v>1664</v>
      </c>
      <c r="B493" t="str">
        <f>IF(Tableau2[[#This Row],[Intitulé formation]]= 'Liste formations'!A494,"x"," ")</f>
        <v xml:space="preserve"> </v>
      </c>
    </row>
    <row r="494" spans="1:2" x14ac:dyDescent="0.25">
      <c r="A494" s="8" t="s">
        <v>1625</v>
      </c>
      <c r="B494" t="str">
        <f>IF(Tableau2[[#This Row],[Intitulé formation]]= 'Liste formations'!A495,"x"," ")</f>
        <v xml:space="preserve"> </v>
      </c>
    </row>
    <row r="495" spans="1:2" x14ac:dyDescent="0.25">
      <c r="A495" s="8" t="s">
        <v>1213</v>
      </c>
      <c r="B495" t="str">
        <f>IF(Tableau2[[#This Row],[Intitulé formation]]= 'Liste formations'!A496,"x"," ")</f>
        <v xml:space="preserve"> </v>
      </c>
    </row>
    <row r="496" spans="1:2" x14ac:dyDescent="0.25">
      <c r="A496" s="8" t="s">
        <v>940</v>
      </c>
      <c r="B496" t="str">
        <f>IF(Tableau2[[#This Row],[Intitulé formation]]= 'Liste formations'!A497,"x"," ")</f>
        <v xml:space="preserve"> </v>
      </c>
    </row>
    <row r="497" spans="1:2" x14ac:dyDescent="0.25">
      <c r="A497" s="8" t="s">
        <v>1358</v>
      </c>
      <c r="B497" t="str">
        <f>IF(Tableau2[[#This Row],[Intitulé formation]]= 'Liste formations'!A498,"x"," ")</f>
        <v xml:space="preserve"> </v>
      </c>
    </row>
    <row r="498" spans="1:2" x14ac:dyDescent="0.25">
      <c r="A498" s="8" t="s">
        <v>506</v>
      </c>
      <c r="B498" t="str">
        <f>IF(Tableau2[[#This Row],[Intitulé formation]]= 'Liste formations'!A499,"x"," ")</f>
        <v xml:space="preserve"> </v>
      </c>
    </row>
    <row r="499" spans="1:2" x14ac:dyDescent="0.25">
      <c r="A499" s="8" t="s">
        <v>506</v>
      </c>
      <c r="B499" t="str">
        <f>IF(Tableau2[[#This Row],[Intitulé formation]]= 'Liste formations'!A500,"x"," ")</f>
        <v xml:space="preserve"> </v>
      </c>
    </row>
    <row r="500" spans="1:2" x14ac:dyDescent="0.25">
      <c r="A500" s="8" t="s">
        <v>931</v>
      </c>
      <c r="B500" t="str">
        <f>IF(Tableau2[[#This Row],[Intitulé formation]]= 'Liste formations'!A501,"x"," ")</f>
        <v xml:space="preserve"> </v>
      </c>
    </row>
    <row r="501" spans="1:2" x14ac:dyDescent="0.25">
      <c r="A501" s="8" t="s">
        <v>1757</v>
      </c>
      <c r="B501" t="str">
        <f>IF(Tableau2[[#This Row],[Intitulé formation]]= 'Liste formations'!A502,"x"," ")</f>
        <v xml:space="preserve"> </v>
      </c>
    </row>
    <row r="502" spans="1:2" x14ac:dyDescent="0.25">
      <c r="A502" s="8" t="s">
        <v>1670</v>
      </c>
      <c r="B502" t="str">
        <f>IF(Tableau2[[#This Row],[Intitulé formation]]= 'Liste formations'!A503,"x"," ")</f>
        <v xml:space="preserve"> </v>
      </c>
    </row>
    <row r="503" spans="1:2" x14ac:dyDescent="0.25">
      <c r="A503" s="8" t="s">
        <v>563</v>
      </c>
      <c r="B503" t="str">
        <f>IF(Tableau2[[#This Row],[Intitulé formation]]= 'Liste formations'!A504,"x"," ")</f>
        <v xml:space="preserve"> </v>
      </c>
    </row>
    <row r="504" spans="1:2" x14ac:dyDescent="0.25">
      <c r="A504" s="8" t="s">
        <v>938</v>
      </c>
      <c r="B504" t="str">
        <f>IF(Tableau2[[#This Row],[Intitulé formation]]= 'Liste formations'!A505,"x"," ")</f>
        <v xml:space="preserve"> </v>
      </c>
    </row>
    <row r="505" spans="1:2" x14ac:dyDescent="0.25">
      <c r="A505" s="14" t="s">
        <v>1829</v>
      </c>
      <c r="B505" t="str">
        <f>IF(Tableau2[[#This Row],[Intitulé formation]]= 'Liste formations'!A506,"x"," ")</f>
        <v xml:space="preserve"> </v>
      </c>
    </row>
    <row r="506" spans="1:2" x14ac:dyDescent="0.25">
      <c r="A506" s="8" t="s">
        <v>1007</v>
      </c>
      <c r="B506" t="str">
        <f>IF(Tableau2[[#This Row],[Intitulé formation]]= 'Liste formations'!A507,"x"," ")</f>
        <v xml:space="preserve"> </v>
      </c>
    </row>
    <row r="507" spans="1:2" x14ac:dyDescent="0.25">
      <c r="A507" s="8" t="s">
        <v>1575</v>
      </c>
      <c r="B507" t="str">
        <f>IF(Tableau2[[#This Row],[Intitulé formation]]= 'Liste formations'!A508,"x"," ")</f>
        <v xml:space="preserve"> </v>
      </c>
    </row>
    <row r="508" spans="1:2" x14ac:dyDescent="0.25">
      <c r="A508" s="8" t="s">
        <v>1415</v>
      </c>
      <c r="B508" t="str">
        <f>IF(Tableau2[[#This Row],[Intitulé formation]]= 'Liste formations'!A509,"x"," ")</f>
        <v xml:space="preserve"> </v>
      </c>
    </row>
    <row r="509" spans="1:2" x14ac:dyDescent="0.25">
      <c r="A509" s="8" t="s">
        <v>1853</v>
      </c>
      <c r="B509" t="str">
        <f>IF(Tableau2[[#This Row],[Intitulé formation]]= 'Liste formations'!A510,"x"," ")</f>
        <v xml:space="preserve"> </v>
      </c>
    </row>
    <row r="510" spans="1:2" x14ac:dyDescent="0.25">
      <c r="A510" s="8" t="s">
        <v>1176</v>
      </c>
      <c r="B510" t="str">
        <f>IF(Tableau2[[#This Row],[Intitulé formation]]= 'Liste formations'!A511,"x"," ")</f>
        <v xml:space="preserve"> </v>
      </c>
    </row>
    <row r="511" spans="1:2" x14ac:dyDescent="0.25">
      <c r="A511" s="8" t="s">
        <v>1682</v>
      </c>
      <c r="B511" t="str">
        <f>IF(Tableau2[[#This Row],[Intitulé formation]]= 'Liste formations'!A512,"x"," ")</f>
        <v xml:space="preserve"> </v>
      </c>
    </row>
    <row r="512" spans="1:2" x14ac:dyDescent="0.25">
      <c r="A512" s="8" t="s">
        <v>998</v>
      </c>
      <c r="B512" t="str">
        <f>IF(Tableau2[[#This Row],[Intitulé formation]]= 'Liste formations'!A513,"x"," ")</f>
        <v xml:space="preserve"> </v>
      </c>
    </row>
    <row r="513" spans="1:2" x14ac:dyDescent="0.25">
      <c r="A513" s="8" t="s">
        <v>2221</v>
      </c>
      <c r="B513" t="str">
        <f>IF(Tableau2[[#This Row],[Intitulé formation]]= 'Liste formations'!A514,"x"," ")</f>
        <v xml:space="preserve"> </v>
      </c>
    </row>
    <row r="514" spans="1:2" x14ac:dyDescent="0.25">
      <c r="A514" s="14" t="s">
        <v>1408</v>
      </c>
      <c r="B514" t="str">
        <f>IF(Tableau2[[#This Row],[Intitulé formation]]= 'Liste formations'!A515,"x"," ")</f>
        <v xml:space="preserve"> </v>
      </c>
    </row>
    <row r="515" spans="1:2" x14ac:dyDescent="0.25">
      <c r="A515" s="8" t="s">
        <v>1530</v>
      </c>
      <c r="B515" t="str">
        <f>IF(Tableau2[[#This Row],[Intitulé formation]]= 'Liste formations'!A516,"x"," ")</f>
        <v xml:space="preserve"> </v>
      </c>
    </row>
    <row r="516" spans="1:2" x14ac:dyDescent="0.25">
      <c r="A516" s="8" t="s">
        <v>802</v>
      </c>
      <c r="B516" t="str">
        <f>IF(Tableau2[[#This Row],[Intitulé formation]]= 'Liste formations'!A517,"x"," ")</f>
        <v xml:space="preserve"> </v>
      </c>
    </row>
    <row r="517" spans="1:2" x14ac:dyDescent="0.25">
      <c r="A517" s="8" t="s">
        <v>1343</v>
      </c>
      <c r="B517" t="str">
        <f>IF(Tableau2[[#This Row],[Intitulé formation]]= 'Liste formations'!A518,"x"," ")</f>
        <v xml:space="preserve"> </v>
      </c>
    </row>
    <row r="518" spans="1:2" x14ac:dyDescent="0.25">
      <c r="A518" s="8" t="s">
        <v>191</v>
      </c>
      <c r="B518" t="str">
        <f>IF(Tableau2[[#This Row],[Intitulé formation]]= 'Liste formations'!A519,"x"," ")</f>
        <v xml:space="preserve"> </v>
      </c>
    </row>
    <row r="519" spans="1:2" x14ac:dyDescent="0.25">
      <c r="A519" s="8" t="s">
        <v>1390</v>
      </c>
      <c r="B519" t="str">
        <f>IF(Tableau2[[#This Row],[Intitulé formation]]= 'Liste formations'!A520,"x"," ")</f>
        <v xml:space="preserve"> </v>
      </c>
    </row>
    <row r="520" spans="1:2" x14ac:dyDescent="0.25">
      <c r="A520" s="8" t="s">
        <v>287</v>
      </c>
      <c r="B520" t="str">
        <f>IF(Tableau2[[#This Row],[Intitulé formation]]= 'Liste formations'!A521,"x"," ")</f>
        <v xml:space="preserve"> </v>
      </c>
    </row>
    <row r="521" spans="1:2" x14ac:dyDescent="0.25">
      <c r="A521" s="11" t="s">
        <v>447</v>
      </c>
      <c r="B521" t="str">
        <f>IF(Tableau2[[#This Row],[Intitulé formation]]= 'Liste formations'!A522,"x"," ")</f>
        <v xml:space="preserve"> </v>
      </c>
    </row>
    <row r="522" spans="1:2" x14ac:dyDescent="0.25">
      <c r="A522" s="23" t="s">
        <v>447</v>
      </c>
      <c r="B522" t="str">
        <f>IF(Tableau2[[#This Row],[Intitulé formation]]= 'Liste formations'!A523,"x"," ")</f>
        <v xml:space="preserve"> </v>
      </c>
    </row>
    <row r="523" spans="1:2" x14ac:dyDescent="0.25">
      <c r="A523" s="8" t="s">
        <v>578</v>
      </c>
      <c r="B523" t="str">
        <f>IF(Tableau2[[#This Row],[Intitulé formation]]= 'Liste formations'!A524,"x"," ")</f>
        <v xml:space="preserve"> </v>
      </c>
    </row>
    <row r="524" spans="1:2" x14ac:dyDescent="0.25">
      <c r="A524" s="8" t="s">
        <v>145</v>
      </c>
      <c r="B524" t="str">
        <f>IF(Tableau2[[#This Row],[Intitulé formation]]= 'Liste formations'!A525,"x"," ")</f>
        <v xml:space="preserve"> </v>
      </c>
    </row>
    <row r="525" spans="1:2" x14ac:dyDescent="0.25">
      <c r="A525" s="8" t="s">
        <v>145</v>
      </c>
      <c r="B525" t="str">
        <f>IF(Tableau2[[#This Row],[Intitulé formation]]= 'Liste formations'!A526,"x"," ")</f>
        <v xml:space="preserve"> </v>
      </c>
    </row>
    <row r="526" spans="1:2" x14ac:dyDescent="0.25">
      <c r="A526" s="8" t="s">
        <v>652</v>
      </c>
      <c r="B526" t="str">
        <f>IF(Tableau2[[#This Row],[Intitulé formation]]= 'Liste formations'!A527,"x"," ")</f>
        <v xml:space="preserve"> </v>
      </c>
    </row>
    <row r="527" spans="1:2" x14ac:dyDescent="0.25">
      <c r="A527" s="8" t="s">
        <v>652</v>
      </c>
      <c r="B527" t="str">
        <f>IF(Tableau2[[#This Row],[Intitulé formation]]= 'Liste formations'!A528,"x"," ")</f>
        <v xml:space="preserve"> </v>
      </c>
    </row>
    <row r="528" spans="1:2" x14ac:dyDescent="0.25">
      <c r="A528" s="8" t="s">
        <v>276</v>
      </c>
      <c r="B528" t="str">
        <f>IF(Tableau2[[#This Row],[Intitulé formation]]= 'Liste formations'!A529,"x"," ")</f>
        <v xml:space="preserve"> </v>
      </c>
    </row>
    <row r="529" spans="1:2" x14ac:dyDescent="0.25">
      <c r="A529" s="8" t="s">
        <v>169</v>
      </c>
      <c r="B529" t="str">
        <f>IF(Tableau2[[#This Row],[Intitulé formation]]= 'Liste formations'!A530,"x"," ")</f>
        <v xml:space="preserve"> </v>
      </c>
    </row>
    <row r="530" spans="1:2" x14ac:dyDescent="0.25">
      <c r="A530" s="8" t="s">
        <v>169</v>
      </c>
      <c r="B530" t="str">
        <f>IF(Tableau2[[#This Row],[Intitulé formation]]= 'Liste formations'!A531,"x"," ")</f>
        <v xml:space="preserve"> </v>
      </c>
    </row>
    <row r="531" spans="1:2" x14ac:dyDescent="0.25">
      <c r="A531" s="8" t="s">
        <v>1047</v>
      </c>
      <c r="B531" t="str">
        <f>IF(Tableau2[[#This Row],[Intitulé formation]]= 'Liste formations'!A532,"x"," ")</f>
        <v xml:space="preserve"> </v>
      </c>
    </row>
    <row r="532" spans="1:2" x14ac:dyDescent="0.25">
      <c r="A532" s="8" t="s">
        <v>299</v>
      </c>
      <c r="B532" t="str">
        <f>IF(Tableau2[[#This Row],[Intitulé formation]]= 'Liste formations'!A533,"x"," ")</f>
        <v xml:space="preserve"> </v>
      </c>
    </row>
    <row r="533" spans="1:2" x14ac:dyDescent="0.25">
      <c r="A533" s="8" t="s">
        <v>299</v>
      </c>
      <c r="B533" t="str">
        <f>IF(Tableau2[[#This Row],[Intitulé formation]]= 'Liste formations'!A534,"x"," ")</f>
        <v xml:space="preserve"> </v>
      </c>
    </row>
    <row r="534" spans="1:2" x14ac:dyDescent="0.25">
      <c r="A534" s="8" t="s">
        <v>299</v>
      </c>
      <c r="B534" t="str">
        <f>IF(Tableau2[[#This Row],[Intitulé formation]]= 'Liste formations'!A535,"x"," ")</f>
        <v xml:space="preserve"> </v>
      </c>
    </row>
    <row r="535" spans="1:2" x14ac:dyDescent="0.25">
      <c r="A535" s="8" t="s">
        <v>662</v>
      </c>
      <c r="B535" t="str">
        <f>IF(Tableau2[[#This Row],[Intitulé formation]]= 'Liste formations'!A536,"x"," ")</f>
        <v xml:space="preserve"> </v>
      </c>
    </row>
    <row r="536" spans="1:2" x14ac:dyDescent="0.25">
      <c r="A536" s="8" t="s">
        <v>662</v>
      </c>
      <c r="B536" t="str">
        <f>IF(Tableau2[[#This Row],[Intitulé formation]]= 'Liste formations'!A537,"x"," ")</f>
        <v xml:space="preserve"> </v>
      </c>
    </row>
    <row r="537" spans="1:2" x14ac:dyDescent="0.25">
      <c r="A537" s="8" t="s">
        <v>254</v>
      </c>
      <c r="B537" t="str">
        <f>IF(Tableau2[[#This Row],[Intitulé formation]]= 'Liste formations'!A538,"x"," ")</f>
        <v xml:space="preserve"> </v>
      </c>
    </row>
    <row r="538" spans="1:2" x14ac:dyDescent="0.25">
      <c r="A538" s="8" t="s">
        <v>987</v>
      </c>
      <c r="B538" t="str">
        <f>IF(Tableau2[[#This Row],[Intitulé formation]]= 'Liste formations'!A539,"x"," ")</f>
        <v xml:space="preserve"> </v>
      </c>
    </row>
    <row r="539" spans="1:2" x14ac:dyDescent="0.25">
      <c r="A539" s="14" t="s">
        <v>1819</v>
      </c>
      <c r="B539" t="str">
        <f>IF(Tableau2[[#This Row],[Intitulé formation]]= 'Liste formations'!A540,"x"," ")</f>
        <v xml:space="preserve"> </v>
      </c>
    </row>
    <row r="540" spans="1:2" x14ac:dyDescent="0.25">
      <c r="A540" s="8" t="s">
        <v>833</v>
      </c>
      <c r="B540" t="str">
        <f>IF(Tableau2[[#This Row],[Intitulé formation]]= 'Liste formations'!A541,"x"," ")</f>
        <v xml:space="preserve"> </v>
      </c>
    </row>
    <row r="541" spans="1:2" x14ac:dyDescent="0.25">
      <c r="A541" s="8" t="s">
        <v>1738</v>
      </c>
      <c r="B541" t="str">
        <f>IF(Tableau2[[#This Row],[Intitulé formation]]= 'Liste formations'!A542,"x"," ")</f>
        <v xml:space="preserve"> </v>
      </c>
    </row>
    <row r="542" spans="1:2" x14ac:dyDescent="0.25">
      <c r="A542" s="8" t="s">
        <v>905</v>
      </c>
      <c r="B542" t="str">
        <f>IF(Tableau2[[#This Row],[Intitulé formation]]= 'Liste formations'!A543,"x"," ")</f>
        <v xml:space="preserve"> </v>
      </c>
    </row>
    <row r="543" spans="1:2" x14ac:dyDescent="0.25">
      <c r="A543" s="8" t="s">
        <v>549</v>
      </c>
      <c r="B543" t="str">
        <f>IF(Tableau2[[#This Row],[Intitulé formation]]= 'Liste formations'!A544,"x"," ")</f>
        <v xml:space="preserve"> </v>
      </c>
    </row>
    <row r="544" spans="1:2" x14ac:dyDescent="0.25">
      <c r="A544" s="8" t="s">
        <v>492</v>
      </c>
      <c r="B544" t="str">
        <f>IF(Tableau2[[#This Row],[Intitulé formation]]= 'Liste formations'!A545,"x"," ")</f>
        <v xml:space="preserve"> </v>
      </c>
    </row>
    <row r="545" spans="1:2" x14ac:dyDescent="0.25">
      <c r="A545" s="8" t="s">
        <v>2232</v>
      </c>
      <c r="B545" t="str">
        <f>IF(Tableau2[[#This Row],[Intitulé formation]]= 'Liste formations'!A546,"x"," ")</f>
        <v xml:space="preserve"> </v>
      </c>
    </row>
    <row r="546" spans="1:2" x14ac:dyDescent="0.25">
      <c r="A546" s="8" t="s">
        <v>1005</v>
      </c>
      <c r="B546" t="str">
        <f>IF(Tableau2[[#This Row],[Intitulé formation]]= 'Liste formations'!A547,"x"," ")</f>
        <v xml:space="preserve"> </v>
      </c>
    </row>
    <row r="547" spans="1:2" x14ac:dyDescent="0.25">
      <c r="A547" s="8" t="s">
        <v>1005</v>
      </c>
      <c r="B547" t="str">
        <f>IF(Tableau2[[#This Row],[Intitulé formation]]= 'Liste formations'!A548,"x"," ")</f>
        <v xml:space="preserve"> </v>
      </c>
    </row>
    <row r="548" spans="1:2" x14ac:dyDescent="0.25">
      <c r="A548" s="8" t="s">
        <v>1056</v>
      </c>
      <c r="B548" t="str">
        <f>IF(Tableau2[[#This Row],[Intitulé formation]]= 'Liste formations'!A549,"x"," ")</f>
        <v xml:space="preserve"> </v>
      </c>
    </row>
    <row r="549" spans="1:2" x14ac:dyDescent="0.25">
      <c r="A549" s="8" t="s">
        <v>1147</v>
      </c>
      <c r="B549" t="str">
        <f>IF(Tableau2[[#This Row],[Intitulé formation]]= 'Liste formations'!A550,"x"," ")</f>
        <v xml:space="preserve"> </v>
      </c>
    </row>
    <row r="550" spans="1:2" x14ac:dyDescent="0.25">
      <c r="A550" s="8" t="s">
        <v>1109</v>
      </c>
      <c r="B550" t="str">
        <f>IF(Tableau2[[#This Row],[Intitulé formation]]= 'Liste formations'!A551,"x"," ")</f>
        <v xml:space="preserve"> </v>
      </c>
    </row>
    <row r="551" spans="1:2" x14ac:dyDescent="0.25">
      <c r="A551" s="8" t="s">
        <v>1013</v>
      </c>
      <c r="B551" t="str">
        <f>IF(Tableau2[[#This Row],[Intitulé formation]]= 'Liste formations'!A552,"x"," ")</f>
        <v xml:space="preserve"> </v>
      </c>
    </row>
    <row r="552" spans="1:2" x14ac:dyDescent="0.25">
      <c r="A552" s="8" t="s">
        <v>925</v>
      </c>
      <c r="B552" t="str">
        <f>IF(Tableau2[[#This Row],[Intitulé formation]]= 'Liste formations'!A553,"x"," ")</f>
        <v xml:space="preserve"> </v>
      </c>
    </row>
    <row r="553" spans="1:2" x14ac:dyDescent="0.25">
      <c r="A553" s="8" t="s">
        <v>683</v>
      </c>
      <c r="B553" t="str">
        <f>IF(Tableau2[[#This Row],[Intitulé formation]]= 'Liste formations'!A554,"x"," ")</f>
        <v xml:space="preserve"> </v>
      </c>
    </row>
    <row r="554" spans="1:2" x14ac:dyDescent="0.25">
      <c r="A554" s="8" t="s">
        <v>683</v>
      </c>
      <c r="B554" t="str">
        <f>IF(Tableau2[[#This Row],[Intitulé formation]]= 'Liste formations'!A555,"x"," ")</f>
        <v xml:space="preserve"> </v>
      </c>
    </row>
    <row r="555" spans="1:2" x14ac:dyDescent="0.25">
      <c r="A555" s="11" t="s">
        <v>444</v>
      </c>
      <c r="B555" t="str">
        <f>IF(Tableau2[[#This Row],[Intitulé formation]]= 'Liste formations'!A556,"x"," ")</f>
        <v xml:space="preserve"> </v>
      </c>
    </row>
    <row r="556" spans="1:2" x14ac:dyDescent="0.25">
      <c r="A556" s="8" t="s">
        <v>1207</v>
      </c>
      <c r="B556" t="str">
        <f>IF(Tableau2[[#This Row],[Intitulé formation]]= 'Liste formations'!A557,"x"," ")</f>
        <v xml:space="preserve"> </v>
      </c>
    </row>
    <row r="557" spans="1:2" x14ac:dyDescent="0.25">
      <c r="A557" s="8" t="s">
        <v>289</v>
      </c>
      <c r="B557" t="str">
        <f>IF(Tableau2[[#This Row],[Intitulé formation]]= 'Liste formations'!A558,"x"," ")</f>
        <v xml:space="preserve"> </v>
      </c>
    </row>
    <row r="558" spans="1:2" x14ac:dyDescent="0.25">
      <c r="A558" s="8" t="s">
        <v>756</v>
      </c>
      <c r="B558" t="str">
        <f>IF(Tableau2[[#This Row],[Intitulé formation]]= 'Liste formations'!A559,"x"," ")</f>
        <v xml:space="preserve"> </v>
      </c>
    </row>
    <row r="559" spans="1:2" x14ac:dyDescent="0.25">
      <c r="A559" s="11" t="s">
        <v>422</v>
      </c>
      <c r="B559" t="str">
        <f>IF(Tableau2[[#This Row],[Intitulé formation]]= 'Liste formations'!A560,"x"," ")</f>
        <v xml:space="preserve"> </v>
      </c>
    </row>
    <row r="560" spans="1:2" x14ac:dyDescent="0.25">
      <c r="A560" s="8" t="s">
        <v>1037</v>
      </c>
      <c r="B560" t="str">
        <f>IF(Tableau2[[#This Row],[Intitulé formation]]= 'Liste formations'!A561,"x"," ")</f>
        <v xml:space="preserve"> </v>
      </c>
    </row>
    <row r="561" spans="1:2" x14ac:dyDescent="0.25">
      <c r="A561" s="8" t="s">
        <v>1759</v>
      </c>
      <c r="B561" t="str">
        <f>IF(Tableau2[[#This Row],[Intitulé formation]]= 'Liste formations'!A562,"x"," ")</f>
        <v xml:space="preserve"> </v>
      </c>
    </row>
    <row r="562" spans="1:2" x14ac:dyDescent="0.25">
      <c r="A562" s="8" t="s">
        <v>1000</v>
      </c>
      <c r="B562" t="str">
        <f>IF(Tableau2[[#This Row],[Intitulé formation]]= 'Liste formations'!A563,"x"," ")</f>
        <v xml:space="preserve"> </v>
      </c>
    </row>
    <row r="563" spans="1:2" x14ac:dyDescent="0.25">
      <c r="A563" s="8" t="s">
        <v>1000</v>
      </c>
      <c r="B563" t="str">
        <f>IF(Tableau2[[#This Row],[Intitulé formation]]= 'Liste formations'!A564,"x"," ")</f>
        <v xml:space="preserve"> </v>
      </c>
    </row>
    <row r="564" spans="1:2" x14ac:dyDescent="0.25">
      <c r="A564" s="8" t="s">
        <v>1350</v>
      </c>
      <c r="B564" t="str">
        <f>IF(Tableau2[[#This Row],[Intitulé formation]]= 'Liste formations'!A565,"x"," ")</f>
        <v xml:space="preserve"> </v>
      </c>
    </row>
    <row r="565" spans="1:2" x14ac:dyDescent="0.25">
      <c r="A565" s="8" t="s">
        <v>1423</v>
      </c>
      <c r="B565" t="str">
        <f>IF(Tableau2[[#This Row],[Intitulé formation]]= 'Liste formations'!A566,"x"," ")</f>
        <v xml:space="preserve"> </v>
      </c>
    </row>
    <row r="566" spans="1:2" x14ac:dyDescent="0.25">
      <c r="A566" s="8" t="s">
        <v>1030</v>
      </c>
      <c r="B566" t="str">
        <f>IF(Tableau2[[#This Row],[Intitulé formation]]= 'Liste formations'!A567,"x"," ")</f>
        <v xml:space="preserve"> </v>
      </c>
    </row>
    <row r="567" spans="1:2" x14ac:dyDescent="0.25">
      <c r="A567" s="8" t="s">
        <v>748</v>
      </c>
      <c r="B567" t="str">
        <f>IF(Tableau2[[#This Row],[Intitulé formation]]= 'Liste formations'!A568,"x"," ")</f>
        <v xml:space="preserve"> </v>
      </c>
    </row>
    <row r="568" spans="1:2" x14ac:dyDescent="0.25">
      <c r="A568" s="8" t="s">
        <v>259</v>
      </c>
      <c r="B568" t="str">
        <f>IF(Tableau2[[#This Row],[Intitulé formation]]= 'Liste formations'!A569,"x"," ")</f>
        <v xml:space="preserve"> </v>
      </c>
    </row>
    <row r="569" spans="1:2" x14ac:dyDescent="0.25">
      <c r="A569" s="8" t="s">
        <v>226</v>
      </c>
      <c r="B569" t="str">
        <f>IF(Tableau2[[#This Row],[Intitulé formation]]= 'Liste formations'!A570,"x"," ")</f>
        <v xml:space="preserve"> </v>
      </c>
    </row>
    <row r="570" spans="1:2" x14ac:dyDescent="0.25">
      <c r="A570" s="8" t="s">
        <v>1445</v>
      </c>
      <c r="B570" t="str">
        <f>IF(Tableau2[[#This Row],[Intitulé formation]]= 'Liste formations'!A571,"x"," ")</f>
        <v xml:space="preserve"> </v>
      </c>
    </row>
    <row r="571" spans="1:2" x14ac:dyDescent="0.25">
      <c r="A571" s="8" t="s">
        <v>1800</v>
      </c>
      <c r="B571" t="str">
        <f>IF(Tableau2[[#This Row],[Intitulé formation]]= 'Liste formations'!A572,"x"," ")</f>
        <v xml:space="preserve"> </v>
      </c>
    </row>
    <row r="572" spans="1:2" x14ac:dyDescent="0.25">
      <c r="A572" s="8" t="s">
        <v>1269</v>
      </c>
      <c r="B572" t="str">
        <f>IF(Tableau2[[#This Row],[Intitulé formation]]= 'Liste formations'!A573,"x"," ")</f>
        <v xml:space="preserve"> </v>
      </c>
    </row>
    <row r="573" spans="1:2" x14ac:dyDescent="0.25">
      <c r="A573" s="8" t="s">
        <v>1808</v>
      </c>
      <c r="B573" t="str">
        <f>IF(Tableau2[[#This Row],[Intitulé formation]]= 'Liste formations'!A574,"x"," ")</f>
        <v xml:space="preserve"> </v>
      </c>
    </row>
    <row r="574" spans="1:2" x14ac:dyDescent="0.25">
      <c r="A574" s="8" t="s">
        <v>990</v>
      </c>
      <c r="B574" t="str">
        <f>IF(Tableau2[[#This Row],[Intitulé formation]]= 'Liste formations'!A575,"x"," ")</f>
        <v xml:space="preserve"> </v>
      </c>
    </row>
    <row r="575" spans="1:2" x14ac:dyDescent="0.25">
      <c r="A575" s="8" t="s">
        <v>956</v>
      </c>
      <c r="B575" t="str">
        <f>IF(Tableau2[[#This Row],[Intitulé formation]]= 'Liste formations'!A576,"x"," ")</f>
        <v xml:space="preserve"> </v>
      </c>
    </row>
    <row r="576" spans="1:2" x14ac:dyDescent="0.25">
      <c r="A576" s="8" t="s">
        <v>956</v>
      </c>
      <c r="B576" t="str">
        <f>IF(Tableau2[[#This Row],[Intitulé formation]]= 'Liste formations'!A577,"x"," ")</f>
        <v xml:space="preserve"> </v>
      </c>
    </row>
    <row r="577" spans="1:2" x14ac:dyDescent="0.25">
      <c r="A577" s="8" t="s">
        <v>1845</v>
      </c>
      <c r="B577" t="str">
        <f>IF(Tableau2[[#This Row],[Intitulé formation]]= 'Liste formations'!A578,"x"," ")</f>
        <v xml:space="preserve"> </v>
      </c>
    </row>
    <row r="578" spans="1:2" x14ac:dyDescent="0.25">
      <c r="A578" s="8" t="s">
        <v>893</v>
      </c>
      <c r="B578" t="str">
        <f>IF(Tableau2[[#This Row],[Intitulé formation]]= 'Liste formations'!A579,"x"," ")</f>
        <v xml:space="preserve"> </v>
      </c>
    </row>
    <row r="579" spans="1:2" x14ac:dyDescent="0.25">
      <c r="A579" s="8" t="s">
        <v>369</v>
      </c>
      <c r="B579" t="str">
        <f>IF(Tableau2[[#This Row],[Intitulé formation]]= 'Liste formations'!A580,"x"," ")</f>
        <v xml:space="preserve"> </v>
      </c>
    </row>
    <row r="580" spans="1:2" x14ac:dyDescent="0.25">
      <c r="A580" s="8" t="s">
        <v>1715</v>
      </c>
      <c r="B580" t="str">
        <f>IF(Tableau2[[#This Row],[Intitulé formation]]= 'Liste formations'!A581,"x"," ")</f>
        <v xml:space="preserve"> </v>
      </c>
    </row>
    <row r="581" spans="1:2" x14ac:dyDescent="0.25">
      <c r="A581" s="8" t="s">
        <v>90</v>
      </c>
      <c r="B581" t="str">
        <f>IF(Tableau2[[#This Row],[Intitulé formation]]= 'Liste formations'!A582,"x"," ")</f>
        <v xml:space="preserve"> </v>
      </c>
    </row>
    <row r="582" spans="1:2" x14ac:dyDescent="0.25">
      <c r="A582" s="8" t="s">
        <v>879</v>
      </c>
      <c r="B582" t="str">
        <f>IF(Tableau2[[#This Row],[Intitulé formation]]= 'Liste formations'!A583,"x"," ")</f>
        <v xml:space="preserve"> </v>
      </c>
    </row>
    <row r="583" spans="1:2" x14ac:dyDescent="0.25">
      <c r="A583" s="8" t="s">
        <v>1695</v>
      </c>
      <c r="B583" t="str">
        <f>IF(Tableau2[[#This Row],[Intitulé formation]]= 'Liste formations'!A584,"x"," ")</f>
        <v xml:space="preserve"> </v>
      </c>
    </row>
    <row r="584" spans="1:2" x14ac:dyDescent="0.25">
      <c r="A584" s="8" t="s">
        <v>1656</v>
      </c>
      <c r="B584" t="str">
        <f>IF(Tableau2[[#This Row],[Intitulé formation]]= 'Liste formations'!A585,"x"," ")</f>
        <v xml:space="preserve"> </v>
      </c>
    </row>
    <row r="585" spans="1:2" x14ac:dyDescent="0.25">
      <c r="A585" s="8" t="s">
        <v>1277</v>
      </c>
      <c r="B585" t="str">
        <f>IF(Tableau2[[#This Row],[Intitulé formation]]= 'Liste formations'!A586,"x"," ")</f>
        <v xml:space="preserve"> </v>
      </c>
    </row>
    <row r="586" spans="1:2" x14ac:dyDescent="0.25">
      <c r="A586" s="8" t="s">
        <v>138</v>
      </c>
      <c r="B586" t="str">
        <f>IF(Tableau2[[#This Row],[Intitulé formation]]= 'Liste formations'!A587,"x"," ")</f>
        <v xml:space="preserve"> </v>
      </c>
    </row>
    <row r="587" spans="1:2" x14ac:dyDescent="0.25">
      <c r="A587" s="8" t="s">
        <v>138</v>
      </c>
      <c r="B587" t="str">
        <f>IF(Tableau2[[#This Row],[Intitulé formation]]= 'Liste formations'!A588,"x"," ")</f>
        <v xml:space="preserve"> </v>
      </c>
    </row>
    <row r="588" spans="1:2" x14ac:dyDescent="0.25">
      <c r="A588" s="8" t="s">
        <v>1566</v>
      </c>
      <c r="B588" t="str">
        <f>IF(Tableau2[[#This Row],[Intitulé formation]]= 'Liste formations'!A589,"x"," ")</f>
        <v xml:space="preserve"> </v>
      </c>
    </row>
    <row r="589" spans="1:2" x14ac:dyDescent="0.25">
      <c r="A589" s="8" t="s">
        <v>481</v>
      </c>
      <c r="B589" t="str">
        <f>IF(Tableau2[[#This Row],[Intitulé formation]]= 'Liste formations'!A590,"x"," ")</f>
        <v xml:space="preserve"> </v>
      </c>
    </row>
    <row r="590" spans="1:2" x14ac:dyDescent="0.25">
      <c r="A590" s="8" t="s">
        <v>1186</v>
      </c>
      <c r="B590" t="str">
        <f>IF(Tableau2[[#This Row],[Intitulé formation]]= 'Liste formations'!A591,"x"," ")</f>
        <v xml:space="preserve"> </v>
      </c>
    </row>
    <row r="591" spans="1:2" x14ac:dyDescent="0.25">
      <c r="A591" s="8" t="s">
        <v>1218</v>
      </c>
      <c r="B591" t="str">
        <f>IF(Tableau2[[#This Row],[Intitulé formation]]= 'Liste formations'!A592,"x"," ")</f>
        <v xml:space="preserve"> </v>
      </c>
    </row>
    <row r="592" spans="1:2" x14ac:dyDescent="0.25">
      <c r="A592" s="8" t="s">
        <v>2224</v>
      </c>
      <c r="B592" t="str">
        <f>IF(Tableau2[[#This Row],[Intitulé formation]]= 'Liste formations'!A593,"x"," ")</f>
        <v xml:space="preserve"> </v>
      </c>
    </row>
    <row r="593" spans="1:2" x14ac:dyDescent="0.25">
      <c r="A593" s="8" t="s">
        <v>1712</v>
      </c>
      <c r="B593" t="str">
        <f>IF(Tableau2[[#This Row],[Intitulé formation]]= 'Liste formations'!A594,"x"," ")</f>
        <v xml:space="preserve"> </v>
      </c>
    </row>
    <row r="594" spans="1:2" x14ac:dyDescent="0.25">
      <c r="A594" s="8" t="s">
        <v>1729</v>
      </c>
      <c r="B594" t="str">
        <f>IF(Tableau2[[#This Row],[Intitulé formation]]= 'Liste formations'!A595,"x"," ")</f>
        <v xml:space="preserve"> </v>
      </c>
    </row>
    <row r="595" spans="1:2" x14ac:dyDescent="0.25">
      <c r="A595" s="8" t="s">
        <v>967</v>
      </c>
      <c r="B595" t="str">
        <f>IF(Tableau2[[#This Row],[Intitulé formation]]= 'Liste formations'!A596,"x"," ")</f>
        <v xml:space="preserve"> </v>
      </c>
    </row>
    <row r="596" spans="1:2" x14ac:dyDescent="0.25">
      <c r="A596" s="8" t="s">
        <v>271</v>
      </c>
      <c r="B596" t="str">
        <f>IF(Tableau2[[#This Row],[Intitulé formation]]= 'Liste formations'!A597,"x"," ")</f>
        <v xml:space="preserve"> </v>
      </c>
    </row>
    <row r="597" spans="1:2" x14ac:dyDescent="0.25">
      <c r="A597" s="8" t="s">
        <v>1367</v>
      </c>
      <c r="B597" t="str">
        <f>IF(Tableau2[[#This Row],[Intitulé formation]]= 'Liste formations'!A598,"x"," ")</f>
        <v xml:space="preserve"> </v>
      </c>
    </row>
    <row r="598" spans="1:2" x14ac:dyDescent="0.25">
      <c r="A598" s="11" t="s">
        <v>441</v>
      </c>
      <c r="B598" t="str">
        <f>IF(Tableau2[[#This Row],[Intitulé formation]]= 'Liste formations'!A599,"x"," ")</f>
        <v xml:space="preserve"> </v>
      </c>
    </row>
    <row r="599" spans="1:2" x14ac:dyDescent="0.25">
      <c r="A599" s="8" t="s">
        <v>64</v>
      </c>
      <c r="B599" t="str">
        <f>IF(Tableau2[[#This Row],[Intitulé formation]]= 'Liste formations'!A600,"x"," ")</f>
        <v xml:space="preserve"> </v>
      </c>
    </row>
    <row r="600" spans="1:2" x14ac:dyDescent="0.25">
      <c r="A600" s="8" t="s">
        <v>1168</v>
      </c>
      <c r="B600" t="str">
        <f>IF(Tableau2[[#This Row],[Intitulé formation]]= 'Liste formations'!A601,"x"," ")</f>
        <v xml:space="preserve"> </v>
      </c>
    </row>
    <row r="601" spans="1:2" x14ac:dyDescent="0.25">
      <c r="A601" s="8" t="s">
        <v>864</v>
      </c>
      <c r="B601" t="str">
        <f>IF(Tableau2[[#This Row],[Intitulé formation]]= 'Liste formations'!A602,"x"," ")</f>
        <v xml:space="preserve"> </v>
      </c>
    </row>
    <row r="602" spans="1:2" x14ac:dyDescent="0.25">
      <c r="A602" s="8" t="s">
        <v>1203</v>
      </c>
      <c r="B602" t="str">
        <f>IF(Tableau2[[#This Row],[Intitulé formation]]= 'Liste formations'!A603,"x"," ")</f>
        <v xml:space="preserve"> </v>
      </c>
    </row>
    <row r="603" spans="1:2" x14ac:dyDescent="0.25">
      <c r="A603" s="8" t="s">
        <v>230</v>
      </c>
      <c r="B603" t="str">
        <f>IF(Tableau2[[#This Row],[Intitulé formation]]= 'Liste formations'!A604,"x"," ")</f>
        <v xml:space="preserve"> </v>
      </c>
    </row>
    <row r="604" spans="1:2" x14ac:dyDescent="0.25">
      <c r="A604" s="8" t="s">
        <v>230</v>
      </c>
      <c r="B604" t="str">
        <f>IF(Tableau2[[#This Row],[Intitulé formation]]= 'Liste formations'!A605,"x"," ")</f>
        <v xml:space="preserve"> </v>
      </c>
    </row>
    <row r="605" spans="1:2" x14ac:dyDescent="0.25">
      <c r="A605" s="8" t="s">
        <v>1673</v>
      </c>
      <c r="B605" t="str">
        <f>IF(Tableau2[[#This Row],[Intitulé formation]]= 'Liste formations'!A606,"x"," ")</f>
        <v xml:space="preserve"> </v>
      </c>
    </row>
    <row r="606" spans="1:2" x14ac:dyDescent="0.25">
      <c r="A606" s="8" t="s">
        <v>933</v>
      </c>
      <c r="B606" t="str">
        <f>IF(Tableau2[[#This Row],[Intitulé formation]]= 'Liste formations'!A607,"x"," ")</f>
        <v xml:space="preserve"> </v>
      </c>
    </row>
    <row r="607" spans="1:2" x14ac:dyDescent="0.25">
      <c r="A607" s="8" t="s">
        <v>1234</v>
      </c>
      <c r="B607" t="str">
        <f>IF(Tableau2[[#This Row],[Intitulé formation]]= 'Liste formations'!A608,"x"," ")</f>
        <v xml:space="preserve"> </v>
      </c>
    </row>
  </sheetData>
  <pageMargins left="0.7" right="0.7" top="0.75" bottom="0.75" header="0.3" footer="0.3"/>
  <legacy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 récapitulatif</vt:lpstr>
      <vt:lpstr>Liste salariés</vt:lpstr>
      <vt:lpstr>Liste formations</vt:lpstr>
      <vt:lpstr>Feuil1</vt:lpstr>
    </vt:vector>
  </TitlesOfParts>
  <Company>Fiat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2013-04-15T09:23:13Z</dcterms:created>
  <dcterms:modified xsi:type="dcterms:W3CDTF">2013-04-23T09:23:50Z</dcterms:modified>
</cp:coreProperties>
</file>