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ERI\Downloads\"/>
    </mc:Choice>
  </mc:AlternateContent>
  <bookViews>
    <workbookView xWindow="0" yWindow="0" windowWidth="20490" windowHeight="8130"/>
  </bookViews>
  <sheets>
    <sheet name="FACTURE" sheetId="1" r:id="rId1"/>
    <sheet name="BASE" sheetId="2" r:id="rId2"/>
    <sheet name="COORDONNEE PROPRIETAIRE" sheetId="3" r:id="rId3"/>
  </sheets>
  <definedNames>
    <definedName name="_xlnm._FilterDatabase" localSheetId="0" hidden="1">FACTURE!$A$24:$D$25</definedName>
    <definedName name="maliste">BASE!$A$2:$A$23</definedName>
  </definedNames>
  <calcPr calcId="152511"/>
</workbook>
</file>

<file path=xl/calcChain.xml><?xml version="1.0" encoding="utf-8"?>
<calcChain xmlns="http://schemas.openxmlformats.org/spreadsheetml/2006/main">
  <c r="E10" i="1" l="1"/>
  <c r="B12" i="1"/>
  <c r="H18" i="1"/>
  <c r="E18" i="1"/>
  <c r="E26" i="1"/>
  <c r="G26" i="1" s="1"/>
  <c r="E27" i="1"/>
  <c r="G27" i="1" s="1"/>
  <c r="E28" i="1"/>
  <c r="E29" i="1"/>
  <c r="G29" i="1" s="1"/>
  <c r="E30" i="1"/>
  <c r="G30" i="1" s="1"/>
  <c r="E31" i="1"/>
  <c r="G31" i="1" s="1"/>
  <c r="E32" i="1"/>
  <c r="E33" i="1"/>
  <c r="E34" i="1"/>
  <c r="G34" i="1" s="1"/>
  <c r="E35" i="1"/>
  <c r="G35" i="1" s="1"/>
  <c r="E36" i="1"/>
  <c r="G28" i="1"/>
  <c r="G32" i="1"/>
  <c r="G33" i="1"/>
  <c r="G36" i="1"/>
  <c r="E25" i="1"/>
  <c r="G25" i="1" s="1"/>
  <c r="B10" i="1" l="1"/>
  <c r="G39" i="1" l="1"/>
  <c r="G40" i="1" s="1"/>
  <c r="G41" i="1" s="1"/>
  <c r="H44" i="1" s="1"/>
</calcChain>
</file>

<file path=xl/sharedStrings.xml><?xml version="1.0" encoding="utf-8"?>
<sst xmlns="http://schemas.openxmlformats.org/spreadsheetml/2006/main" count="200" uniqueCount="195">
  <si>
    <t>NOM DU CHEVAL</t>
  </si>
  <si>
    <t>IDENTIFICATION</t>
  </si>
  <si>
    <t xml:space="preserve"> </t>
  </si>
  <si>
    <t>CODE TVA</t>
  </si>
  <si>
    <t>DESIGNATION</t>
  </si>
  <si>
    <t>TOTAL H.T</t>
  </si>
  <si>
    <t>TOTAL T.T.C</t>
  </si>
  <si>
    <t>ACOMPTE RECU</t>
  </si>
  <si>
    <t>TOTAL A PAYER</t>
  </si>
  <si>
    <t>PRIX TOTAL   H.T</t>
  </si>
  <si>
    <t>PRIX UNITAIRE</t>
  </si>
  <si>
    <t>NB UNITE</t>
  </si>
  <si>
    <t>OBSERVATIONS OU INFORMATIONS CLIENTS</t>
  </si>
  <si>
    <t>TYPE REGLEMENT :</t>
  </si>
  <si>
    <t>FACTURE :</t>
  </si>
  <si>
    <t>pré / box haut</t>
  </si>
  <si>
    <t>pré / box bas</t>
  </si>
  <si>
    <t>pré / stabu</t>
  </si>
  <si>
    <t>paddock / box</t>
  </si>
  <si>
    <t>paddock / stabu</t>
  </si>
  <si>
    <t>100 % pré cheval</t>
  </si>
  <si>
    <t>100 % pré poney</t>
  </si>
  <si>
    <t>pré avec foin cheval</t>
  </si>
  <si>
    <t>pré avec foin poney</t>
  </si>
  <si>
    <t>pré avec orge cheval</t>
  </si>
  <si>
    <t>pré avec orge poney</t>
  </si>
  <si>
    <t>pré avec orge et granulés cheval</t>
  </si>
  <si>
    <t>pré avec orge et granulés poney</t>
  </si>
  <si>
    <t>vermifuge</t>
  </si>
  <si>
    <t>floconné</t>
  </si>
  <si>
    <t>mash</t>
  </si>
  <si>
    <t>soins</t>
  </si>
  <si>
    <t>calmagine</t>
  </si>
  <si>
    <t>séance de travail</t>
  </si>
  <si>
    <t>débourrage</t>
  </si>
  <si>
    <t>parking VAN</t>
  </si>
  <si>
    <t>DATE :</t>
  </si>
  <si>
    <t xml:space="preserve">                TYPE DE PENSION :</t>
  </si>
  <si>
    <t xml:space="preserve">                SUPPLEMENTS :</t>
  </si>
  <si>
    <t>TVA 20 %</t>
  </si>
  <si>
    <t>vermifuge hiver</t>
  </si>
  <si>
    <t>NOM CHEVAL</t>
  </si>
  <si>
    <t>NOM PROPRIETAIRE</t>
  </si>
  <si>
    <t>ADRESSE</t>
  </si>
  <si>
    <t>TELEPHONE</t>
  </si>
  <si>
    <t>MAIL</t>
  </si>
  <si>
    <t>AKIRA</t>
  </si>
  <si>
    <t>SELVIER</t>
  </si>
  <si>
    <t>VALENTINO</t>
  </si>
  <si>
    <t>SINDYBLUE</t>
  </si>
  <si>
    <t>IBELLA</t>
  </si>
  <si>
    <t>LYS</t>
  </si>
  <si>
    <t>NIDO</t>
  </si>
  <si>
    <t>KOMPLO</t>
  </si>
  <si>
    <t>QUENZO</t>
  </si>
  <si>
    <t>LOUPIAC</t>
  </si>
  <si>
    <t>TRISKAN</t>
  </si>
  <si>
    <t>QUILOU</t>
  </si>
  <si>
    <t>IOKARDO</t>
  </si>
  <si>
    <t>PANTIN</t>
  </si>
  <si>
    <t>ARISTO</t>
  </si>
  <si>
    <t>A NEW LIFE</t>
  </si>
  <si>
    <t>JUPITER</t>
  </si>
  <si>
    <t>JALISKA</t>
  </si>
  <si>
    <t>LILOU</t>
  </si>
  <si>
    <t>IFSO</t>
  </si>
  <si>
    <t>ULYSSE</t>
  </si>
  <si>
    <t>EDDY</t>
  </si>
  <si>
    <t>PALME</t>
  </si>
  <si>
    <t>JALIENIE</t>
  </si>
  <si>
    <t>GUINEE</t>
  </si>
  <si>
    <t>NOUMEA</t>
  </si>
  <si>
    <t>KATY</t>
  </si>
  <si>
    <t>ETOILE</t>
  </si>
  <si>
    <t>VIOLETTE</t>
  </si>
  <si>
    <t>GAMIN</t>
  </si>
  <si>
    <t>HERMES</t>
  </si>
  <si>
    <t>BEAUTY</t>
  </si>
  <si>
    <t>DIAMANT</t>
  </si>
  <si>
    <t>HEGAP</t>
  </si>
  <si>
    <t>LUTIN</t>
  </si>
  <si>
    <t xml:space="preserve">SEHA </t>
  </si>
  <si>
    <t>SOLE MIYO</t>
  </si>
  <si>
    <t>a</t>
  </si>
  <si>
    <t>b</t>
  </si>
  <si>
    <t>c</t>
  </si>
  <si>
    <t>d</t>
  </si>
  <si>
    <t>f</t>
  </si>
  <si>
    <t>g</t>
  </si>
  <si>
    <t>j</t>
  </si>
  <si>
    <t>k</t>
  </si>
  <si>
    <t>l</t>
  </si>
  <si>
    <t>e</t>
  </si>
  <si>
    <t>h</t>
  </si>
  <si>
    <t>i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</si>
  <si>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</si>
  <si>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</si>
  <si>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</si>
  <si>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</si>
  <si>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</si>
  <si>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</si>
  <si>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</si>
  <si>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</si>
  <si>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</si>
  <si>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</si>
  <si>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</si>
  <si>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</si>
  <si>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</si>
  <si>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</si>
  <si>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</si>
  <si>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</si>
  <si>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</si>
  <si>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</si>
  <si>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</si>
  <si>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</si>
  <si>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</si>
  <si>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</si>
  <si>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</si>
  <si>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</si>
  <si>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</si>
  <si>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 xml:space="preserve"> CAROLINE</t>
  </si>
  <si>
    <t>MARTINE</t>
  </si>
  <si>
    <t>FLORENCE</t>
  </si>
  <si>
    <t xml:space="preserve"> RONALD</t>
  </si>
  <si>
    <t xml:space="preserve"> INGRID</t>
  </si>
  <si>
    <t>CHLOE</t>
  </si>
  <si>
    <t xml:space="preserve"> LAURIANE</t>
  </si>
  <si>
    <t>DOMINIQUE</t>
  </si>
  <si>
    <t xml:space="preserve"> OLIVIER</t>
  </si>
  <si>
    <t xml:space="preserve"> ALEXANDRA</t>
  </si>
  <si>
    <t>JACQUELINE</t>
  </si>
  <si>
    <t>VERONIQUE</t>
  </si>
  <si>
    <t xml:space="preserve"> LAURENCE</t>
  </si>
  <si>
    <t>JEAN PIERRE</t>
  </si>
  <si>
    <t xml:space="preserve"> FREDERIC</t>
  </si>
  <si>
    <t>CECILE</t>
  </si>
  <si>
    <t>ISABELLE</t>
  </si>
  <si>
    <t>HUGO</t>
  </si>
  <si>
    <t>MAX</t>
  </si>
  <si>
    <t>CORINNE</t>
  </si>
  <si>
    <t xml:space="preserve"> LUCIE</t>
  </si>
  <si>
    <t xml:space="preserve"> JULIETTE</t>
  </si>
  <si>
    <t xml:space="preserve"> PATRICIA</t>
  </si>
  <si>
    <t xml:space="preserve"> ISABELLE</t>
  </si>
  <si>
    <t xml:space="preserve"> JEAN PIERRE</t>
  </si>
  <si>
    <t>LAURENCE</t>
  </si>
  <si>
    <t xml:space="preserve"> CORALIE</t>
  </si>
  <si>
    <t xml:space="preserve"> FLORENCE</t>
  </si>
  <si>
    <t xml:space="preserve"> NADINE</t>
  </si>
  <si>
    <t>SARAH</t>
  </si>
  <si>
    <t xml:space="preserve"> ELYETTE</t>
  </si>
  <si>
    <t xml:space="preserve"> BENEDICTE</t>
  </si>
  <si>
    <t xml:space="preserve"> VALERIE</t>
  </si>
  <si>
    <t xml:space="preserve"> PAULINE</t>
  </si>
  <si>
    <t xml:space="preserve"> CELINE</t>
  </si>
  <si>
    <t xml:space="preserve"> MARIE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</si>
  <si>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</si>
  <si>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</si>
  <si>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</si>
  <si>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</si>
  <si>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</si>
  <si>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</si>
  <si>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</si>
  <si>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</si>
  <si>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</si>
  <si>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</si>
  <si>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</si>
  <si>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</si>
  <si>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</si>
  <si>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</si>
  <si>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</si>
  <si>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</si>
  <si>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</si>
  <si>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</si>
  <si>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</si>
  <si>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</si>
  <si>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</si>
  <si>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</si>
  <si>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</si>
  <si>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</si>
  <si>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</si>
  <si>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</si>
  <si>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</si>
  <si>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</si>
  <si>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</si>
  <si>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</si>
  <si>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</si>
  <si>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</si>
  <si>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</si>
  <si>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</si>
  <si>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</si>
  <si>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</si>
  <si>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</si>
  <si>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Nom Propriètaire</t>
  </si>
  <si>
    <t>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</si>
</sst>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F&quot;"/>
    <numFmt numFmtId="165" formatCode="0.00\E\u\r\o"/>
    <numFmt numFmtId="166" formatCode="_-* #,##0.00\ [$€-1]_-;\-* #,##0.00\ [$€-1]_-;_-* &quot;-&quot;??\ [$€-1]_-"/>
    <numFmt numFmtId="167" formatCode="_-* #,##0.00\ [$€-40C]_-;\-* #,##0.00\ [$€-40C]_-;_-* &quot;-&quot;??\ [$€-40C]_-;_-@_-"/>
    <numFmt numFmtId="168" formatCode="#,##0.00\E\u\r\o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B0F0"/>
      <name val="Arial"/>
      <family val="2"/>
    </font>
    <font>
      <b/>
      <sz val="10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6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/>
    <xf numFmtId="0" fontId="4" fillId="0" borderId="5" xfId="0" applyFont="1" applyBorder="1" applyAlignment="1" applyProtection="1">
      <alignment horizontal="left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5" fillId="0" borderId="5" xfId="0" applyNumberFormat="1" applyFont="1" applyBorder="1" applyAlignment="1" applyProtection="1">
      <alignment horizontal="left"/>
      <protection locked="0"/>
    </xf>
    <xf numFmtId="165" fontId="4" fillId="0" borderId="5" xfId="0" applyNumberFormat="1" applyFont="1" applyBorder="1" applyAlignment="1" applyProtection="1">
      <alignment horizontal="left"/>
      <protection locked="0"/>
    </xf>
    <xf numFmtId="0" fontId="9" fillId="0" borderId="5" xfId="0" applyFont="1" applyBorder="1" applyAlignment="1" applyProtection="1">
      <alignment vertical="center"/>
      <protection locked="0"/>
    </xf>
    <xf numFmtId="0" fontId="5" fillId="0" borderId="5" xfId="0" applyFont="1" applyBorder="1" applyProtection="1">
      <protection locked="0"/>
    </xf>
    <xf numFmtId="165" fontId="7" fillId="0" borderId="5" xfId="0" applyNumberFormat="1" applyFont="1" applyBorder="1" applyAlignment="1" applyProtection="1">
      <alignment horizontal="left"/>
      <protection locked="0"/>
    </xf>
    <xf numFmtId="165" fontId="0" fillId="0" borderId="5" xfId="0" applyNumberFormat="1" applyBorder="1" applyAlignment="1" applyProtection="1">
      <alignment horizontal="left"/>
      <protection locked="0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0" fillId="0" borderId="20" xfId="0" applyBorder="1"/>
    <xf numFmtId="164" fontId="2" fillId="0" borderId="0" xfId="0" applyNumberFormat="1" applyFont="1" applyBorder="1" applyAlignment="1">
      <alignment horizontal="center" vertical="center"/>
    </xf>
    <xf numFmtId="166" fontId="12" fillId="0" borderId="0" xfId="1" applyFont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/>
    </xf>
    <xf numFmtId="166" fontId="2" fillId="0" borderId="0" xfId="1" applyFont="1" applyBorder="1" applyAlignment="1" applyProtection="1">
      <alignment vertical="center"/>
      <protection locked="0"/>
    </xf>
    <xf numFmtId="166" fontId="0" fillId="0" borderId="0" xfId="1" applyFont="1" applyBorder="1" applyAlignment="1" applyProtection="1">
      <alignment horizontal="right" vertical="center"/>
    </xf>
    <xf numFmtId="167" fontId="11" fillId="2" borderId="0" xfId="1" applyNumberFormat="1" applyFont="1" applyFill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 wrapText="1"/>
    </xf>
    <xf numFmtId="166" fontId="2" fillId="0" borderId="0" xfId="1" applyFont="1" applyBorder="1" applyAlignment="1" applyProtection="1">
      <alignment horizontal="right" vertical="center"/>
    </xf>
    <xf numFmtId="0" fontId="0" fillId="0" borderId="4" xfId="0" applyBorder="1"/>
    <xf numFmtId="0" fontId="0" fillId="0" borderId="0" xfId="0" applyBorder="1" applyAlignment="1">
      <alignment horizontal="center"/>
    </xf>
    <xf numFmtId="165" fontId="8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0" fillId="2" borderId="0" xfId="0" applyFill="1"/>
    <xf numFmtId="164" fontId="16" fillId="2" borderId="21" xfId="0" applyNumberFormat="1" applyFont="1" applyFill="1" applyBorder="1" applyAlignment="1" applyProtection="1">
      <alignment horizontal="center" vertical="center" wrapText="1"/>
    </xf>
    <xf numFmtId="164" fontId="16" fillId="2" borderId="11" xfId="0" applyNumberFormat="1" applyFont="1" applyFill="1" applyBorder="1" applyAlignment="1" applyProtection="1">
      <alignment horizontal="center" vertical="center" wrapText="1"/>
    </xf>
    <xf numFmtId="164" fontId="16" fillId="2" borderId="12" xfId="0" applyNumberFormat="1" applyFont="1" applyFill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49" fontId="0" fillId="0" borderId="22" xfId="1" applyNumberFormat="1" applyFon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49" fontId="2" fillId="0" borderId="4" xfId="0" applyNumberFormat="1" applyFont="1" applyBorder="1" applyAlignment="1">
      <alignment horizontal="center" vertical="center" wrapText="1"/>
    </xf>
    <xf numFmtId="167" fontId="16" fillId="2" borderId="19" xfId="0" applyNumberFormat="1" applyFont="1" applyFill="1" applyBorder="1" applyAlignment="1" applyProtection="1">
      <alignment horizontal="center" vertical="center" wrapText="1"/>
    </xf>
    <xf numFmtId="49" fontId="0" fillId="0" borderId="19" xfId="0" applyNumberFormat="1" applyBorder="1" applyAlignment="1" applyProtection="1">
      <alignment horizontal="center" vertical="center"/>
      <protection locked="0"/>
    </xf>
    <xf numFmtId="167" fontId="0" fillId="0" borderId="18" xfId="0" applyNumberFormat="1" applyBorder="1"/>
    <xf numFmtId="167" fontId="0" fillId="0" borderId="19" xfId="0" applyNumberFormat="1" applyBorder="1"/>
    <xf numFmtId="167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3" xfId="0" applyBorder="1"/>
    <xf numFmtId="0" fontId="0" fillId="0" borderId="13" xfId="0" applyBorder="1" applyProtection="1">
      <protection locked="0"/>
    </xf>
    <xf numFmtId="0" fontId="0" fillId="0" borderId="14" xfId="0" applyBorder="1"/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/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7" fillId="0" borderId="23" xfId="2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/>
    <xf numFmtId="0" fontId="17" fillId="0" borderId="37" xfId="2" applyBorder="1" applyAlignment="1">
      <alignment horizontal="center" vertical="center"/>
    </xf>
    <xf numFmtId="0" fontId="0" fillId="0" borderId="18" xfId="0" applyBorder="1"/>
    <xf numFmtId="0" fontId="17" fillId="0" borderId="27" xfId="2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7" fillId="0" borderId="1" xfId="2" applyBorder="1" applyAlignment="1">
      <alignment horizontal="center"/>
    </xf>
    <xf numFmtId="0" fontId="0" fillId="0" borderId="16" xfId="0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6" fillId="0" borderId="1" xfId="0" applyNumberFormat="1" applyFont="1" applyBorder="1" applyAlignment="1" applyProtection="1">
      <alignment vertical="center"/>
      <protection locked="0"/>
    </xf>
    <xf numFmtId="0" fontId="0" fillId="0" borderId="1" xfId="0" applyBorder="1" applyAlignment="1"/>
    <xf numFmtId="0" fontId="0" fillId="0" borderId="31" xfId="0" applyBorder="1" applyAlignme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165" fontId="14" fillId="0" borderId="1" xfId="0" applyNumberFormat="1" applyFont="1" applyBorder="1" applyAlignment="1" applyProtection="1">
      <alignment vertical="center"/>
      <protection locked="0"/>
    </xf>
    <xf numFmtId="0" fontId="0" fillId="0" borderId="1" xfId="0" applyFont="1" applyBorder="1" applyAlignment="1"/>
    <xf numFmtId="0" fontId="0" fillId="0" borderId="31" xfId="0" applyFon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8" fontId="13" fillId="0" borderId="8" xfId="0" applyNumberFormat="1" applyFont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5" fontId="15" fillId="0" borderId="5" xfId="0" applyNumberFormat="1" applyFont="1" applyBorder="1" applyAlignment="1" applyProtection="1">
      <alignment horizontal="left" vertical="center"/>
      <protection locked="0"/>
    </xf>
    <xf numFmtId="165" fontId="15" fillId="0" borderId="0" xfId="0" applyNumberFormat="1" applyFont="1" applyBorder="1" applyAlignment="1" applyProtection="1">
      <alignment horizontal="left" vertical="center"/>
      <protection locked="0"/>
    </xf>
    <xf numFmtId="165" fontId="15" fillId="0" borderId="13" xfId="0" applyNumberFormat="1" applyFont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7" fillId="0" borderId="2" xfId="2" applyBorder="1" applyAlignment="1">
      <alignment horizontal="center"/>
    </xf>
    <xf numFmtId="0" fontId="17" fillId="0" borderId="3" xfId="2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acq.seyer@gmail.com" TargetMode="External"/><Relationship Id="rId13" Type="http://schemas.openxmlformats.org/officeDocument/2006/relationships/hyperlink" Target="mailto:isabellefem@hotmail.fr" TargetMode="External"/><Relationship Id="rId18" Type="http://schemas.openxmlformats.org/officeDocument/2006/relationships/hyperlink" Target="mailto:sulnid77@orange.fr" TargetMode="External"/><Relationship Id="rId26" Type="http://schemas.openxmlformats.org/officeDocument/2006/relationships/hyperlink" Target="mailto:sarahchastenet@gmail.com" TargetMode="External"/><Relationship Id="rId3" Type="http://schemas.openxmlformats.org/officeDocument/2006/relationships/hyperlink" Target="mailto:chloe6-1@hotmail.fr" TargetMode="External"/><Relationship Id="rId21" Type="http://schemas.openxmlformats.org/officeDocument/2006/relationships/hyperlink" Target="mailto:lololuq@hotmail.com" TargetMode="External"/><Relationship Id="rId34" Type="http://schemas.openxmlformats.org/officeDocument/2006/relationships/printerSettings" Target="../printerSettings/printerSettings3.bin"/><Relationship Id="rId7" Type="http://schemas.openxmlformats.org/officeDocument/2006/relationships/hyperlink" Target="mailto:renataparas@free.fr" TargetMode="External"/><Relationship Id="rId12" Type="http://schemas.openxmlformats.org/officeDocument/2006/relationships/hyperlink" Target="mailto:cecile.perrousse@aliceadsl.fr" TargetMode="External"/><Relationship Id="rId17" Type="http://schemas.openxmlformats.org/officeDocument/2006/relationships/hyperlink" Target="mailto:l.aubry6@gmail.com" TargetMode="External"/><Relationship Id="rId25" Type="http://schemas.openxmlformats.org/officeDocument/2006/relationships/hyperlink" Target="mailto:valent.77@hotmail.fr" TargetMode="External"/><Relationship Id="rId33" Type="http://schemas.openxmlformats.org/officeDocument/2006/relationships/hyperlink" Target="mailto:tanguyv2@wanadoo.fr" TargetMode="External"/><Relationship Id="rId2" Type="http://schemas.openxmlformats.org/officeDocument/2006/relationships/hyperlink" Target="mailto:maison.sivry@hotmail.com" TargetMode="External"/><Relationship Id="rId16" Type="http://schemas.openxmlformats.org/officeDocument/2006/relationships/hyperlink" Target="mailto:corinne.stiegler@psl.aphp.fr" TargetMode="External"/><Relationship Id="rId20" Type="http://schemas.openxmlformats.org/officeDocument/2006/relationships/hyperlink" Target="mailto:fjpc2@wanadoo.fr" TargetMode="External"/><Relationship Id="rId29" Type="http://schemas.openxmlformats.org/officeDocument/2006/relationships/hyperlink" Target="mailto:blaise_pauline@hotmail.fr" TargetMode="External"/><Relationship Id="rId1" Type="http://schemas.openxmlformats.org/officeDocument/2006/relationships/hyperlink" Target="mailto:martineattia@yahoo.fr" TargetMode="External"/><Relationship Id="rId6" Type="http://schemas.openxmlformats.org/officeDocument/2006/relationships/hyperlink" Target="mailto:olivier.rousset@yahoo.fr" TargetMode="External"/><Relationship Id="rId11" Type="http://schemas.openxmlformats.org/officeDocument/2006/relationships/hyperlink" Target="mailto:frederic.sestier@sfr.fr" TargetMode="External"/><Relationship Id="rId24" Type="http://schemas.openxmlformats.org/officeDocument/2006/relationships/hyperlink" Target="mailto:f.hedoux@orange.fr" TargetMode="External"/><Relationship Id="rId32" Type="http://schemas.openxmlformats.org/officeDocument/2006/relationships/hyperlink" Target="mailto:elyette.lepif@gmail.com" TargetMode="External"/><Relationship Id="rId5" Type="http://schemas.openxmlformats.org/officeDocument/2006/relationships/hyperlink" Target="mailto:isabellefem@hotmail.fr" TargetMode="External"/><Relationship Id="rId15" Type="http://schemas.openxmlformats.org/officeDocument/2006/relationships/hyperlink" Target="mailto:juliette.duval@parishabitat.fr" TargetMode="External"/><Relationship Id="rId23" Type="http://schemas.openxmlformats.org/officeDocument/2006/relationships/hyperlink" Target="mailto:berger.benedicte@yahoo.fr" TargetMode="External"/><Relationship Id="rId28" Type="http://schemas.openxmlformats.org/officeDocument/2006/relationships/hyperlink" Target="mailto:tanguyv2@wanadoo.fr" TargetMode="External"/><Relationship Id="rId10" Type="http://schemas.openxmlformats.org/officeDocument/2006/relationships/hyperlink" Target="mailto:fjpc2@wanadoo.fr" TargetMode="External"/><Relationship Id="rId19" Type="http://schemas.openxmlformats.org/officeDocument/2006/relationships/hyperlink" Target="mailto:isabellefem@hotmail.fr" TargetMode="External"/><Relationship Id="rId31" Type="http://schemas.openxmlformats.org/officeDocument/2006/relationships/hyperlink" Target="mailto:marielagrange@orange.fr" TargetMode="External"/><Relationship Id="rId4" Type="http://schemas.openxmlformats.org/officeDocument/2006/relationships/hyperlink" Target="mailto:h.delasino@gmail.com" TargetMode="External"/><Relationship Id="rId9" Type="http://schemas.openxmlformats.org/officeDocument/2006/relationships/hyperlink" Target="mailto:lololuq@hotmail.com" TargetMode="External"/><Relationship Id="rId14" Type="http://schemas.openxmlformats.org/officeDocument/2006/relationships/hyperlink" Target="mailto:h.delasino@gmail.com" TargetMode="External"/><Relationship Id="rId22" Type="http://schemas.openxmlformats.org/officeDocument/2006/relationships/hyperlink" Target="mailto:olarbleiz@hotmail.fr" TargetMode="External"/><Relationship Id="rId27" Type="http://schemas.openxmlformats.org/officeDocument/2006/relationships/hyperlink" Target="mailto:elyette.lepif@gmail.com" TargetMode="External"/><Relationship Id="rId30" Type="http://schemas.openxmlformats.org/officeDocument/2006/relationships/hyperlink" Target="mailto:celine.leguis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topLeftCell="A7" workbookViewId="0">
      <selection activeCell="D15" sqref="D15"/>
    </sheetView>
  </sheetViews>
  <sheetFormatPr baseColWidth="10" defaultColWidth="11.42578125" defaultRowHeight="15" x14ac:dyDescent="0.25"/>
  <cols>
    <col min="6" max="6" width="11.42578125" style="36"/>
    <col min="7" max="7" width="11.85546875" bestFit="1" customWidth="1"/>
  </cols>
  <sheetData>
    <row r="1" spans="1:14" ht="14.25" customHeight="1" x14ac:dyDescent="0.25">
      <c r="A1" s="59"/>
      <c r="B1" s="59"/>
      <c r="C1" s="59"/>
      <c r="D1" s="59"/>
      <c r="E1" s="59"/>
      <c r="F1" s="59"/>
      <c r="G1" s="59"/>
      <c r="H1" s="59"/>
    </row>
    <row r="2" spans="1:14" x14ac:dyDescent="0.25">
      <c r="A2" s="59"/>
      <c r="B2" s="59"/>
      <c r="C2" s="59"/>
      <c r="D2" s="59"/>
      <c r="E2" s="59"/>
      <c r="F2" s="59"/>
      <c r="G2" s="59"/>
      <c r="H2" s="59"/>
      <c r="J2" s="102"/>
      <c r="K2" s="102"/>
      <c r="L2" s="102"/>
      <c r="M2" s="5"/>
      <c r="N2" s="5"/>
    </row>
    <row r="3" spans="1:14" x14ac:dyDescent="0.25">
      <c r="A3" s="59"/>
      <c r="B3" s="59"/>
      <c r="C3" s="59"/>
      <c r="D3" s="59"/>
      <c r="E3" s="59"/>
      <c r="F3" s="59"/>
      <c r="G3" s="59"/>
      <c r="H3" s="59"/>
      <c r="J3" s="102"/>
      <c r="K3" s="102"/>
      <c r="L3" s="102"/>
      <c r="M3" s="5"/>
      <c r="N3" s="5"/>
    </row>
    <row r="4" spans="1:14" x14ac:dyDescent="0.25">
      <c r="A4" s="59"/>
      <c r="B4" s="59"/>
      <c r="C4" s="59"/>
      <c r="D4" s="59"/>
      <c r="E4" s="59"/>
      <c r="F4" s="59"/>
      <c r="G4" s="59"/>
      <c r="H4" s="59"/>
      <c r="J4" s="102"/>
      <c r="K4" s="102"/>
      <c r="L4" s="102"/>
      <c r="M4" s="5"/>
      <c r="N4" s="5"/>
    </row>
    <row r="5" spans="1:14" x14ac:dyDescent="0.25">
      <c r="A5" s="59"/>
      <c r="B5" s="59"/>
      <c r="C5" s="59"/>
      <c r="D5" s="59"/>
      <c r="E5" s="59"/>
      <c r="F5" s="59"/>
      <c r="G5" s="59"/>
      <c r="H5" s="59"/>
      <c r="J5" s="102"/>
      <c r="K5" s="102"/>
      <c r="L5" s="102"/>
      <c r="M5" s="5"/>
      <c r="N5" s="5"/>
    </row>
    <row r="6" spans="1:14" x14ac:dyDescent="0.25">
      <c r="A6" s="59"/>
      <c r="B6" s="59"/>
      <c r="C6" s="59"/>
      <c r="D6" s="59"/>
      <c r="E6" s="59"/>
      <c r="F6" s="59"/>
      <c r="G6" s="59"/>
      <c r="H6" s="59"/>
      <c r="J6" s="102"/>
      <c r="K6" s="102"/>
      <c r="L6" s="102"/>
      <c r="M6" s="5"/>
      <c r="N6" s="5"/>
    </row>
    <row r="7" spans="1:14" x14ac:dyDescent="0.25">
      <c r="A7" s="59"/>
      <c r="B7" s="59"/>
      <c r="C7" s="59"/>
      <c r="D7" s="59"/>
      <c r="E7" s="59"/>
      <c r="F7" s="59"/>
      <c r="G7" s="59"/>
      <c r="H7" s="59"/>
      <c r="J7" s="102"/>
      <c r="K7" s="102"/>
      <c r="L7" s="102"/>
      <c r="M7" s="5"/>
      <c r="N7" s="5"/>
    </row>
    <row r="8" spans="1:14" x14ac:dyDescent="0.25">
      <c r="A8" s="59"/>
      <c r="B8" s="59"/>
      <c r="C8" s="59"/>
      <c r="D8" s="59"/>
      <c r="E8" s="59"/>
      <c r="F8" s="59"/>
      <c r="G8" s="59"/>
      <c r="H8" s="59"/>
      <c r="J8" s="102"/>
      <c r="K8" s="102"/>
      <c r="L8" s="102"/>
      <c r="M8" s="5"/>
      <c r="N8" s="5"/>
    </row>
    <row r="9" spans="1:14" ht="15.75" thickBot="1" x14ac:dyDescent="0.3">
      <c r="J9" s="102"/>
      <c r="K9" s="102"/>
      <c r="L9" s="102"/>
      <c r="M9" s="5"/>
      <c r="N9" s="5"/>
    </row>
    <row r="10" spans="1:14" ht="15" customHeight="1" x14ac:dyDescent="0.25">
      <c r="A10" s="39" t="s">
        <v>36</v>
      </c>
      <c r="B10" s="135">
        <f ca="1">TODAY()</f>
        <v>42040</v>
      </c>
      <c r="C10" s="119"/>
      <c r="E10" s="150">
        <f>IFERROR(INDEX('COORDONNEE PROPRIETAIRE'!$E$2:$E$38,MATCH(B18,'COORDONNEE PROPRIETAIRE'!$B$2:$B$38,0)),"")</f>
        <v>3</v>
      </c>
      <c r="F10" s="151"/>
      <c r="G10" s="151"/>
      <c r="H10" s="152"/>
      <c r="J10" s="102"/>
      <c r="K10" s="102"/>
      <c r="L10" s="102"/>
      <c r="M10" s="5"/>
      <c r="N10" s="5"/>
    </row>
    <row r="11" spans="1:14" ht="15" customHeight="1" x14ac:dyDescent="0.25">
      <c r="A11" s="39" t="s">
        <v>14</v>
      </c>
      <c r="B11" s="119"/>
      <c r="C11" s="119"/>
      <c r="D11" s="30"/>
      <c r="E11" s="153"/>
      <c r="F11" s="154"/>
      <c r="G11" s="154"/>
      <c r="H11" s="155"/>
      <c r="J11" s="102"/>
      <c r="K11" s="102"/>
      <c r="L11" s="102"/>
      <c r="M11" s="5"/>
      <c r="N11" s="5"/>
    </row>
    <row r="12" spans="1:14" ht="15" customHeight="1" x14ac:dyDescent="0.25">
      <c r="A12" s="99" t="s">
        <v>194</v>
      </c>
      <c r="B12" s="148" t="str">
        <f>IFERROR(INDEX('COORDONNEE PROPRIETAIRE'!G2:G38,MATCH(B18,'COORDONNEE PROPRIETAIRE'!$B$2:$B$38,0)),"")</f>
        <v>c</v>
      </c>
      <c r="C12" s="149"/>
      <c r="D12" s="30"/>
      <c r="E12" s="153"/>
      <c r="F12" s="154"/>
      <c r="G12" s="154"/>
      <c r="H12" s="155"/>
      <c r="J12" s="102"/>
      <c r="K12" s="102"/>
      <c r="L12" s="102"/>
      <c r="M12" s="5"/>
      <c r="N12" s="5"/>
    </row>
    <row r="13" spans="1:14" ht="15" customHeight="1" thickBot="1" x14ac:dyDescent="0.3">
      <c r="E13" s="156"/>
      <c r="F13" s="157"/>
      <c r="G13" s="157"/>
      <c r="H13" s="158"/>
      <c r="J13" s="102"/>
      <c r="K13" s="102"/>
      <c r="L13" s="102"/>
      <c r="M13" s="5"/>
      <c r="N13" s="5"/>
    </row>
    <row r="14" spans="1:14" x14ac:dyDescent="0.25">
      <c r="C14" s="1"/>
      <c r="D14" s="1"/>
      <c r="E14" s="2"/>
      <c r="J14" s="102"/>
      <c r="K14" s="102"/>
      <c r="L14" s="102"/>
      <c r="M14" s="5"/>
      <c r="N14" s="5"/>
    </row>
    <row r="15" spans="1:14" x14ac:dyDescent="0.25">
      <c r="J15" s="5"/>
      <c r="K15" s="5"/>
      <c r="L15" s="5"/>
      <c r="M15" s="5"/>
      <c r="N15" s="5"/>
    </row>
    <row r="16" spans="1:14" x14ac:dyDescent="0.25">
      <c r="J16" s="5"/>
      <c r="K16" s="5"/>
      <c r="L16" s="5"/>
      <c r="M16" s="5"/>
      <c r="N16" s="5"/>
    </row>
    <row r="17" spans="1:11" x14ac:dyDescent="0.25">
      <c r="B17" s="117" t="s">
        <v>0</v>
      </c>
      <c r="C17" s="118"/>
      <c r="D17" s="35"/>
      <c r="E17" s="117" t="s">
        <v>1</v>
      </c>
      <c r="F17" s="118"/>
      <c r="H17" s="117" t="s">
        <v>193</v>
      </c>
      <c r="I17" s="118"/>
    </row>
    <row r="18" spans="1:11" x14ac:dyDescent="0.25">
      <c r="B18" s="115" t="s">
        <v>60</v>
      </c>
      <c r="C18" s="116"/>
      <c r="D18" s="30"/>
      <c r="E18" s="115" t="str">
        <f>IFERROR(INDEX('COORDONNEE PROPRIETAIRE'!$C$2:$C$38,MATCH(B18,'COORDONNEE PROPRIETAIRE'!$B$2:$B$38,0)),"")</f>
        <v>a3</v>
      </c>
      <c r="F18" s="116"/>
      <c r="H18" s="115" t="str">
        <f>IFERROR(INDEX('COORDONNEE PROPRIETAIRE'!$D$2:$D$38,MATCH(B18,'COORDONNEE PROPRIETAIRE'!$B$2:$B$38,0)),"")</f>
        <v>FLORENCE</v>
      </c>
      <c r="I18" s="116"/>
    </row>
    <row r="20" spans="1:11" ht="15.75" thickBot="1" x14ac:dyDescent="0.3"/>
    <row r="21" spans="1:11" ht="26.25" thickBot="1" x14ac:dyDescent="0.3">
      <c r="A21" s="106" t="s">
        <v>4</v>
      </c>
      <c r="B21" s="107"/>
      <c r="C21" s="107"/>
      <c r="D21" s="108"/>
      <c r="E21" s="19" t="s">
        <v>10</v>
      </c>
      <c r="F21" s="50" t="s">
        <v>11</v>
      </c>
      <c r="G21" s="18" t="s">
        <v>9</v>
      </c>
      <c r="H21" s="18" t="s">
        <v>3</v>
      </c>
    </row>
    <row r="22" spans="1:11" ht="15.75" x14ac:dyDescent="0.25">
      <c r="A22" s="4"/>
      <c r="B22" s="5"/>
      <c r="C22" s="5"/>
      <c r="D22" s="62"/>
      <c r="E22" s="33"/>
      <c r="F22" s="47"/>
      <c r="G22" s="41"/>
      <c r="H22" s="33"/>
    </row>
    <row r="23" spans="1:11" ht="15.75" x14ac:dyDescent="0.25">
      <c r="A23" s="6"/>
      <c r="B23" s="3"/>
      <c r="C23" s="3"/>
      <c r="D23" s="63"/>
      <c r="E23" s="16"/>
      <c r="F23" s="37"/>
      <c r="G23" s="42"/>
      <c r="H23" s="16"/>
    </row>
    <row r="24" spans="1:11" ht="15.75" x14ac:dyDescent="0.25">
      <c r="A24" s="109" t="s">
        <v>37</v>
      </c>
      <c r="B24" s="110"/>
      <c r="C24" s="110"/>
      <c r="D24" s="111"/>
      <c r="E24" s="16"/>
      <c r="F24" s="37"/>
      <c r="G24" s="42"/>
      <c r="H24" s="48"/>
      <c r="K24" t="s">
        <v>2</v>
      </c>
    </row>
    <row r="25" spans="1:11" ht="15.75" x14ac:dyDescent="0.25">
      <c r="A25" s="7"/>
      <c r="B25" s="112"/>
      <c r="C25" s="113"/>
      <c r="D25" s="114"/>
      <c r="E25" s="44" t="str">
        <f>IFERROR(INDEX(BASE!$B$1:$B$30,MATCH(B25,BASE!$A$1:$A$30,0)),"")</f>
        <v/>
      </c>
      <c r="F25" s="45"/>
      <c r="G25" s="51" t="str">
        <f>IFERROR(E25*F25,"")</f>
        <v/>
      </c>
      <c r="H25" s="52"/>
    </row>
    <row r="26" spans="1:11" ht="15.75" x14ac:dyDescent="0.25">
      <c r="A26" s="8"/>
      <c r="B26" s="112"/>
      <c r="C26" s="113"/>
      <c r="D26" s="114"/>
      <c r="E26" s="44" t="str">
        <f>IFERROR(INDEX(BASE!$B$1:$B$30,MATCH(B26,BASE!$A$1:$A$30,0)),"")</f>
        <v/>
      </c>
      <c r="F26" s="46"/>
      <c r="G26" s="51" t="str">
        <f t="shared" ref="G26:G36" si="0">IFERROR(E26*F26,"")</f>
        <v/>
      </c>
      <c r="H26" s="52"/>
    </row>
    <row r="27" spans="1:11" ht="15.75" x14ac:dyDescent="0.25">
      <c r="A27" s="8"/>
      <c r="B27" s="112"/>
      <c r="C27" s="113"/>
      <c r="D27" s="114"/>
      <c r="E27" s="44" t="str">
        <f>IFERROR(INDEX(BASE!$B$1:$B$30,MATCH(B27,BASE!$A$1:$A$30,0)),"")</f>
        <v/>
      </c>
      <c r="F27" s="46"/>
      <c r="G27" s="51" t="str">
        <f t="shared" si="0"/>
        <v/>
      </c>
      <c r="H27" s="52"/>
    </row>
    <row r="28" spans="1:11" ht="15.75" x14ac:dyDescent="0.25">
      <c r="A28" s="136" t="s">
        <v>38</v>
      </c>
      <c r="B28" s="137"/>
      <c r="C28" s="137"/>
      <c r="D28" s="138"/>
      <c r="E28" s="44" t="str">
        <f>IFERROR(INDEX(BASE!$B$1:$B$30,MATCH(B28,BASE!$A$1:$A$30,0)),"")</f>
        <v/>
      </c>
      <c r="F28" s="37"/>
      <c r="G28" s="51" t="str">
        <f t="shared" si="0"/>
        <v/>
      </c>
      <c r="H28" s="16"/>
    </row>
    <row r="29" spans="1:11" ht="15.75" x14ac:dyDescent="0.25">
      <c r="A29" s="8"/>
      <c r="B29" s="103"/>
      <c r="C29" s="104"/>
      <c r="D29" s="105"/>
      <c r="E29" s="44" t="str">
        <f>IFERROR(INDEX(BASE!$B$1:$B$30,MATCH(B29,BASE!$A$1:$A$30,0)),"")</f>
        <v/>
      </c>
      <c r="F29" s="46"/>
      <c r="G29" s="51" t="str">
        <f t="shared" si="0"/>
        <v/>
      </c>
      <c r="H29" s="52"/>
    </row>
    <row r="30" spans="1:11" ht="15.75" x14ac:dyDescent="0.25">
      <c r="A30" s="9"/>
      <c r="B30" s="103"/>
      <c r="C30" s="104"/>
      <c r="D30" s="105"/>
      <c r="E30" s="44" t="str">
        <f>IFERROR(INDEX(BASE!$B$1:$B$30,MATCH(B30,BASE!$A$1:$A$30,0)),"")</f>
        <v/>
      </c>
      <c r="F30" s="46"/>
      <c r="G30" s="51" t="str">
        <f t="shared" si="0"/>
        <v/>
      </c>
      <c r="H30" s="52"/>
    </row>
    <row r="31" spans="1:11" ht="15.75" x14ac:dyDescent="0.25">
      <c r="A31" s="10"/>
      <c r="B31" s="103"/>
      <c r="C31" s="104"/>
      <c r="D31" s="105"/>
      <c r="E31" s="44" t="str">
        <f>IFERROR(INDEX(BASE!$B$1:$B$30,MATCH(B31,BASE!$A$1:$A$30,0)),"")</f>
        <v/>
      </c>
      <c r="F31" s="46"/>
      <c r="G31" s="51" t="str">
        <f t="shared" si="0"/>
        <v/>
      </c>
      <c r="H31" s="52"/>
      <c r="K31" s="40"/>
    </row>
    <row r="32" spans="1:11" ht="15.75" x14ac:dyDescent="0.25">
      <c r="A32" s="31"/>
      <c r="B32" s="103"/>
      <c r="C32" s="104"/>
      <c r="D32" s="105"/>
      <c r="E32" s="44" t="str">
        <f>IFERROR(INDEX(BASE!$B$1:$B$30,MATCH(B32,BASE!$A$1:$A$30,0)),"")</f>
        <v/>
      </c>
      <c r="F32" s="46"/>
      <c r="G32" s="51" t="str">
        <f t="shared" si="0"/>
        <v/>
      </c>
      <c r="H32" s="52"/>
    </row>
    <row r="33" spans="1:8" ht="15.75" x14ac:dyDescent="0.25">
      <c r="A33" s="32"/>
      <c r="B33" s="103"/>
      <c r="C33" s="104"/>
      <c r="D33" s="105"/>
      <c r="E33" s="44" t="str">
        <f>IFERROR(INDEX(BASE!$B$1:$B$30,MATCH(B33,BASE!$A$1:$A$30,0)),"")</f>
        <v/>
      </c>
      <c r="F33" s="46"/>
      <c r="G33" s="51" t="str">
        <f t="shared" si="0"/>
        <v/>
      </c>
      <c r="H33" s="52"/>
    </row>
    <row r="34" spans="1:8" ht="15.75" x14ac:dyDescent="0.25">
      <c r="A34" s="11"/>
      <c r="B34" s="103"/>
      <c r="C34" s="104"/>
      <c r="D34" s="105"/>
      <c r="E34" s="44" t="str">
        <f>IFERROR(INDEX(BASE!$B$1:$B$30,MATCH(B34,BASE!$A$1:$A$30,0)),"")</f>
        <v/>
      </c>
      <c r="F34" s="46"/>
      <c r="G34" s="51" t="str">
        <f t="shared" si="0"/>
        <v/>
      </c>
      <c r="H34" s="52"/>
    </row>
    <row r="35" spans="1:8" ht="15.75" x14ac:dyDescent="0.25">
      <c r="A35" s="12"/>
      <c r="B35" s="103"/>
      <c r="C35" s="104"/>
      <c r="D35" s="105"/>
      <c r="E35" s="44" t="str">
        <f>IFERROR(INDEX(BASE!$B$1:$B$30,MATCH(B35,BASE!$A$1:$A$30,0)),"")</f>
        <v/>
      </c>
      <c r="F35" s="46"/>
      <c r="G35" s="51" t="str">
        <f t="shared" si="0"/>
        <v/>
      </c>
      <c r="H35" s="52"/>
    </row>
    <row r="36" spans="1:8" ht="15.75" x14ac:dyDescent="0.25">
      <c r="A36" s="13"/>
      <c r="B36" s="103"/>
      <c r="C36" s="104"/>
      <c r="D36" s="105"/>
      <c r="E36" s="44" t="str">
        <f>IFERROR(INDEX(BASE!$B$1:$B$30,MATCH(B36,BASE!$A$1:$A$30,0)),"")</f>
        <v/>
      </c>
      <c r="F36" s="46"/>
      <c r="G36" s="51" t="str">
        <f t="shared" si="0"/>
        <v/>
      </c>
      <c r="H36" s="52"/>
    </row>
    <row r="37" spans="1:8" ht="16.5" thickBot="1" x14ac:dyDescent="0.3">
      <c r="A37" s="14"/>
      <c r="B37" s="15"/>
      <c r="C37" s="15"/>
      <c r="D37" s="64"/>
      <c r="E37" s="17"/>
      <c r="F37" s="38"/>
      <c r="G37" s="43"/>
      <c r="H37" s="49"/>
    </row>
    <row r="38" spans="1:8" ht="11.25" customHeight="1" thickBot="1" x14ac:dyDescent="0.3"/>
    <row r="39" spans="1:8" x14ac:dyDescent="0.25">
      <c r="B39" s="5"/>
      <c r="C39" s="5"/>
      <c r="D39" s="139" t="s">
        <v>5</v>
      </c>
      <c r="E39" s="140"/>
      <c r="F39" s="141"/>
      <c r="G39" s="53">
        <f>SUM(G25:G36)</f>
        <v>0</v>
      </c>
    </row>
    <row r="40" spans="1:8" x14ac:dyDescent="0.25">
      <c r="B40" s="23"/>
      <c r="C40" s="24"/>
      <c r="D40" s="142" t="s">
        <v>39</v>
      </c>
      <c r="E40" s="143"/>
      <c r="F40" s="144"/>
      <c r="G40" s="54">
        <f>G39*20%</f>
        <v>0</v>
      </c>
    </row>
    <row r="41" spans="1:8" x14ac:dyDescent="0.25">
      <c r="B41" s="23"/>
      <c r="C41" s="25"/>
      <c r="D41" s="142" t="s">
        <v>6</v>
      </c>
      <c r="E41" s="143"/>
      <c r="F41" s="144"/>
      <c r="G41" s="54">
        <f>G39+G40</f>
        <v>0</v>
      </c>
    </row>
    <row r="42" spans="1:8" ht="15.75" thickBot="1" x14ac:dyDescent="0.3">
      <c r="B42" s="23"/>
      <c r="C42" s="26"/>
      <c r="D42" s="145" t="s">
        <v>7</v>
      </c>
      <c r="E42" s="146"/>
      <c r="F42" s="147"/>
      <c r="G42" s="20"/>
    </row>
    <row r="43" spans="1:8" ht="11.25" customHeight="1" thickBot="1" x14ac:dyDescent="0.3">
      <c r="B43" s="27"/>
      <c r="C43" s="28"/>
      <c r="D43" s="28"/>
      <c r="E43" s="102"/>
      <c r="F43" s="102"/>
      <c r="G43" s="102"/>
      <c r="H43" s="5"/>
    </row>
    <row r="44" spans="1:8" ht="19.5" customHeight="1" thickBot="1" x14ac:dyDescent="0.3">
      <c r="A44" s="133" t="s">
        <v>13</v>
      </c>
      <c r="B44" s="134"/>
      <c r="C44" s="29"/>
      <c r="D44" s="5"/>
      <c r="E44" s="127" t="s">
        <v>8</v>
      </c>
      <c r="F44" s="128"/>
      <c r="G44" s="129"/>
      <c r="H44" s="55">
        <f>G41-G42</f>
        <v>0</v>
      </c>
    </row>
    <row r="45" spans="1:8" ht="15.75" thickBot="1" x14ac:dyDescent="0.3">
      <c r="B45" s="21"/>
      <c r="C45" s="22"/>
      <c r="D45" s="22"/>
    </row>
    <row r="46" spans="1:8" ht="24" customHeight="1" thickBot="1" x14ac:dyDescent="0.3">
      <c r="A46" s="130" t="s">
        <v>12</v>
      </c>
      <c r="B46" s="131"/>
      <c r="C46" s="131"/>
      <c r="D46" s="131"/>
      <c r="E46" s="131"/>
      <c r="F46" s="131"/>
      <c r="G46" s="131"/>
      <c r="H46" s="132"/>
    </row>
    <row r="47" spans="1:8" x14ac:dyDescent="0.25">
      <c r="A47" s="120"/>
      <c r="B47" s="100"/>
      <c r="C47" s="100"/>
      <c r="D47" s="100"/>
      <c r="E47" s="100"/>
      <c r="F47" s="100"/>
      <c r="G47" s="100"/>
      <c r="H47" s="121"/>
    </row>
    <row r="48" spans="1:8" x14ac:dyDescent="0.25">
      <c r="A48" s="122"/>
      <c r="B48" s="102"/>
      <c r="C48" s="102"/>
      <c r="D48" s="102"/>
      <c r="E48" s="102"/>
      <c r="F48" s="102"/>
      <c r="G48" s="102"/>
      <c r="H48" s="123"/>
    </row>
    <row r="49" spans="1:8" ht="15.75" thickBot="1" x14ac:dyDescent="0.3">
      <c r="A49" s="124"/>
      <c r="B49" s="125"/>
      <c r="C49" s="125"/>
      <c r="D49" s="125"/>
      <c r="E49" s="125"/>
      <c r="F49" s="125"/>
      <c r="G49" s="125"/>
      <c r="H49" s="126"/>
    </row>
    <row r="50" spans="1:8" x14ac:dyDescent="0.25">
      <c r="A50" s="100"/>
      <c r="B50" s="100"/>
      <c r="C50" s="100"/>
      <c r="D50" s="100"/>
      <c r="E50" s="100"/>
      <c r="F50" s="100"/>
      <c r="G50" s="100"/>
      <c r="H50" s="100"/>
    </row>
    <row r="51" spans="1:8" x14ac:dyDescent="0.25">
      <c r="A51" s="101"/>
      <c r="B51" s="101"/>
      <c r="C51" s="101"/>
      <c r="D51" s="101"/>
      <c r="E51" s="101"/>
      <c r="F51" s="101"/>
      <c r="G51" s="101"/>
      <c r="H51" s="101"/>
    </row>
    <row r="52" spans="1:8" x14ac:dyDescent="0.25">
      <c r="A52" s="101"/>
      <c r="B52" s="101"/>
      <c r="C52" s="101"/>
      <c r="D52" s="101"/>
      <c r="E52" s="101"/>
      <c r="F52" s="101"/>
      <c r="G52" s="101"/>
      <c r="H52" s="101"/>
    </row>
  </sheetData>
  <mergeCells count="48">
    <mergeCell ref="B12:C12"/>
    <mergeCell ref="E17:F17"/>
    <mergeCell ref="E18:F18"/>
    <mergeCell ref="H17:I17"/>
    <mergeCell ref="H18:I18"/>
    <mergeCell ref="E43:G43"/>
    <mergeCell ref="A28:D28"/>
    <mergeCell ref="B29:D29"/>
    <mergeCell ref="B30:D30"/>
    <mergeCell ref="B31:D31"/>
    <mergeCell ref="D39:F39"/>
    <mergeCell ref="D40:F40"/>
    <mergeCell ref="D41:F41"/>
    <mergeCell ref="D42:F42"/>
    <mergeCell ref="A47:H49"/>
    <mergeCell ref="J2:L2"/>
    <mergeCell ref="J3:L3"/>
    <mergeCell ref="J4:L4"/>
    <mergeCell ref="J5:L5"/>
    <mergeCell ref="J6:L6"/>
    <mergeCell ref="J7:L7"/>
    <mergeCell ref="E44:G44"/>
    <mergeCell ref="A46:H46"/>
    <mergeCell ref="A44:B44"/>
    <mergeCell ref="B11:C11"/>
    <mergeCell ref="B32:D32"/>
    <mergeCell ref="B33:D33"/>
    <mergeCell ref="J14:L14"/>
    <mergeCell ref="B10:C10"/>
    <mergeCell ref="J8:L8"/>
    <mergeCell ref="J9:L9"/>
    <mergeCell ref="J10:L10"/>
    <mergeCell ref="J11:L11"/>
    <mergeCell ref="J12:L12"/>
    <mergeCell ref="A50:H50"/>
    <mergeCell ref="A51:H52"/>
    <mergeCell ref="J13:L13"/>
    <mergeCell ref="B34:D34"/>
    <mergeCell ref="B35:D35"/>
    <mergeCell ref="B36:D36"/>
    <mergeCell ref="E10:H13"/>
    <mergeCell ref="A21:D21"/>
    <mergeCell ref="A24:D24"/>
    <mergeCell ref="B25:D25"/>
    <mergeCell ref="B18:C18"/>
    <mergeCell ref="B17:C17"/>
    <mergeCell ref="B26:D26"/>
    <mergeCell ref="B27:D27"/>
  </mergeCells>
  <dataValidations count="5">
    <dataValidation type="list" allowBlank="1" showInputMessage="1" showErrorMessage="1" sqref="F29:F36 F26:F27">
      <formula1>"1,2,3,4,5,6,7,8,9"</formula1>
    </dataValidation>
    <dataValidation type="list" allowBlank="1" showInputMessage="1" showErrorMessage="1" sqref="B29:D36">
      <formula1>"vermifuge,vermifuge hiver,floconnés, mash, soins, calmagine,seance de travail, debourrage, parking van"</formula1>
    </dataValidation>
    <dataValidation type="list" allowBlank="1" showInputMessage="1" showErrorMessage="1" sqref="C44:D44">
      <formula1>"carte bleue, espèce, chéque, virement, mandat"</formula1>
    </dataValidation>
    <dataValidation type="list" operator="equal" allowBlank="1" showInputMessage="1" showErrorMessage="1" sqref="F25 H25:H27 H29:H36">
      <formula1>"1,2,3,4,5,6,7,8,9"</formula1>
    </dataValidation>
    <dataValidation type="list" allowBlank="1" showInputMessage="1" showErrorMessage="1" sqref="B25:D27">
      <formula1>maliste</formula1>
    </dataValidation>
  </dataValidations>
  <printOptions horizontalCentered="1" verticalCentered="1"/>
  <pageMargins left="0" right="0" top="0.19685039370078741" bottom="0" header="0.31496062992125984" footer="0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'COORDONNEE PROPRIETAIRE'!$B$2:$B$38</xm:f>
          </x14:formula1>
          <xm:sqref>B18:C18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B2" sqref="B2:B23"/>
    </sheetView>
  </sheetViews>
  <sheetFormatPr baseColWidth="10" defaultColWidth="11.42578125" defaultRowHeight="15" x14ac:dyDescent="0.25"/>
  <cols>
    <col min="1" max="1" width="30" bestFit="1" customWidth="1"/>
    <col min="2" max="2" width="11.42578125" style="61"/>
  </cols>
  <sheetData>
    <row r="1" spans="1:2" s="34" customFormat="1" ht="30" customHeight="1" x14ac:dyDescent="0.25">
      <c r="A1" s="58" t="s">
        <v>4</v>
      </c>
      <c r="B1" s="60" t="s">
        <v>10</v>
      </c>
    </row>
    <row r="2" spans="1:2" x14ac:dyDescent="0.25">
      <c r="A2" s="57" t="s">
        <v>15</v>
      </c>
      <c r="B2" s="60">
        <v>291.67</v>
      </c>
    </row>
    <row r="3" spans="1:2" x14ac:dyDescent="0.25">
      <c r="A3" s="57" t="s">
        <v>16</v>
      </c>
      <c r="B3" s="60">
        <v>241.67</v>
      </c>
    </row>
    <row r="4" spans="1:2" x14ac:dyDescent="0.25">
      <c r="A4" s="57" t="s">
        <v>17</v>
      </c>
      <c r="B4" s="60">
        <v>283.33999999999997</v>
      </c>
    </row>
    <row r="5" spans="1:2" x14ac:dyDescent="0.25">
      <c r="A5" s="57" t="s">
        <v>18</v>
      </c>
      <c r="B5" s="60">
        <v>308.33</v>
      </c>
    </row>
    <row r="6" spans="1:2" x14ac:dyDescent="0.25">
      <c r="A6" s="57" t="s">
        <v>19</v>
      </c>
      <c r="B6" s="60">
        <v>300</v>
      </c>
    </row>
    <row r="7" spans="1:2" x14ac:dyDescent="0.25">
      <c r="A7" s="57" t="s">
        <v>20</v>
      </c>
      <c r="B7" s="60">
        <v>133.33000000000001</v>
      </c>
    </row>
    <row r="8" spans="1:2" x14ac:dyDescent="0.25">
      <c r="A8" s="57" t="s">
        <v>21</v>
      </c>
      <c r="B8" s="60">
        <v>129.16999999999999</v>
      </c>
    </row>
    <row r="9" spans="1:2" x14ac:dyDescent="0.25">
      <c r="A9" s="57" t="s">
        <v>22</v>
      </c>
      <c r="B9" s="60">
        <v>144.66999999999999</v>
      </c>
    </row>
    <row r="10" spans="1:2" x14ac:dyDescent="0.25">
      <c r="A10" s="57" t="s">
        <v>23</v>
      </c>
      <c r="B10" s="60">
        <v>141.66999999999999</v>
      </c>
    </row>
    <row r="11" spans="1:2" x14ac:dyDescent="0.25">
      <c r="A11" s="57" t="s">
        <v>24</v>
      </c>
      <c r="B11" s="60">
        <v>166.67</v>
      </c>
    </row>
    <row r="12" spans="1:2" x14ac:dyDescent="0.25">
      <c r="A12" s="57" t="s">
        <v>25</v>
      </c>
      <c r="B12" s="60">
        <v>154.16999999999999</v>
      </c>
    </row>
    <row r="13" spans="1:2" x14ac:dyDescent="0.25">
      <c r="A13" s="57" t="s">
        <v>26</v>
      </c>
      <c r="B13" s="60">
        <v>179.17</v>
      </c>
    </row>
    <row r="14" spans="1:2" x14ac:dyDescent="0.25">
      <c r="A14" s="57" t="s">
        <v>27</v>
      </c>
      <c r="B14" s="60">
        <v>166.67</v>
      </c>
    </row>
    <row r="15" spans="1:2" x14ac:dyDescent="0.25">
      <c r="A15" s="57" t="s">
        <v>28</v>
      </c>
      <c r="B15" s="60">
        <v>13.33</v>
      </c>
    </row>
    <row r="16" spans="1:2" x14ac:dyDescent="0.25">
      <c r="A16" s="57" t="s">
        <v>40</v>
      </c>
      <c r="B16" s="60">
        <v>17.5</v>
      </c>
    </row>
    <row r="17" spans="1:2" x14ac:dyDescent="0.25">
      <c r="A17" s="57" t="s">
        <v>29</v>
      </c>
      <c r="B17" s="60">
        <v>14.17</v>
      </c>
    </row>
    <row r="18" spans="1:2" x14ac:dyDescent="0.25">
      <c r="A18" s="57" t="s">
        <v>30</v>
      </c>
      <c r="B18" s="60">
        <v>12.08</v>
      </c>
    </row>
    <row r="19" spans="1:2" x14ac:dyDescent="0.25">
      <c r="A19" s="57" t="s">
        <v>31</v>
      </c>
      <c r="B19" s="60">
        <v>25</v>
      </c>
    </row>
    <row r="20" spans="1:2" x14ac:dyDescent="0.25">
      <c r="A20" s="57" t="s">
        <v>32</v>
      </c>
      <c r="B20" s="60">
        <v>7.5</v>
      </c>
    </row>
    <row r="21" spans="1:2" x14ac:dyDescent="0.25">
      <c r="A21" s="57" t="s">
        <v>33</v>
      </c>
      <c r="B21" s="60">
        <v>12</v>
      </c>
    </row>
    <row r="22" spans="1:2" x14ac:dyDescent="0.25">
      <c r="A22" s="57" t="s">
        <v>34</v>
      </c>
      <c r="B22" s="60">
        <v>291.67</v>
      </c>
    </row>
    <row r="23" spans="1:2" x14ac:dyDescent="0.25">
      <c r="A23" s="57" t="s">
        <v>35</v>
      </c>
      <c r="B23" s="60">
        <v>8.34</v>
      </c>
    </row>
    <row r="24" spans="1:2" x14ac:dyDescent="0.25">
      <c r="A24" s="56"/>
    </row>
    <row r="25" spans="1:2" x14ac:dyDescent="0.25">
      <c r="A25" s="56"/>
    </row>
    <row r="26" spans="1:2" x14ac:dyDescent="0.25">
      <c r="A26" s="56"/>
    </row>
    <row r="27" spans="1:2" x14ac:dyDescent="0.25">
      <c r="A27" s="56"/>
    </row>
    <row r="28" spans="1:2" x14ac:dyDescent="0.25">
      <c r="A28" s="5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27" workbookViewId="0">
      <selection activeCell="G3" sqref="G3"/>
    </sheetView>
  </sheetViews>
  <sheetFormatPr baseColWidth="10" defaultRowHeight="15" x14ac:dyDescent="0.25"/>
  <cols>
    <col min="1" max="1" width="3.42578125" customWidth="1"/>
    <col min="2" max="2" width="12.85546875" bestFit="1" customWidth="1"/>
    <col min="3" max="3" width="18.7109375" customWidth="1"/>
    <col min="4" max="4" width="22.28515625" bestFit="1" customWidth="1"/>
    <col min="5" max="5" width="27.140625" style="34" customWidth="1"/>
    <col min="6" max="6" width="14.28515625" customWidth="1"/>
    <col min="7" max="7" width="27.140625" customWidth="1"/>
  </cols>
  <sheetData>
    <row r="1" spans="1:7" s="69" customFormat="1" ht="30" customHeight="1" thickBot="1" x14ac:dyDescent="0.3">
      <c r="A1" s="65"/>
      <c r="B1" s="66" t="s">
        <v>41</v>
      </c>
      <c r="C1" s="67" t="s">
        <v>1</v>
      </c>
      <c r="D1" s="67" t="s">
        <v>42</v>
      </c>
      <c r="E1" s="66" t="s">
        <v>43</v>
      </c>
      <c r="F1" s="67" t="s">
        <v>44</v>
      </c>
      <c r="G1" s="68" t="s">
        <v>45</v>
      </c>
    </row>
    <row r="2" spans="1:7" ht="30" customHeight="1" x14ac:dyDescent="0.25">
      <c r="A2" s="70">
        <v>1</v>
      </c>
      <c r="B2" s="71" t="s">
        <v>61</v>
      </c>
      <c r="C2" s="72" t="s">
        <v>156</v>
      </c>
      <c r="D2" s="72" t="s">
        <v>120</v>
      </c>
      <c r="E2" s="82">
        <v>1</v>
      </c>
      <c r="F2" s="73"/>
      <c r="G2" s="85" t="s">
        <v>83</v>
      </c>
    </row>
    <row r="3" spans="1:7" ht="30" customHeight="1" x14ac:dyDescent="0.25">
      <c r="A3" s="74">
        <v>2</v>
      </c>
      <c r="B3" s="75" t="s">
        <v>46</v>
      </c>
      <c r="C3" s="74" t="s">
        <v>157</v>
      </c>
      <c r="D3" s="74" t="s">
        <v>121</v>
      </c>
      <c r="E3" s="83">
        <v>2</v>
      </c>
      <c r="F3" s="76"/>
      <c r="G3" s="86" t="s">
        <v>84</v>
      </c>
    </row>
    <row r="4" spans="1:7" ht="30" customHeight="1" x14ac:dyDescent="0.25">
      <c r="A4" s="74">
        <v>3</v>
      </c>
      <c r="B4" s="75" t="s">
        <v>60</v>
      </c>
      <c r="C4" s="74" t="s">
        <v>158</v>
      </c>
      <c r="D4" s="74" t="s">
        <v>122</v>
      </c>
      <c r="E4" s="83">
        <v>3</v>
      </c>
      <c r="F4" s="76"/>
      <c r="G4" s="86" t="s">
        <v>85</v>
      </c>
    </row>
    <row r="5" spans="1:7" ht="30" customHeight="1" x14ac:dyDescent="0.25">
      <c r="A5" s="74">
        <v>4</v>
      </c>
      <c r="B5" s="79" t="s">
        <v>77</v>
      </c>
      <c r="C5" s="80" t="s">
        <v>159</v>
      </c>
      <c r="D5" s="80" t="s">
        <v>123</v>
      </c>
      <c r="E5" s="82">
        <v>4</v>
      </c>
      <c r="F5" s="76"/>
      <c r="G5" s="87" t="s">
        <v>86</v>
      </c>
    </row>
    <row r="6" spans="1:7" ht="30" customHeight="1" x14ac:dyDescent="0.25">
      <c r="A6" s="74">
        <v>5</v>
      </c>
      <c r="B6" s="79" t="s">
        <v>78</v>
      </c>
      <c r="C6" s="72" t="s">
        <v>160</v>
      </c>
      <c r="D6" s="80" t="s">
        <v>123</v>
      </c>
      <c r="E6" s="83">
        <v>5</v>
      </c>
      <c r="F6" s="76"/>
      <c r="G6" s="86" t="s">
        <v>92</v>
      </c>
    </row>
    <row r="7" spans="1:7" ht="30" customHeight="1" x14ac:dyDescent="0.25">
      <c r="A7" s="74">
        <v>6</v>
      </c>
      <c r="B7" s="75" t="s">
        <v>67</v>
      </c>
      <c r="C7" s="74" t="s">
        <v>161</v>
      </c>
      <c r="D7" s="74" t="s">
        <v>124</v>
      </c>
      <c r="E7" s="83">
        <v>6</v>
      </c>
      <c r="F7" s="76"/>
      <c r="G7" s="87" t="s">
        <v>87</v>
      </c>
    </row>
    <row r="8" spans="1:7" ht="30" customHeight="1" x14ac:dyDescent="0.25">
      <c r="A8" s="74">
        <v>7</v>
      </c>
      <c r="B8" s="75" t="s">
        <v>73</v>
      </c>
      <c r="C8" s="74" t="s">
        <v>162</v>
      </c>
      <c r="D8" s="74" t="s">
        <v>125</v>
      </c>
      <c r="E8" s="82">
        <v>7</v>
      </c>
      <c r="F8" s="76"/>
      <c r="G8" s="86" t="s">
        <v>88</v>
      </c>
    </row>
    <row r="9" spans="1:7" ht="30" customHeight="1" x14ac:dyDescent="0.25">
      <c r="A9" s="74">
        <v>8</v>
      </c>
      <c r="B9" s="75" t="s">
        <v>75</v>
      </c>
      <c r="C9" s="80" t="s">
        <v>163</v>
      </c>
      <c r="D9" s="74" t="s">
        <v>126</v>
      </c>
      <c r="E9" s="83">
        <v>8</v>
      </c>
      <c r="F9" s="76"/>
      <c r="G9" s="86" t="s">
        <v>93</v>
      </c>
    </row>
    <row r="10" spans="1:7" ht="30" customHeight="1" x14ac:dyDescent="0.25">
      <c r="A10" s="74">
        <v>9</v>
      </c>
      <c r="B10" s="75" t="s">
        <v>70</v>
      </c>
      <c r="C10" s="72" t="s">
        <v>164</v>
      </c>
      <c r="D10" s="74" t="s">
        <v>127</v>
      </c>
      <c r="E10" s="83">
        <v>9</v>
      </c>
      <c r="F10" s="76"/>
      <c r="G10" s="86" t="s">
        <v>94</v>
      </c>
    </row>
    <row r="11" spans="1:7" ht="30" customHeight="1" x14ac:dyDescent="0.25">
      <c r="A11" s="74">
        <v>10</v>
      </c>
      <c r="B11" s="75" t="s">
        <v>79</v>
      </c>
      <c r="C11" s="74" t="s">
        <v>165</v>
      </c>
      <c r="D11" s="74" t="s">
        <v>128</v>
      </c>
      <c r="E11" s="82">
        <v>10</v>
      </c>
      <c r="F11" s="76"/>
      <c r="G11" s="86" t="s">
        <v>89</v>
      </c>
    </row>
    <row r="12" spans="1:7" ht="30" customHeight="1" x14ac:dyDescent="0.25">
      <c r="A12" s="74">
        <v>11</v>
      </c>
      <c r="B12" s="75" t="s">
        <v>76</v>
      </c>
      <c r="C12" s="74" t="s">
        <v>166</v>
      </c>
      <c r="D12" s="74" t="s">
        <v>129</v>
      </c>
      <c r="E12" s="83">
        <v>11</v>
      </c>
      <c r="F12" s="76"/>
      <c r="G12" s="86" t="s">
        <v>90</v>
      </c>
    </row>
    <row r="13" spans="1:7" ht="30" customHeight="1" x14ac:dyDescent="0.25">
      <c r="A13" s="74">
        <v>12</v>
      </c>
      <c r="B13" s="75" t="s">
        <v>50</v>
      </c>
      <c r="C13" s="80" t="s">
        <v>167</v>
      </c>
      <c r="D13" s="74" t="s">
        <v>130</v>
      </c>
      <c r="E13" s="83">
        <v>12</v>
      </c>
      <c r="F13" s="76"/>
      <c r="G13" s="86" t="s">
        <v>91</v>
      </c>
    </row>
    <row r="14" spans="1:7" ht="30" customHeight="1" x14ac:dyDescent="0.25">
      <c r="A14" s="74">
        <v>13</v>
      </c>
      <c r="B14" s="75" t="s">
        <v>65</v>
      </c>
      <c r="C14" s="72" t="s">
        <v>168</v>
      </c>
      <c r="D14" s="74" t="s">
        <v>131</v>
      </c>
      <c r="E14" s="82">
        <v>13</v>
      </c>
      <c r="F14" s="76"/>
      <c r="G14" s="87" t="s">
        <v>95</v>
      </c>
    </row>
    <row r="15" spans="1:7" ht="30" customHeight="1" x14ac:dyDescent="0.25">
      <c r="A15" s="74">
        <v>14</v>
      </c>
      <c r="B15" s="75" t="s">
        <v>58</v>
      </c>
      <c r="C15" s="74" t="s">
        <v>169</v>
      </c>
      <c r="D15" s="74" t="s">
        <v>132</v>
      </c>
      <c r="E15" s="83">
        <v>14</v>
      </c>
      <c r="F15" s="76"/>
      <c r="G15" s="86" t="s">
        <v>96</v>
      </c>
    </row>
    <row r="16" spans="1:7" ht="30" customHeight="1" x14ac:dyDescent="0.25">
      <c r="A16" s="74">
        <v>15</v>
      </c>
      <c r="B16" s="75" t="s">
        <v>69</v>
      </c>
      <c r="C16" s="74" t="s">
        <v>170</v>
      </c>
      <c r="D16" s="74" t="s">
        <v>133</v>
      </c>
      <c r="E16" s="83">
        <v>15</v>
      </c>
      <c r="F16" s="76"/>
      <c r="G16" s="86" t="s">
        <v>97</v>
      </c>
    </row>
    <row r="17" spans="1:7" ht="30" customHeight="1" x14ac:dyDescent="0.25">
      <c r="A17" s="74">
        <v>16</v>
      </c>
      <c r="B17" s="75" t="s">
        <v>63</v>
      </c>
      <c r="C17" s="80" t="s">
        <v>171</v>
      </c>
      <c r="D17" s="74" t="s">
        <v>134</v>
      </c>
      <c r="E17" s="82">
        <v>16</v>
      </c>
      <c r="F17" s="76"/>
      <c r="G17" s="86" t="s">
        <v>98</v>
      </c>
    </row>
    <row r="18" spans="1:7" ht="30" customHeight="1" x14ac:dyDescent="0.25">
      <c r="A18" s="74">
        <v>17</v>
      </c>
      <c r="B18" s="75" t="s">
        <v>62</v>
      </c>
      <c r="C18" s="72" t="s">
        <v>172</v>
      </c>
      <c r="D18" s="74" t="s">
        <v>135</v>
      </c>
      <c r="E18" s="83">
        <v>17</v>
      </c>
      <c r="F18" s="76"/>
      <c r="G18" s="86" t="s">
        <v>99</v>
      </c>
    </row>
    <row r="19" spans="1:7" ht="30" customHeight="1" x14ac:dyDescent="0.25">
      <c r="A19" s="74">
        <v>18</v>
      </c>
      <c r="B19" s="75" t="s">
        <v>72</v>
      </c>
      <c r="C19" s="74" t="s">
        <v>173</v>
      </c>
      <c r="D19" s="74" t="s">
        <v>136</v>
      </c>
      <c r="E19" s="83">
        <v>18</v>
      </c>
      <c r="F19" s="76"/>
      <c r="G19" s="86" t="s">
        <v>100</v>
      </c>
    </row>
    <row r="20" spans="1:7" ht="30" customHeight="1" x14ac:dyDescent="0.25">
      <c r="A20" s="74">
        <v>19</v>
      </c>
      <c r="B20" s="75" t="s">
        <v>53</v>
      </c>
      <c r="C20" s="74" t="s">
        <v>174</v>
      </c>
      <c r="D20" s="74" t="s">
        <v>137</v>
      </c>
      <c r="E20" s="82">
        <v>19</v>
      </c>
      <c r="F20" s="76"/>
      <c r="G20" s="86" t="s">
        <v>101</v>
      </c>
    </row>
    <row r="21" spans="1:7" ht="30" customHeight="1" x14ac:dyDescent="0.25">
      <c r="A21" s="74">
        <v>20</v>
      </c>
      <c r="B21" s="75" t="s">
        <v>64</v>
      </c>
      <c r="C21" s="80" t="s">
        <v>175</v>
      </c>
      <c r="D21" s="74" t="s">
        <v>138</v>
      </c>
      <c r="E21" s="83">
        <v>20</v>
      </c>
      <c r="F21" s="76"/>
      <c r="G21" s="86" t="s">
        <v>102</v>
      </c>
    </row>
    <row r="22" spans="1:7" ht="30" customHeight="1" x14ac:dyDescent="0.25">
      <c r="A22" s="74">
        <v>21</v>
      </c>
      <c r="B22" s="75" t="s">
        <v>55</v>
      </c>
      <c r="C22" s="72" t="s">
        <v>176</v>
      </c>
      <c r="D22" s="74" t="s">
        <v>141</v>
      </c>
      <c r="E22" s="83">
        <v>21</v>
      </c>
      <c r="F22" s="76"/>
      <c r="G22" s="86" t="s">
        <v>103</v>
      </c>
    </row>
    <row r="23" spans="1:7" ht="30" customHeight="1" x14ac:dyDescent="0.25">
      <c r="A23" s="74">
        <v>22</v>
      </c>
      <c r="B23" s="75" t="s">
        <v>80</v>
      </c>
      <c r="C23" s="74" t="s">
        <v>177</v>
      </c>
      <c r="D23" s="74" t="s">
        <v>139</v>
      </c>
      <c r="E23" s="82">
        <v>22</v>
      </c>
      <c r="F23" s="76"/>
      <c r="G23" s="86" t="s">
        <v>104</v>
      </c>
    </row>
    <row r="24" spans="1:7" ht="30" customHeight="1" x14ac:dyDescent="0.25">
      <c r="A24" s="74">
        <v>23</v>
      </c>
      <c r="B24" s="75" t="s">
        <v>51</v>
      </c>
      <c r="C24" s="74" t="s">
        <v>178</v>
      </c>
      <c r="D24" s="74" t="s">
        <v>140</v>
      </c>
      <c r="E24" s="83">
        <v>23</v>
      </c>
      <c r="F24" s="76"/>
      <c r="G24" s="86" t="s">
        <v>105</v>
      </c>
    </row>
    <row r="25" spans="1:7" ht="30" customHeight="1" x14ac:dyDescent="0.25">
      <c r="A25" s="74">
        <v>24</v>
      </c>
      <c r="B25" s="75" t="s">
        <v>52</v>
      </c>
      <c r="C25" s="80" t="s">
        <v>179</v>
      </c>
      <c r="D25" s="74" t="s">
        <v>142</v>
      </c>
      <c r="E25" s="83">
        <v>24</v>
      </c>
      <c r="F25" s="76"/>
      <c r="G25" s="86" t="s">
        <v>106</v>
      </c>
    </row>
    <row r="26" spans="1:7" ht="30" customHeight="1" x14ac:dyDescent="0.25">
      <c r="A26" s="74">
        <v>25</v>
      </c>
      <c r="B26" s="75" t="s">
        <v>71</v>
      </c>
      <c r="C26" s="72" t="s">
        <v>180</v>
      </c>
      <c r="D26" s="74" t="s">
        <v>143</v>
      </c>
      <c r="E26" s="82">
        <v>25</v>
      </c>
      <c r="F26" s="76"/>
      <c r="G26" s="86" t="s">
        <v>107</v>
      </c>
    </row>
    <row r="27" spans="1:7" ht="30" customHeight="1" x14ac:dyDescent="0.25">
      <c r="A27" s="74">
        <v>26</v>
      </c>
      <c r="B27" s="75" t="s">
        <v>68</v>
      </c>
      <c r="C27" s="74" t="s">
        <v>181</v>
      </c>
      <c r="D27" s="74" t="s">
        <v>144</v>
      </c>
      <c r="E27" s="83">
        <v>26</v>
      </c>
      <c r="F27" s="76"/>
      <c r="G27" s="86" t="s">
        <v>108</v>
      </c>
    </row>
    <row r="28" spans="1:7" ht="30" customHeight="1" x14ac:dyDescent="0.25">
      <c r="A28" s="74">
        <v>27</v>
      </c>
      <c r="B28" s="75" t="s">
        <v>59</v>
      </c>
      <c r="C28" s="74" t="s">
        <v>182</v>
      </c>
      <c r="D28" s="74" t="s">
        <v>145</v>
      </c>
      <c r="E28" s="83">
        <v>27</v>
      </c>
      <c r="F28" s="76"/>
      <c r="G28" s="86" t="s">
        <v>109</v>
      </c>
    </row>
    <row r="29" spans="1:7" ht="30" customHeight="1" x14ac:dyDescent="0.25">
      <c r="A29" s="74">
        <v>28</v>
      </c>
      <c r="B29" s="75" t="s">
        <v>54</v>
      </c>
      <c r="C29" s="80" t="s">
        <v>183</v>
      </c>
      <c r="D29" s="74" t="s">
        <v>146</v>
      </c>
      <c r="E29" s="82">
        <v>28</v>
      </c>
      <c r="F29" s="76"/>
      <c r="G29" s="86" t="s">
        <v>110</v>
      </c>
    </row>
    <row r="30" spans="1:7" ht="30" customHeight="1" x14ac:dyDescent="0.25">
      <c r="A30" s="74">
        <v>29</v>
      </c>
      <c r="B30" s="75" t="s">
        <v>57</v>
      </c>
      <c r="C30" s="72" t="s">
        <v>184</v>
      </c>
      <c r="D30" s="74" t="s">
        <v>147</v>
      </c>
      <c r="E30" s="83">
        <v>29</v>
      </c>
      <c r="F30" s="76"/>
      <c r="G30" s="86" t="s">
        <v>111</v>
      </c>
    </row>
    <row r="31" spans="1:7" ht="30" customHeight="1" x14ac:dyDescent="0.25">
      <c r="A31" s="74">
        <v>30</v>
      </c>
      <c r="B31" s="75" t="s">
        <v>81</v>
      </c>
      <c r="C31" s="74" t="s">
        <v>185</v>
      </c>
      <c r="D31" s="74" t="s">
        <v>148</v>
      </c>
      <c r="E31" s="83">
        <v>30</v>
      </c>
      <c r="F31" s="76"/>
      <c r="G31" s="86" t="s">
        <v>112</v>
      </c>
    </row>
    <row r="32" spans="1:7" ht="30" customHeight="1" thickBot="1" x14ac:dyDescent="0.3">
      <c r="A32" s="89">
        <v>31</v>
      </c>
      <c r="B32" s="90" t="s">
        <v>47</v>
      </c>
      <c r="C32" s="74" t="s">
        <v>186</v>
      </c>
      <c r="D32" s="89" t="s">
        <v>149</v>
      </c>
      <c r="E32" s="82">
        <v>31</v>
      </c>
      <c r="F32" s="91"/>
      <c r="G32" s="92" t="s">
        <v>113</v>
      </c>
    </row>
    <row r="33" spans="1:7" ht="30" customHeight="1" x14ac:dyDescent="0.25">
      <c r="A33" s="96">
        <v>32</v>
      </c>
      <c r="B33" s="70" t="s">
        <v>49</v>
      </c>
      <c r="C33" s="80" t="s">
        <v>187</v>
      </c>
      <c r="D33" s="70" t="s">
        <v>150</v>
      </c>
      <c r="E33" s="83">
        <v>32</v>
      </c>
      <c r="F33" s="93"/>
      <c r="G33" s="94" t="s">
        <v>114</v>
      </c>
    </row>
    <row r="34" spans="1:7" ht="30" customHeight="1" x14ac:dyDescent="0.25">
      <c r="A34" s="97">
        <v>33</v>
      </c>
      <c r="B34" s="74" t="s">
        <v>82</v>
      </c>
      <c r="C34" s="72" t="s">
        <v>188</v>
      </c>
      <c r="D34" s="74" t="s">
        <v>151</v>
      </c>
      <c r="E34" s="83">
        <v>33</v>
      </c>
      <c r="F34" s="76"/>
      <c r="G34" s="86" t="s">
        <v>115</v>
      </c>
    </row>
    <row r="35" spans="1:7" ht="30" customHeight="1" x14ac:dyDescent="0.25">
      <c r="A35" s="97">
        <v>34</v>
      </c>
      <c r="B35" s="74" t="s">
        <v>56</v>
      </c>
      <c r="C35" s="74" t="s">
        <v>189</v>
      </c>
      <c r="D35" s="74" t="s">
        <v>152</v>
      </c>
      <c r="E35" s="82">
        <v>34</v>
      </c>
      <c r="F35" s="76"/>
      <c r="G35" s="86" t="s">
        <v>116</v>
      </c>
    </row>
    <row r="36" spans="1:7" ht="30" customHeight="1" x14ac:dyDescent="0.25">
      <c r="A36" s="97">
        <v>35</v>
      </c>
      <c r="B36" s="74" t="s">
        <v>66</v>
      </c>
      <c r="C36" s="74" t="s">
        <v>190</v>
      </c>
      <c r="D36" s="74" t="s">
        <v>153</v>
      </c>
      <c r="E36" s="83">
        <v>35</v>
      </c>
      <c r="F36" s="76"/>
      <c r="G36" s="86" t="s">
        <v>117</v>
      </c>
    </row>
    <row r="37" spans="1:7" ht="30" customHeight="1" x14ac:dyDescent="0.25">
      <c r="A37" s="97">
        <v>36</v>
      </c>
      <c r="B37" s="74" t="s">
        <v>48</v>
      </c>
      <c r="C37" s="80" t="s">
        <v>191</v>
      </c>
      <c r="D37" s="74" t="s">
        <v>154</v>
      </c>
      <c r="E37" s="83">
        <v>36</v>
      </c>
      <c r="F37" s="76"/>
      <c r="G37" s="86" t="s">
        <v>118</v>
      </c>
    </row>
    <row r="38" spans="1:7" ht="30" customHeight="1" x14ac:dyDescent="0.25">
      <c r="A38" s="97">
        <v>37</v>
      </c>
      <c r="B38" s="74" t="s">
        <v>74</v>
      </c>
      <c r="C38" s="72" t="s">
        <v>192</v>
      </c>
      <c r="D38" s="74" t="s">
        <v>155</v>
      </c>
      <c r="E38" s="82">
        <v>37</v>
      </c>
      <c r="F38" s="76"/>
      <c r="G38" s="86" t="s">
        <v>119</v>
      </c>
    </row>
    <row r="39" spans="1:7" ht="30" customHeight="1" x14ac:dyDescent="0.25">
      <c r="A39" s="97">
        <v>38</v>
      </c>
      <c r="B39" s="74"/>
      <c r="C39" s="75"/>
      <c r="D39" s="74"/>
      <c r="E39" s="83"/>
      <c r="F39" s="76"/>
      <c r="G39" s="87"/>
    </row>
    <row r="40" spans="1:7" ht="30" customHeight="1" x14ac:dyDescent="0.25">
      <c r="A40" s="97">
        <v>39</v>
      </c>
      <c r="B40" s="74"/>
      <c r="C40" s="75"/>
      <c r="D40" s="74"/>
      <c r="E40" s="83"/>
      <c r="F40" s="76"/>
      <c r="G40" s="87"/>
    </row>
    <row r="41" spans="1:7" ht="30" customHeight="1" x14ac:dyDescent="0.25">
      <c r="A41" s="97">
        <v>40</v>
      </c>
      <c r="B41" s="74"/>
      <c r="C41" s="75"/>
      <c r="D41" s="74"/>
      <c r="E41" s="83"/>
      <c r="F41" s="76"/>
      <c r="G41" s="87"/>
    </row>
    <row r="42" spans="1:7" ht="30" customHeight="1" x14ac:dyDescent="0.25">
      <c r="A42" s="97">
        <v>41</v>
      </c>
      <c r="B42" s="74"/>
      <c r="C42" s="75"/>
      <c r="D42" s="74"/>
      <c r="E42" s="83"/>
      <c r="F42" s="76"/>
      <c r="G42" s="87"/>
    </row>
    <row r="43" spans="1:7" ht="30" customHeight="1" x14ac:dyDescent="0.25">
      <c r="A43" s="97">
        <v>42</v>
      </c>
      <c r="B43" s="74"/>
      <c r="C43" s="75"/>
      <c r="D43" s="74"/>
      <c r="E43" s="83"/>
      <c r="F43" s="76"/>
      <c r="G43" s="87"/>
    </row>
    <row r="44" spans="1:7" ht="30" customHeight="1" x14ac:dyDescent="0.25">
      <c r="A44" s="97">
        <v>43</v>
      </c>
      <c r="B44" s="74"/>
      <c r="C44" s="75"/>
      <c r="D44" s="74"/>
      <c r="E44" s="83"/>
      <c r="F44" s="76"/>
      <c r="G44" s="87"/>
    </row>
    <row r="45" spans="1:7" ht="30" customHeight="1" x14ac:dyDescent="0.25">
      <c r="A45" s="97">
        <v>44</v>
      </c>
      <c r="B45" s="74"/>
      <c r="C45" s="75"/>
      <c r="D45" s="74"/>
      <c r="E45" s="83"/>
      <c r="F45" s="76"/>
      <c r="G45" s="87"/>
    </row>
    <row r="46" spans="1:7" ht="30" customHeight="1" x14ac:dyDescent="0.25">
      <c r="A46" s="97">
        <v>45</v>
      </c>
      <c r="B46" s="74"/>
      <c r="C46" s="75"/>
      <c r="D46" s="74"/>
      <c r="E46" s="83"/>
      <c r="F46" s="76"/>
      <c r="G46" s="87"/>
    </row>
    <row r="47" spans="1:7" ht="30" customHeight="1" x14ac:dyDescent="0.25">
      <c r="A47" s="97">
        <v>46</v>
      </c>
      <c r="B47" s="74"/>
      <c r="C47" s="75"/>
      <c r="D47" s="74"/>
      <c r="E47" s="83"/>
      <c r="F47" s="76"/>
      <c r="G47" s="87"/>
    </row>
    <row r="48" spans="1:7" ht="30" customHeight="1" thickBot="1" x14ac:dyDescent="0.3">
      <c r="A48" s="98">
        <v>47</v>
      </c>
      <c r="B48" s="77"/>
      <c r="C48" s="78"/>
      <c r="D48" s="77"/>
      <c r="E48" s="84"/>
      <c r="F48" s="20"/>
      <c r="G48" s="88"/>
    </row>
    <row r="49" spans="1:7" ht="30" customHeight="1" x14ac:dyDescent="0.25">
      <c r="A49" s="81"/>
      <c r="B49" s="81"/>
      <c r="C49" s="81"/>
      <c r="D49" s="81"/>
      <c r="E49" s="95"/>
      <c r="F49" s="5"/>
      <c r="G49" s="81"/>
    </row>
    <row r="50" spans="1:7" ht="22.5" customHeight="1" x14ac:dyDescent="0.25">
      <c r="A50" s="81"/>
      <c r="B50" s="81"/>
      <c r="C50" s="81"/>
      <c r="D50" s="81"/>
      <c r="E50" s="95"/>
      <c r="F50" s="5"/>
      <c r="G50" s="81"/>
    </row>
    <row r="51" spans="1:7" ht="22.5" customHeight="1" x14ac:dyDescent="0.25">
      <c r="A51" s="81"/>
      <c r="B51" s="81"/>
      <c r="C51" s="81"/>
      <c r="D51" s="81"/>
      <c r="E51" s="95"/>
      <c r="F51" s="5"/>
      <c r="G51" s="81"/>
    </row>
    <row r="52" spans="1:7" ht="22.5" customHeight="1" x14ac:dyDescent="0.25">
      <c r="A52" s="81"/>
      <c r="B52" s="81"/>
      <c r="C52" s="81"/>
      <c r="D52" s="81"/>
      <c r="E52" s="95"/>
      <c r="F52" s="5"/>
      <c r="G52" s="81"/>
    </row>
  </sheetData>
  <sortState ref="A2:G44">
    <sortCondition ref="B2"/>
  </sortState>
  <hyperlinks>
    <hyperlink ref="G3" r:id="rId1" display="martineattia@yahoo.fr"/>
    <hyperlink ref="G4" r:id="rId2" display="maison.sivry@hotmail.com"/>
    <hyperlink ref="G8" r:id="rId3" display="chloe6-1@hotmail.fr"/>
    <hyperlink ref="G9" r:id="rId4" display="h.delasino@gmail.com"/>
    <hyperlink ref="G10" r:id="rId5" display="isabellefem@hotmail.fr"/>
    <hyperlink ref="G11" r:id="rId6" display="olivier.rousset@yahoo.fr"/>
    <hyperlink ref="G12" r:id="rId7" display="renataparas@free.fr"/>
    <hyperlink ref="G13" r:id="rId8" display="jacq.seyer@gmail.com"/>
    <hyperlink ref="G15" r:id="rId9" display="lololuq@hotmail.com"/>
    <hyperlink ref="G16" r:id="rId10" display="fjpc2@wanadoo.fr"/>
    <hyperlink ref="G17" r:id="rId11" display="frederic.sestier@sfr.fr"/>
    <hyperlink ref="G18" r:id="rId12" display="cecile.perrousse@aliceadsl.fr"/>
    <hyperlink ref="G19" r:id="rId13" display="isabellefem@hotmail.fr"/>
    <hyperlink ref="G20" r:id="rId14" display="h.delasino@gmail.com"/>
    <hyperlink ref="G22" r:id="rId15" display="juliette.duval@parishabitat.fr"/>
    <hyperlink ref="G23" r:id="rId16" display="corinne.stiegler@psl.aphp.fr"/>
    <hyperlink ref="G24" r:id="rId17" display="l.aubry6@gmail.com"/>
    <hyperlink ref="G25" r:id="rId18" display="sulnid77@orange.fr"/>
    <hyperlink ref="G26" r:id="rId19" display="isabellefem@hotmail.fr"/>
    <hyperlink ref="G27" r:id="rId20" display="fjpc2@wanadoo.fr"/>
    <hyperlink ref="G28" r:id="rId21" display="lololuq@hotmail.com"/>
    <hyperlink ref="G29" r:id="rId22" display="olarbleiz@hotmail.fr"/>
    <hyperlink ref="G34" r:id="rId23" display="berger.benedicte@yahoo.fr"/>
    <hyperlink ref="G30" r:id="rId24" display="f.hedoux@orange.fr"/>
    <hyperlink ref="G31" r:id="rId25" display="valent.77@hotmail.fr"/>
    <hyperlink ref="G32" r:id="rId26" display="sarahchastenet@gmail.com"/>
    <hyperlink ref="G33" r:id="rId27" display="elyette.lepif@gmail.com"/>
    <hyperlink ref="G35" r:id="rId28" display="tanguyv2@wanadoo.fr"/>
    <hyperlink ref="G36" r:id="rId29" display="blaise_pauline@hotmail.fr"/>
    <hyperlink ref="G37" r:id="rId30" display="celine.leguise@wanadoo.fr"/>
    <hyperlink ref="G38" r:id="rId31" display="marielagrange@orange.fr"/>
    <hyperlink ref="G6" r:id="rId32" display="elyette.lepif@gmail.com"/>
    <hyperlink ref="G21" r:id="rId33" display="tanguyv2@wanadoo.fr"/>
  </hyperlinks>
  <pageMargins left="0.7" right="0.7" top="0.75" bottom="0.75" header="0.3" footer="0.3"/>
  <pageSetup paperSize="9" orientation="landscape" verticalDpi="0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BASE</vt:lpstr>
      <vt:lpstr>COORDONNEE PROPRIETAIRE</vt:lpstr>
      <vt:lpstr>maliste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MIRSOUILLE</dc:creator>
  <cp:lastModifiedBy>MAJERI Maximilien</cp:lastModifiedBy>
  <cp:lastPrinted>2015-02-04T20:43:11Z</cp:lastPrinted>
  <dcterms:created xsi:type="dcterms:W3CDTF">2015-01-29T09:46:08Z</dcterms:created>
  <dcterms:modified xsi:type="dcterms:W3CDTF">2015-02-05T21:57:52Z</dcterms:modified>
</cp:coreProperties>
</file>