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0" yWindow="135" windowWidth="14115" windowHeight="4935" activeTab="1"/>
  </bookViews>
  <sheets>
    <sheet name="Feuil1" sheetId="7" r:id="rId1"/>
    <sheet name="Feuil2" sheetId="8" r:id="rId2"/>
  </sheets>
  <definedNames>
    <definedName name="champ">OFFSET(Feuil1!$A$2,,,COUNTA(Feuil1!$A:$A)-1)</definedName>
  </definedNames>
  <calcPr calcId="125725"/>
</workbook>
</file>

<file path=xl/calcChain.xml><?xml version="1.0" encoding="utf-8"?>
<calcChain xmlns="http://schemas.openxmlformats.org/spreadsheetml/2006/main">
  <c r="B22" i="8"/>
  <c r="B21"/>
  <c r="B19"/>
  <c r="B16"/>
  <c r="B14"/>
  <c r="B12"/>
  <c r="B10"/>
  <c r="B8"/>
  <c r="B6"/>
  <c r="B4"/>
  <c r="L11" i="7" a="1"/>
  <c r="L11"/>
  <c r="L12" a="1"/>
  <c r="L12"/>
  <c r="F3" l="1"/>
  <c r="G3"/>
  <c r="H3"/>
  <c r="E3"/>
  <c r="I3" s="1"/>
  <c r="L2" a="1"/>
  <c r="L7"/>
  <c r="L3"/>
  <c r="L4"/>
  <c r="L8"/>
  <c r="L5"/>
  <c r="L2"/>
  <c r="L9"/>
  <c r="L6"/>
  <c r="L10"/>
  <c r="M10" l="1"/>
  <c r="M9"/>
  <c r="M8"/>
  <c r="M5"/>
  <c r="M4"/>
  <c r="M6"/>
  <c r="M3"/>
  <c r="M7"/>
  <c r="M2"/>
  <c r="J3"/>
</calcChain>
</file>

<file path=xl/sharedStrings.xml><?xml version="1.0" encoding="utf-8"?>
<sst xmlns="http://schemas.openxmlformats.org/spreadsheetml/2006/main" count="48" uniqueCount="20">
  <si>
    <t>Tonnage</t>
  </si>
  <si>
    <t>Date expédition</t>
  </si>
  <si>
    <t>matériels</t>
  </si>
  <si>
    <t>DIB</t>
  </si>
  <si>
    <t>Papiers/Cartons</t>
  </si>
  <si>
    <t>Ferrailles</t>
  </si>
  <si>
    <t>Bois</t>
  </si>
  <si>
    <t>Aérosols</t>
  </si>
  <si>
    <t>Piles et batteries</t>
  </si>
  <si>
    <t>http://forum.excel-pratique.com/excel/total-par-categorie-t47849.html</t>
  </si>
  <si>
    <t>bombe</t>
  </si>
  <si>
    <t>hh</t>
  </si>
  <si>
    <t>kk</t>
  </si>
  <si>
    <t>Total Papiers/Cartons</t>
  </si>
  <si>
    <t>Total Ferrailles</t>
  </si>
  <si>
    <t>Total Bois</t>
  </si>
  <si>
    <t>Total DIB</t>
  </si>
  <si>
    <t>Total Aérosols</t>
  </si>
  <si>
    <t>Total Piles et batteries</t>
  </si>
  <si>
    <t>Total général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</si>
</sst>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</font>
    <font>
      <sz val="9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2" xfId="0" applyFill="1" applyBorder="1" applyAlignment="1">
      <alignment horizontal="left"/>
    </xf>
    <xf numFmtId="0" fontId="2" fillId="3" borderId="0" xfId="0" quotePrefix="1" applyFont="1" applyFill="1" applyAlignment="1">
      <alignment horizontal="left" vertical="center" readingOrder="1"/>
    </xf>
    <xf numFmtId="0" fontId="3" fillId="0" borderId="0" xfId="0" applyNumberFormat="1" applyFont="1"/>
    <xf numFmtId="0" fontId="3" fillId="0" borderId="0" xfId="0" applyFont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workbookViewId="0">
      <selection activeCell="A2" sqref="A2:C13"/>
    </sheetView>
  </sheetViews>
  <sheetFormatPr baseColWidth="10" defaultRowHeight="15"/>
  <cols>
    <col min="1" max="1" width="16.140625" bestFit="1" customWidth="1"/>
    <col min="2" max="2" width="15.28515625" bestFit="1" customWidth="1"/>
    <col min="3" max="3" width="8.5703125" bestFit="1" customWidth="1"/>
    <col min="5" max="5" width="10" customWidth="1"/>
    <col min="6" max="6" width="7.5703125" customWidth="1"/>
    <col min="7" max="7" width="7.42578125" customWidth="1"/>
    <col min="8" max="8" width="9.28515625" customWidth="1"/>
    <col min="9" max="9" width="15.42578125" customWidth="1"/>
    <col min="10" max="10" width="15.85546875" customWidth="1"/>
    <col min="12" max="12" width="14.7109375" customWidth="1"/>
  </cols>
  <sheetData>
    <row r="1" spans="1:13">
      <c r="A1" s="2" t="s">
        <v>2</v>
      </c>
      <c r="B1" s="2" t="s">
        <v>1</v>
      </c>
      <c r="C1" s="2" t="s">
        <v>0</v>
      </c>
    </row>
    <row r="2" spans="1:13">
      <c r="A2" s="1" t="s">
        <v>3</v>
      </c>
      <c r="B2" s="3">
        <v>41791</v>
      </c>
      <c r="C2" s="1">
        <v>0.02</v>
      </c>
      <c r="E2" s="2" t="s">
        <v>7</v>
      </c>
      <c r="F2" s="2" t="s">
        <v>6</v>
      </c>
      <c r="G2" s="2" t="s">
        <v>3</v>
      </c>
      <c r="H2" s="2" t="s">
        <v>5</v>
      </c>
      <c r="I2" s="2" t="s">
        <v>4</v>
      </c>
      <c r="J2" s="2" t="s">
        <v>8</v>
      </c>
      <c r="L2" s="5" t="str">
        <f t="array" ref="L2:L10" ca="1">IF(ISTEXT(INDEX(champ,SMALL(IF(MATCH(champ,champ,0)=ROW(INDIRECT("1:"&amp;ROWS(champ))),MATCH(champ,champ,0),""),ROW(INDIRECT("1:"&amp;ROWS(champ)))))),INDEX(champ,SMALL(IF(MATCH(champ,champ,0)=ROW(INDIRECT("1:"&amp;ROWS(champ))),MATCH(champ,champ,0),""),ROW(INDIRECT("1:"&amp;ROWS(champ))))),"")</f>
        <v>DIB</v>
      </c>
      <c r="M2">
        <f t="shared" ref="M2:M10" ca="1" si="0">SUMPRODUCT((champ=L2)*(OFFSET(champ,,2)))</f>
        <v>0.09</v>
      </c>
    </row>
    <row r="3" spans="1:13">
      <c r="A3" s="1" t="s">
        <v>4</v>
      </c>
      <c r="B3" s="3">
        <v>41792</v>
      </c>
      <c r="C3" s="1">
        <v>0.37</v>
      </c>
      <c r="E3">
        <f>SUMPRODUCT(((A2:$A$13)=E2)*($C$2:$C$13))</f>
        <v>0</v>
      </c>
      <c r="F3">
        <f>SUMPRODUCT((($A2:B$13)=F2)*($C$2:$C$13))</f>
        <v>0.72</v>
      </c>
      <c r="G3">
        <f>SUMPRODUCT((($A2:C$13)=G2)*($C$2:$C$13))</f>
        <v>0.09</v>
      </c>
      <c r="H3">
        <f>SUMPRODUCT((($A3:D$14)=H2)*($C$2:$C$13))</f>
        <v>0.22</v>
      </c>
      <c r="I3">
        <f>SUMPRODUCT((($A3:E$14)=I2)*($C$2:$C$13))</f>
        <v>0.73000000000000009</v>
      </c>
      <c r="J3">
        <f>SUMPRODUCT((($A3:F$14)=J2)*($C$2:$C$13))</f>
        <v>0.02</v>
      </c>
      <c r="L3" s="5" t="str">
        <f ca="1"/>
        <v>Papiers/Cartons</v>
      </c>
      <c r="M3">
        <f t="shared" ca="1" si="0"/>
        <v>0.81</v>
      </c>
    </row>
    <row r="4" spans="1:13">
      <c r="A4" s="1" t="s">
        <v>4</v>
      </c>
      <c r="B4" s="3">
        <v>41793</v>
      </c>
      <c r="C4" s="1">
        <v>0.22</v>
      </c>
      <c r="L4" s="5" t="str">
        <f ca="1"/>
        <v>Ferrailles</v>
      </c>
      <c r="M4">
        <f t="shared" ca="1" si="0"/>
        <v>0.7</v>
      </c>
    </row>
    <row r="5" spans="1:13">
      <c r="A5" s="1" t="s">
        <v>5</v>
      </c>
      <c r="B5" s="3">
        <v>41794</v>
      </c>
      <c r="C5" s="1">
        <v>0.7</v>
      </c>
      <c r="L5" s="5" t="str">
        <f ca="1"/>
        <v>Bois</v>
      </c>
      <c r="M5">
        <f t="shared" ca="1" si="0"/>
        <v>0.72</v>
      </c>
    </row>
    <row r="6" spans="1:13">
      <c r="A6" s="1" t="s">
        <v>6</v>
      </c>
      <c r="B6" s="3">
        <v>41795</v>
      </c>
      <c r="C6" s="1">
        <v>0.72</v>
      </c>
      <c r="L6" s="5" t="str">
        <f ca="1"/>
        <v>Aérosols</v>
      </c>
      <c r="M6">
        <f t="shared" ca="1" si="0"/>
        <v>0</v>
      </c>
    </row>
    <row r="7" spans="1:13">
      <c r="A7" s="1" t="s">
        <v>3</v>
      </c>
      <c r="B7" s="3">
        <v>41796</v>
      </c>
      <c r="C7" s="1">
        <v>0.02</v>
      </c>
      <c r="L7" s="5" t="str">
        <f ca="1"/>
        <v>Piles et batteries</v>
      </c>
      <c r="M7">
        <f t="shared" ca="1" si="0"/>
        <v>0.18</v>
      </c>
    </row>
    <row r="8" spans="1:13">
      <c r="A8" s="1" t="s">
        <v>7</v>
      </c>
      <c r="B8" s="3">
        <v>41797</v>
      </c>
      <c r="C8" s="1">
        <v>0</v>
      </c>
      <c r="L8" s="5" t="str">
        <f ca="1"/>
        <v>bombe</v>
      </c>
      <c r="M8">
        <f t="shared" ca="1" si="0"/>
        <v>99</v>
      </c>
    </row>
    <row r="9" spans="1:13">
      <c r="A9" s="1" t="s">
        <v>3</v>
      </c>
      <c r="B9" s="3">
        <v>41798</v>
      </c>
      <c r="C9" s="1">
        <v>0.02</v>
      </c>
      <c r="L9" s="5" t="str">
        <f ca="1"/>
        <v>hh</v>
      </c>
      <c r="M9">
        <f t="shared" ca="1" si="0"/>
        <v>100</v>
      </c>
    </row>
    <row r="10" spans="1:13">
      <c r="A10" s="1" t="s">
        <v>8</v>
      </c>
      <c r="B10" s="3">
        <v>41799</v>
      </c>
      <c r="C10" s="1">
        <v>0.18</v>
      </c>
      <c r="L10" s="5" t="str">
        <f ca="1"/>
        <v>kk</v>
      </c>
      <c r="M10">
        <f t="shared" ca="1" si="0"/>
        <v>0</v>
      </c>
    </row>
    <row r="11" spans="1:13">
      <c r="A11" s="1" t="s">
        <v>4</v>
      </c>
      <c r="B11" s="3">
        <v>41800</v>
      </c>
      <c r="C11" s="1">
        <v>0.16</v>
      </c>
      <c r="L11" s="5" t="str">
        <f t="array" aca="1" ref="L11" ca="1">IF(ISTEXT(INDEX(champ,SMALL(IF(MATCH(champ,champ,0)=ROW(INDIRECT("1:"&amp;ROWS(champ))),MATCH(champ,champ,0),""),ROW(INDIRECT("1:"&amp;ROWS(champ)))))),INDEX(champ,SMALL(IF(MATCH(champ,champ,0)=ROW(INDIRECT("1:"&amp;ROWS(champ))),MATCH(champ,champ,0),""),ROW(INDIRECT("1:"&amp;ROWS(champ))))),"")</f>
        <v>DIB</v>
      </c>
    </row>
    <row r="12" spans="1:13">
      <c r="A12" s="1" t="s">
        <v>4</v>
      </c>
      <c r="B12" s="3">
        <v>41801</v>
      </c>
      <c r="C12" s="1">
        <v>0.06</v>
      </c>
      <c r="L12" s="5" t="str">
        <f t="array" aca="1" ref="L12" ca="1">IF(ISTEXT(INDEX(champ,SMALL(IF(MATCH(champ,champ,0)=ROW(INDIRECT("1:"&amp;ROWS(champ))),MATCH(champ,champ,0),""),ROW(INDIRECT("1:"&amp;ROWS(champ)))))),INDEX(champ,SMALL(IF(MATCH(champ,champ,0)=ROW(INDIRECT("1:"&amp;ROWS(champ))),MATCH(champ,champ,0),""),ROW(INDIRECT("1:"&amp;ROWS(champ))))),"")</f>
        <v>DIB</v>
      </c>
    </row>
    <row r="13" spans="1:13">
      <c r="A13" s="1" t="s">
        <v>3</v>
      </c>
      <c r="B13" s="3">
        <v>41802</v>
      </c>
      <c r="C13" s="1">
        <v>0.03</v>
      </c>
    </row>
    <row r="14" spans="1:13">
      <c r="A14" s="4" t="s">
        <v>10</v>
      </c>
      <c r="C14" s="4">
        <v>99</v>
      </c>
    </row>
    <row r="15" spans="1:13">
      <c r="A15" s="4" t="s">
        <v>11</v>
      </c>
      <c r="C15" s="4">
        <v>100</v>
      </c>
    </row>
    <row r="16" spans="1:13">
      <c r="A16" s="4" t="s">
        <v>11</v>
      </c>
    </row>
    <row r="17" spans="1:4">
      <c r="A17" s="4" t="s">
        <v>12</v>
      </c>
    </row>
    <row r="19" spans="1:4">
      <c r="D19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2"/>
  <sheetViews>
    <sheetView tabSelected="1" workbookViewId="0">
      <selection activeCell="F21" sqref="F21"/>
    </sheetView>
  </sheetViews>
  <sheetFormatPr baseColWidth="10" defaultRowHeight="15" outlineLevelRow="2"/>
  <cols>
    <col min="2" max="2" width="16.140625" bestFit="1" customWidth="1"/>
  </cols>
  <sheetData>
    <row r="1" spans="1:4">
      <c r="B1" s="1" t="s">
        <v>3</v>
      </c>
      <c r="C1" s="3">
        <v>41791</v>
      </c>
      <c r="D1" s="1">
        <v>0.02</v>
      </c>
    </row>
    <row r="2" spans="1:4" outlineLevel="2">
      <c r="B2" s="1" t="s">
        <v>4</v>
      </c>
      <c r="C2" s="3">
        <v>41792</v>
      </c>
      <c r="D2" s="1">
        <v>0.37</v>
      </c>
    </row>
    <row r="3" spans="1:4" outlineLevel="2">
      <c r="B3" s="1" t="s">
        <v>4</v>
      </c>
      <c r="C3" s="3">
        <v>41793</v>
      </c>
      <c r="D3" s="1">
        <v>0.22</v>
      </c>
    </row>
    <row r="4" spans="1:4" outlineLevel="1">
      <c r="A4" s="6" t="s">
        <v>13</v>
      </c>
      <c r="B4" s="1">
        <f>SUBTOTAL(9,B2:B3)</f>
        <v>0</v>
      </c>
      <c r="C4" s="3"/>
      <c r="D4" s="1"/>
    </row>
    <row r="5" spans="1:4" outlineLevel="2">
      <c r="B5" s="1" t="s">
        <v>5</v>
      </c>
      <c r="C5" s="3">
        <v>41794</v>
      </c>
      <c r="D5" s="1">
        <v>0.7</v>
      </c>
    </row>
    <row r="6" spans="1:4" outlineLevel="1">
      <c r="A6" s="7" t="s">
        <v>14</v>
      </c>
      <c r="B6" s="1">
        <f>SUBTOTAL(9,B5:B5)</f>
        <v>0</v>
      </c>
      <c r="C6" s="3"/>
      <c r="D6" s="1"/>
    </row>
    <row r="7" spans="1:4" outlineLevel="2">
      <c r="B7" s="1" t="s">
        <v>6</v>
      </c>
      <c r="C7" s="3">
        <v>41795</v>
      </c>
      <c r="D7" s="1">
        <v>0.72</v>
      </c>
    </row>
    <row r="8" spans="1:4" outlineLevel="1">
      <c r="A8" s="7" t="s">
        <v>15</v>
      </c>
      <c r="B8" s="1">
        <f>SUBTOTAL(9,B7:B7)</f>
        <v>0</v>
      </c>
      <c r="C8" s="3"/>
      <c r="D8" s="1"/>
    </row>
    <row r="9" spans="1:4" outlineLevel="2">
      <c r="B9" s="1" t="s">
        <v>3</v>
      </c>
      <c r="C9" s="3">
        <v>41796</v>
      </c>
      <c r="D9" s="1">
        <v>0.02</v>
      </c>
    </row>
    <row r="10" spans="1:4" outlineLevel="1">
      <c r="A10" s="7" t="s">
        <v>16</v>
      </c>
      <c r="B10" s="1">
        <f>SUBTOTAL(9,B9:B9)</f>
        <v>0</v>
      </c>
      <c r="C10" s="3"/>
      <c r="D10" s="1"/>
    </row>
    <row r="11" spans="1:4" outlineLevel="2">
      <c r="B11" s="1" t="s">
        <v>7</v>
      </c>
      <c r="C11" s="3">
        <v>41797</v>
      </c>
      <c r="D11" s="1">
        <v>0</v>
      </c>
    </row>
    <row r="12" spans="1:4" outlineLevel="1">
      <c r="A12" s="7" t="s">
        <v>17</v>
      </c>
      <c r="B12" s="1">
        <f>SUBTOTAL(9,B11:B11)</f>
        <v>0</v>
      </c>
      <c r="C12" s="3"/>
      <c r="D12" s="1"/>
    </row>
    <row r="13" spans="1:4" outlineLevel="2">
      <c r="B13" s="1" t="s">
        <v>3</v>
      </c>
      <c r="C13" s="3">
        <v>41798</v>
      </c>
      <c r="D13" s="1">
        <v>0.02</v>
      </c>
    </row>
    <row r="14" spans="1:4" outlineLevel="1">
      <c r="A14" s="7" t="s">
        <v>16</v>
      </c>
      <c r="B14" s="1">
        <f>SUBTOTAL(9,B13:B13)</f>
        <v>0</v>
      </c>
      <c r="C14" s="3"/>
      <c r="D14" s="1"/>
    </row>
    <row r="15" spans="1:4" outlineLevel="2">
      <c r="B15" s="1" t="s">
        <v>8</v>
      </c>
      <c r="C15" s="3">
        <v>41799</v>
      </c>
      <c r="D15" s="1">
        <v>0.18</v>
      </c>
    </row>
    <row r="16" spans="1:4" outlineLevel="1">
      <c r="A16" s="7" t="s">
        <v>18</v>
      </c>
      <c r="B16" s="1">
        <f>SUBTOTAL(9,B15:B15)</f>
        <v>0</v>
      </c>
      <c r="C16" s="3"/>
      <c r="D16" s="1"/>
    </row>
    <row r="17" spans="1:4" outlineLevel="2">
      <c r="B17" s="1" t="s">
        <v>4</v>
      </c>
      <c r="C17" s="3">
        <v>41800</v>
      </c>
      <c r="D17" s="1">
        <v>0.16</v>
      </c>
    </row>
    <row r="18" spans="1:4" outlineLevel="2">
      <c r="B18" s="1" t="s">
        <v>4</v>
      </c>
      <c r="C18" s="3">
        <v>41801</v>
      </c>
      <c r="D18" s="1">
        <v>0.06</v>
      </c>
    </row>
    <row r="19" spans="1:4" outlineLevel="1">
      <c r="A19" s="7" t="s">
        <v>13</v>
      </c>
      <c r="B19" s="1">
        <f>SUBTOTAL(9,B17:B18)</f>
        <v>0</v>
      </c>
      <c r="C19" s="3"/>
      <c r="D19" s="1"/>
    </row>
    <row r="20" spans="1:4" outlineLevel="2">
      <c r="B20" s="1" t="s">
        <v>3</v>
      </c>
      <c r="C20" s="3">
        <v>41802</v>
      </c>
      <c r="D20" s="1">
        <v>0.03</v>
      </c>
    </row>
    <row r="21" spans="1:4" outlineLevel="1">
      <c r="A21" s="7" t="s">
        <v>16</v>
      </c>
      <c r="B21" s="8">
        <f>SUBTOTAL(9,B20:B20)</f>
        <v>0</v>
      </c>
      <c r="C21" s="9"/>
      <c r="D21" s="8"/>
    </row>
    <row r="22" spans="1:4">
      <c r="A22" s="7" t="s">
        <v>19</v>
      </c>
      <c r="B22" s="8">
        <f>SUBTOTAL(9,B2:B20)</f>
        <v>0</v>
      </c>
      <c r="C22" s="9"/>
      <c r="D2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Antoine</cp:lastModifiedBy>
  <dcterms:created xsi:type="dcterms:W3CDTF">2014-02-05T14:49:37Z</dcterms:created>
  <dcterms:modified xsi:type="dcterms:W3CDTF">2014-02-07T19:20:40Z</dcterms:modified>
</cp:coreProperties>
</file>