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definedNames>
    <definedName name="salnet">Feuil1!$C$24</definedName>
  </definedNames>
  <calcPr calcId="145621"/>
</workbook>
</file>

<file path=xl/calcChain.xml><?xml version="1.0" encoding="utf-8"?>
<calcChain xmlns="http://schemas.openxmlformats.org/spreadsheetml/2006/main">
  <c r="B14" i="1" l="1"/>
  <c r="E14" i="1" s="1"/>
  <c r="B13" i="1"/>
  <c r="E13" i="1" s="1"/>
  <c r="G13" i="1" s="1"/>
  <c r="E12" i="1"/>
  <c r="D13" i="1" s="1"/>
  <c r="B12" i="1"/>
  <c r="A13" i="1" s="1"/>
  <c r="B11" i="1"/>
  <c r="E11" i="1" s="1"/>
  <c r="E10" i="1"/>
  <c r="D11" i="1" s="1"/>
  <c r="B10" i="1"/>
  <c r="A11" i="1" s="1"/>
  <c r="B9" i="1"/>
  <c r="E9" i="1" s="1"/>
  <c r="E8" i="1"/>
  <c r="D9" i="1" s="1"/>
  <c r="B8" i="1"/>
  <c r="A9" i="1" s="1"/>
  <c r="D10" i="1" l="1"/>
  <c r="G9" i="1"/>
  <c r="D12" i="1"/>
  <c r="G11" i="1"/>
  <c r="G8" i="1"/>
  <c r="H8" i="1" s="1"/>
  <c r="H9" i="1" s="1"/>
  <c r="A10" i="1"/>
  <c r="G10" i="1"/>
  <c r="A12" i="1"/>
  <c r="G12" i="1"/>
  <c r="G25" i="1" l="1"/>
  <c r="H10" i="1"/>
  <c r="H11" i="1" s="1"/>
  <c r="H12" i="1" s="1"/>
  <c r="H13" i="1" s="1"/>
</calcChain>
</file>

<file path=xl/comments1.xml><?xml version="1.0" encoding="utf-8"?>
<comments xmlns="http://schemas.openxmlformats.org/spreadsheetml/2006/main">
  <authors>
    <author>Bruno RUIZ NAVARRO</author>
  </authors>
  <commentList>
    <comment ref="F14" authorId="0">
      <text>
        <r>
          <rPr>
            <b/>
            <sz val="9"/>
            <color indexed="81"/>
            <rFont val="Tahoma"/>
            <family val="2"/>
          </rPr>
          <t xml:space="preserve">totalité
</t>
        </r>
      </text>
    </comment>
  </commentList>
</comments>
</file>

<file path=xl/sharedStrings.xml><?xml version="1.0" encoding="utf-8"?>
<sst xmlns="http://schemas.openxmlformats.org/spreadsheetml/2006/main" count="25" uniqueCount="24">
  <si>
    <t>Saisie Arrêt sur salaire pour 2014</t>
  </si>
  <si>
    <t>Majoration par personne à charge supplémentaire</t>
  </si>
  <si>
    <t>TRANCHE ANNUELLE</t>
  </si>
  <si>
    <t>Tranche Mensuelle</t>
  </si>
  <si>
    <t>Quotité</t>
  </si>
  <si>
    <t>pour 1 personne</t>
  </si>
  <si>
    <t>Salaire net avec Pers. À charge</t>
  </si>
  <si>
    <t>Saisissable</t>
  </si>
  <si>
    <t>Montant SAISISSABLE</t>
  </si>
  <si>
    <t>Par tranche</t>
  </si>
  <si>
    <t>Cumulé</t>
  </si>
  <si>
    <t>jusqu'à</t>
  </si>
  <si>
    <t>au delà</t>
  </si>
  <si>
    <t>Au-delà</t>
  </si>
  <si>
    <t>476,61+ totalité au-delà</t>
  </si>
  <si>
    <t>Les tranches Sont Majorées de 1400 € par personne à charge (tranche annuelle soit 116,67 /mois)</t>
  </si>
  <si>
    <t>Quotité saisissable = (Salaire net - Borne inféreure tranche) x Quotité saisissable sur la tranche + cumul fraction saisissable maximale tranche précédente</t>
  </si>
  <si>
    <t>salaire</t>
  </si>
  <si>
    <t>Exemple</t>
  </si>
  <si>
    <t>soit     1234,45-1195*1/3+178</t>
  </si>
  <si>
    <t>Salaire Net</t>
  </si>
  <si>
    <t>Personne à Charge</t>
  </si>
  <si>
    <t>Quotité Saisissable</t>
  </si>
  <si>
    <t xml:space="preserve">voici ma formule mais n-y a t' il pas beaucoup plus simple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</si>
</sst>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20"/>
      <name val="Times New Roman"/>
      <family val="1"/>
    </font>
    <font>
      <b/>
      <sz val="10"/>
      <name val="Times New Roman"/>
      <family val="1"/>
    </font>
    <font>
      <b/>
      <sz val="12"/>
      <name val="Times New Roman"/>
      <family val="1"/>
    </font>
    <font>
      <b/>
      <sz val="14"/>
      <name val="Times New Roman"/>
      <family val="1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2" borderId="4" xfId="0" applyFill="1" applyBorder="1"/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4" xfId="0" applyBorder="1"/>
    <xf numFmtId="0" fontId="0" fillId="0" borderId="3" xfId="0" applyBorder="1"/>
    <xf numFmtId="0" fontId="0" fillId="0" borderId="0" xfId="0" applyBorder="1"/>
    <xf numFmtId="2" fontId="0" fillId="0" borderId="10" xfId="0" applyNumberFormat="1" applyBorder="1"/>
    <xf numFmtId="13" fontId="0" fillId="0" borderId="11" xfId="0" applyNumberFormat="1" applyBorder="1" applyAlignment="1">
      <alignment horizontal="center"/>
    </xf>
    <xf numFmtId="2" fontId="0" fillId="0" borderId="8" xfId="0" applyNumberFormat="1" applyBorder="1"/>
    <xf numFmtId="2" fontId="0" fillId="0" borderId="0" xfId="0" applyNumberFormat="1" applyBorder="1"/>
    <xf numFmtId="2" fontId="0" fillId="0" borderId="11" xfId="0" applyNumberFormat="1" applyBorder="1"/>
    <xf numFmtId="2" fontId="0" fillId="0" borderId="13" xfId="0" applyNumberFormat="1" applyBorder="1"/>
    <xf numFmtId="1" fontId="0" fillId="0" borderId="15" xfId="0" applyNumberFormat="1" applyBorder="1" applyAlignment="1">
      <alignment horizontal="center"/>
    </xf>
    <xf numFmtId="2" fontId="0" fillId="0" borderId="0" xfId="0" applyNumberFormat="1"/>
    <xf numFmtId="0" fontId="2" fillId="2" borderId="1" xfId="0" applyFont="1" applyFill="1" applyBorder="1"/>
    <xf numFmtId="0" fontId="3" fillId="2" borderId="2" xfId="0" applyFont="1" applyFill="1" applyBorder="1"/>
    <xf numFmtId="0" fontId="2" fillId="2" borderId="2" xfId="0" applyFont="1" applyFill="1" applyBorder="1"/>
    <xf numFmtId="0" fontId="3" fillId="2" borderId="3" xfId="0" applyFont="1" applyFill="1" applyBorder="1"/>
    <xf numFmtId="0" fontId="0" fillId="0" borderId="5" xfId="0" applyFill="1" applyBorder="1"/>
    <xf numFmtId="0" fontId="0" fillId="0" borderId="7" xfId="0" applyFill="1" applyBorder="1" applyAlignment="1">
      <alignment horizontal="center"/>
    </xf>
    <xf numFmtId="0" fontId="0" fillId="0" borderId="7" xfId="0" applyFill="1" applyBorder="1"/>
    <xf numFmtId="0" fontId="0" fillId="0" borderId="6" xfId="0" applyFill="1" applyBorder="1"/>
    <xf numFmtId="0" fontId="0" fillId="0" borderId="9" xfId="0" applyFill="1" applyBorder="1"/>
    <xf numFmtId="0" fontId="0" fillId="0" borderId="0" xfId="0" applyFill="1" applyBorder="1"/>
    <xf numFmtId="0" fontId="0" fillId="0" borderId="0" xfId="0" quotePrefix="1" applyFill="1" applyBorder="1"/>
    <xf numFmtId="0" fontId="0" fillId="0" borderId="10" xfId="0" applyFill="1" applyBorder="1"/>
    <xf numFmtId="0" fontId="0" fillId="0" borderId="12" xfId="0" applyFill="1" applyBorder="1"/>
    <xf numFmtId="0" fontId="0" fillId="0" borderId="14" xfId="0" applyFill="1" applyBorder="1"/>
    <xf numFmtId="0" fontId="0" fillId="0" borderId="13" xfId="0" applyFill="1" applyBorder="1"/>
    <xf numFmtId="2" fontId="4" fillId="2" borderId="4" xfId="0" quotePrefix="1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21</xdr:row>
      <xdr:rowOff>123825</xdr:rowOff>
    </xdr:from>
    <xdr:to>
      <xdr:col>9</xdr:col>
      <xdr:colOff>0</xdr:colOff>
      <xdr:row>24</xdr:row>
      <xdr:rowOff>47625</xdr:rowOff>
    </xdr:to>
    <xdr:cxnSp macro="">
      <xdr:nvCxnSpPr>
        <xdr:cNvPr id="3" name="Connecteur droit avec flèche 2"/>
        <xdr:cNvCxnSpPr/>
      </xdr:nvCxnSpPr>
      <xdr:spPr>
        <a:xfrm flipH="1">
          <a:off x="5534025" y="4276725"/>
          <a:ext cx="1428750" cy="495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I26" sqref="I26"/>
    </sheetView>
  </sheetViews>
  <sheetFormatPr baseColWidth="10" defaultRowHeight="15" x14ac:dyDescent="0.25"/>
  <cols>
    <col min="4" max="4" width="13" bestFit="1" customWidth="1"/>
    <col min="260" max="260" width="13" bestFit="1" customWidth="1"/>
    <col min="516" max="516" width="13" bestFit="1" customWidth="1"/>
    <col min="772" max="772" width="13" bestFit="1" customWidth="1"/>
    <col min="1028" max="1028" width="13" bestFit="1" customWidth="1"/>
    <col min="1284" max="1284" width="13" bestFit="1" customWidth="1"/>
    <col min="1540" max="1540" width="13" bestFit="1" customWidth="1"/>
    <col min="1796" max="1796" width="13" bestFit="1" customWidth="1"/>
    <col min="2052" max="2052" width="13" bestFit="1" customWidth="1"/>
    <col min="2308" max="2308" width="13" bestFit="1" customWidth="1"/>
    <col min="2564" max="2564" width="13" bestFit="1" customWidth="1"/>
    <col min="2820" max="2820" width="13" bestFit="1" customWidth="1"/>
    <col min="3076" max="3076" width="13" bestFit="1" customWidth="1"/>
    <col min="3332" max="3332" width="13" bestFit="1" customWidth="1"/>
    <col min="3588" max="3588" width="13" bestFit="1" customWidth="1"/>
    <col min="3844" max="3844" width="13" bestFit="1" customWidth="1"/>
    <col min="4100" max="4100" width="13" bestFit="1" customWidth="1"/>
    <col min="4356" max="4356" width="13" bestFit="1" customWidth="1"/>
    <col min="4612" max="4612" width="13" bestFit="1" customWidth="1"/>
    <col min="4868" max="4868" width="13" bestFit="1" customWidth="1"/>
    <col min="5124" max="5124" width="13" bestFit="1" customWidth="1"/>
    <col min="5380" max="5380" width="13" bestFit="1" customWidth="1"/>
    <col min="5636" max="5636" width="13" bestFit="1" customWidth="1"/>
    <col min="5892" max="5892" width="13" bestFit="1" customWidth="1"/>
    <col min="6148" max="6148" width="13" bestFit="1" customWidth="1"/>
    <col min="6404" max="6404" width="13" bestFit="1" customWidth="1"/>
    <col min="6660" max="6660" width="13" bestFit="1" customWidth="1"/>
    <col min="6916" max="6916" width="13" bestFit="1" customWidth="1"/>
    <col min="7172" max="7172" width="13" bestFit="1" customWidth="1"/>
    <col min="7428" max="7428" width="13" bestFit="1" customWidth="1"/>
    <col min="7684" max="7684" width="13" bestFit="1" customWidth="1"/>
    <col min="7940" max="7940" width="13" bestFit="1" customWidth="1"/>
    <col min="8196" max="8196" width="13" bestFit="1" customWidth="1"/>
    <col min="8452" max="8452" width="13" bestFit="1" customWidth="1"/>
    <col min="8708" max="8708" width="13" bestFit="1" customWidth="1"/>
    <col min="8964" max="8964" width="13" bestFit="1" customWidth="1"/>
    <col min="9220" max="9220" width="13" bestFit="1" customWidth="1"/>
    <col min="9476" max="9476" width="13" bestFit="1" customWidth="1"/>
    <col min="9732" max="9732" width="13" bestFit="1" customWidth="1"/>
    <col min="9988" max="9988" width="13" bestFit="1" customWidth="1"/>
    <col min="10244" max="10244" width="13" bestFit="1" customWidth="1"/>
    <col min="10500" max="10500" width="13" bestFit="1" customWidth="1"/>
    <col min="10756" max="10756" width="13" bestFit="1" customWidth="1"/>
    <col min="11012" max="11012" width="13" bestFit="1" customWidth="1"/>
    <col min="11268" max="11268" width="13" bestFit="1" customWidth="1"/>
    <col min="11524" max="11524" width="13" bestFit="1" customWidth="1"/>
    <col min="11780" max="11780" width="13" bestFit="1" customWidth="1"/>
    <col min="12036" max="12036" width="13" bestFit="1" customWidth="1"/>
    <col min="12292" max="12292" width="13" bestFit="1" customWidth="1"/>
    <col min="12548" max="12548" width="13" bestFit="1" customWidth="1"/>
    <col min="12804" max="12804" width="13" bestFit="1" customWidth="1"/>
    <col min="13060" max="13060" width="13" bestFit="1" customWidth="1"/>
    <col min="13316" max="13316" width="13" bestFit="1" customWidth="1"/>
    <col min="13572" max="13572" width="13" bestFit="1" customWidth="1"/>
    <col min="13828" max="13828" width="13" bestFit="1" customWidth="1"/>
    <col min="14084" max="14084" width="13" bestFit="1" customWidth="1"/>
    <col min="14340" max="14340" width="13" bestFit="1" customWidth="1"/>
    <col min="14596" max="14596" width="13" bestFit="1" customWidth="1"/>
    <col min="14852" max="14852" width="13" bestFit="1" customWidth="1"/>
    <col min="15108" max="15108" width="13" bestFit="1" customWidth="1"/>
    <col min="15364" max="15364" width="13" bestFit="1" customWidth="1"/>
    <col min="15620" max="15620" width="13" bestFit="1" customWidth="1"/>
    <col min="15876" max="15876" width="13" bestFit="1" customWidth="1"/>
    <col min="16132" max="16132" width="13" bestFit="1" customWidth="1"/>
  </cols>
  <sheetData>
    <row r="1" spans="1:10" ht="26.25" x14ac:dyDescent="0.4">
      <c r="A1" s="1" t="s">
        <v>0</v>
      </c>
      <c r="B1" s="2"/>
      <c r="C1" s="2"/>
      <c r="D1" s="2"/>
      <c r="E1" s="2"/>
      <c r="F1" s="2"/>
      <c r="G1" s="2"/>
      <c r="H1" s="2"/>
      <c r="I1" s="2"/>
      <c r="J1" s="3"/>
    </row>
    <row r="3" spans="1:10" x14ac:dyDescent="0.25">
      <c r="F3" t="s">
        <v>1</v>
      </c>
      <c r="J3" s="4">
        <v>1400</v>
      </c>
    </row>
    <row r="5" spans="1:10" x14ac:dyDescent="0.25">
      <c r="A5" s="5" t="s">
        <v>2</v>
      </c>
      <c r="B5" s="6"/>
      <c r="C5" s="7" t="s">
        <v>3</v>
      </c>
      <c r="D5" s="8"/>
      <c r="E5" s="9"/>
      <c r="F5" s="10" t="s">
        <v>4</v>
      </c>
      <c r="G5" s="5"/>
      <c r="H5" s="6"/>
    </row>
    <row r="6" spans="1:10" x14ac:dyDescent="0.25">
      <c r="A6" s="11" t="s">
        <v>5</v>
      </c>
      <c r="B6" s="12"/>
      <c r="C6" s="11" t="s">
        <v>6</v>
      </c>
      <c r="D6" s="13"/>
      <c r="E6" s="12"/>
      <c r="F6" s="14" t="s">
        <v>7</v>
      </c>
      <c r="G6" s="15" t="s">
        <v>8</v>
      </c>
      <c r="H6" s="16"/>
    </row>
    <row r="7" spans="1:10" x14ac:dyDescent="0.25">
      <c r="A7" s="17"/>
      <c r="B7" s="18"/>
      <c r="C7" s="17"/>
      <c r="D7" s="19"/>
      <c r="E7" s="18"/>
      <c r="F7" s="20"/>
      <c r="G7" s="21" t="s">
        <v>9</v>
      </c>
      <c r="H7" s="22" t="s">
        <v>10</v>
      </c>
    </row>
    <row r="8" spans="1:10" x14ac:dyDescent="0.25">
      <c r="A8" s="15" t="s">
        <v>11</v>
      </c>
      <c r="B8" s="16">
        <f>3700+((C25*J3))</f>
        <v>3700</v>
      </c>
      <c r="C8" s="15"/>
      <c r="D8" s="23">
        <v>0</v>
      </c>
      <c r="E8" s="24">
        <f>B8/12</f>
        <v>308.33333333333331</v>
      </c>
      <c r="F8" s="25">
        <v>0.05</v>
      </c>
      <c r="G8" s="26">
        <f>(E8-D8)*F8</f>
        <v>15.416666666666666</v>
      </c>
      <c r="H8" s="24">
        <f>+G8</f>
        <v>15.416666666666666</v>
      </c>
    </row>
    <row r="9" spans="1:10" x14ac:dyDescent="0.25">
      <c r="A9" s="15">
        <f>+B8+0.01</f>
        <v>3700.01</v>
      </c>
      <c r="B9" s="16">
        <f>7240+(C25*J3)</f>
        <v>7240</v>
      </c>
      <c r="C9" s="15"/>
      <c r="D9" s="27">
        <f>+E8+0.01</f>
        <v>308.34333333333331</v>
      </c>
      <c r="E9" s="24">
        <f t="shared" ref="E9:E14" si="0">B9/12</f>
        <v>603.33333333333337</v>
      </c>
      <c r="F9" s="25">
        <v>0.1</v>
      </c>
      <c r="G9" s="28">
        <f>(E9-E8)*F9</f>
        <v>29.500000000000007</v>
      </c>
      <c r="H9" s="24">
        <f>+H8+G9</f>
        <v>44.916666666666671</v>
      </c>
    </row>
    <row r="10" spans="1:10" x14ac:dyDescent="0.25">
      <c r="A10" s="15">
        <f>+B9+0.01</f>
        <v>7240.01</v>
      </c>
      <c r="B10" s="16">
        <f>10800+(C25*J3)</f>
        <v>10800</v>
      </c>
      <c r="C10" s="15"/>
      <c r="D10" s="27">
        <f>+E9+0.01</f>
        <v>603.34333333333336</v>
      </c>
      <c r="E10" s="24">
        <f t="shared" si="0"/>
        <v>900</v>
      </c>
      <c r="F10" s="25">
        <v>0.2</v>
      </c>
      <c r="G10" s="28">
        <f>(E10-E9)*F10</f>
        <v>59.333333333333329</v>
      </c>
      <c r="H10" s="24">
        <f>+H9+G10</f>
        <v>104.25</v>
      </c>
    </row>
    <row r="11" spans="1:10" x14ac:dyDescent="0.25">
      <c r="A11" s="15">
        <f>+B10+0.01</f>
        <v>10800.01</v>
      </c>
      <c r="B11" s="16">
        <f>14340+(C25*J3)</f>
        <v>14340</v>
      </c>
      <c r="C11" s="15"/>
      <c r="D11" s="27">
        <f>+E10+0.01</f>
        <v>900.01</v>
      </c>
      <c r="E11" s="24">
        <f t="shared" si="0"/>
        <v>1195</v>
      </c>
      <c r="F11" s="25">
        <v>0.25</v>
      </c>
      <c r="G11" s="28">
        <f>(E11-E10)*F11</f>
        <v>73.75</v>
      </c>
      <c r="H11" s="24">
        <f>+H10+G11</f>
        <v>178</v>
      </c>
    </row>
    <row r="12" spans="1:10" x14ac:dyDescent="0.25">
      <c r="A12" s="15">
        <f>+B11+0.01</f>
        <v>14340.01</v>
      </c>
      <c r="B12" s="16">
        <f>17890+(C25*J3)</f>
        <v>17890</v>
      </c>
      <c r="C12" s="15"/>
      <c r="D12" s="27">
        <f>+E11+0.01</f>
        <v>1195.01</v>
      </c>
      <c r="E12" s="24">
        <f t="shared" si="0"/>
        <v>1490.8333333333333</v>
      </c>
      <c r="F12" s="25">
        <v>0.33333333333333331</v>
      </c>
      <c r="G12" s="28">
        <f>(E12-E11)*F12</f>
        <v>98.611111111111086</v>
      </c>
      <c r="H12" s="24">
        <f>+H11+G12</f>
        <v>276.61111111111109</v>
      </c>
    </row>
    <row r="13" spans="1:10" x14ac:dyDescent="0.25">
      <c r="A13" s="15">
        <f>+B12+0.01</f>
        <v>17890.009999999998</v>
      </c>
      <c r="B13" s="16">
        <f>21490+(C25*J3)</f>
        <v>21490</v>
      </c>
      <c r="C13" s="15"/>
      <c r="D13" s="27">
        <f>+E12+0.01</f>
        <v>1490.8433333333332</v>
      </c>
      <c r="E13" s="24">
        <f t="shared" si="0"/>
        <v>1790.8333333333333</v>
      </c>
      <c r="F13" s="25">
        <v>0.66666666666666663</v>
      </c>
      <c r="G13" s="28">
        <f>(E13-E12)*F13</f>
        <v>200</v>
      </c>
      <c r="H13" s="24">
        <f>+H12+G13</f>
        <v>476.61111111111109</v>
      </c>
    </row>
    <row r="14" spans="1:10" x14ac:dyDescent="0.25">
      <c r="A14" s="17" t="s">
        <v>12</v>
      </c>
      <c r="B14" s="18">
        <f>21490+(C25*J3)</f>
        <v>21490</v>
      </c>
      <c r="C14" s="17"/>
      <c r="D14" s="19" t="s">
        <v>13</v>
      </c>
      <c r="E14" s="29">
        <f t="shared" si="0"/>
        <v>1790.8333333333333</v>
      </c>
      <c r="F14" s="30">
        <v>1</v>
      </c>
      <c r="G14" s="17" t="s">
        <v>14</v>
      </c>
      <c r="H14" s="18"/>
    </row>
    <row r="15" spans="1:10" x14ac:dyDescent="0.25">
      <c r="F15" s="31"/>
    </row>
    <row r="16" spans="1:10" x14ac:dyDescent="0.25">
      <c r="A16" t="s">
        <v>15</v>
      </c>
    </row>
    <row r="18" spans="1:10" ht="15.75" x14ac:dyDescent="0.25">
      <c r="A18" s="32" t="s">
        <v>16</v>
      </c>
      <c r="B18" s="33"/>
      <c r="C18" s="34"/>
      <c r="D18" s="33"/>
      <c r="E18" s="33"/>
      <c r="F18" s="33"/>
      <c r="G18" s="33"/>
      <c r="H18" s="33"/>
      <c r="I18" s="33"/>
      <c r="J18" s="35"/>
    </row>
    <row r="20" spans="1:10" x14ac:dyDescent="0.25">
      <c r="B20" s="36"/>
      <c r="C20" s="37" t="s">
        <v>17</v>
      </c>
      <c r="D20" s="37" t="s">
        <v>4</v>
      </c>
      <c r="E20" s="38"/>
      <c r="F20" s="38"/>
      <c r="G20" s="39"/>
    </row>
    <row r="21" spans="1:10" x14ac:dyDescent="0.25">
      <c r="B21" s="40" t="s">
        <v>18</v>
      </c>
      <c r="C21" s="41">
        <v>1234.45</v>
      </c>
      <c r="D21" s="41">
        <v>191.15</v>
      </c>
      <c r="E21" s="42" t="s">
        <v>19</v>
      </c>
      <c r="F21" s="41"/>
      <c r="G21" s="43"/>
    </row>
    <row r="22" spans="1:10" x14ac:dyDescent="0.25">
      <c r="B22" s="44"/>
      <c r="C22" s="45"/>
      <c r="D22" s="45"/>
      <c r="E22" s="45"/>
      <c r="F22" s="45"/>
      <c r="G22" s="46"/>
      <c r="J22" t="s">
        <v>23</v>
      </c>
    </row>
    <row r="24" spans="1:10" x14ac:dyDescent="0.25">
      <c r="A24" t="s">
        <v>20</v>
      </c>
      <c r="C24" s="4">
        <v>1200</v>
      </c>
    </row>
    <row r="25" spans="1:10" ht="18.75" x14ac:dyDescent="0.3">
      <c r="A25" t="s">
        <v>21</v>
      </c>
      <c r="C25" s="4">
        <v>0</v>
      </c>
      <c r="E25" t="s">
        <v>22</v>
      </c>
      <c r="G25" s="47">
        <f>IF(salnet&gt;E14,(salnet-E13)*F14+H13,IF(salnet&gt;D13,(salnet-E12)*F13+H12,IF(salnet&gt;D12,(salnet-E11)*F12+H11,IF(salnet&gt;D11,(salnet-E10)*F11+H10,IF(salnet&gt;D10,(salnet-E9)*F10+H9,IF(salnet&gt;D9,(salnet-E8)*F9+H8,(salnet-D8)*F8))))))</f>
        <v>179.66666666666666</v>
      </c>
    </row>
  </sheetData>
  <mergeCells count="4">
    <mergeCell ref="A1:J1"/>
    <mergeCell ref="C5:E5"/>
    <mergeCell ref="A6:B6"/>
    <mergeCell ref="C6:E6"/>
  </mergeCell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salnet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RUIZ</dc:creator>
  <cp:lastModifiedBy>RUIZ</cp:lastModifiedBy>
  <dcterms:created xsi:type="dcterms:W3CDTF">2014-10-17T22:17:25Z</dcterms:created>
  <dcterms:modified xsi:type="dcterms:W3CDTF">2014-10-17T22:20:04Z</dcterms:modified>
</cp:coreProperties>
</file>