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MXXX_analyse" sheetId="5" r:id="rId1"/>
    <sheet name="Feuil2" sheetId="2" r:id="rId2"/>
    <sheet name="Feuil3" sheetId="3" r:id="rId3"/>
  </sheets>
  <definedNames>
    <definedName name="DonnéesExternes_1" localSheetId="1" hidden="1">Feuil2!$A$1:$J$46</definedName>
  </definedNames>
  <calcPr calcId="125725"/>
</workbook>
</file>

<file path=xl/calcChain.xml><?xml version="1.0" encoding="utf-8"?>
<calcChain xmlns="http://schemas.openxmlformats.org/spreadsheetml/2006/main">
  <c r="G3" i="5"/>
  <c r="H3"/>
  <c r="I3"/>
  <c r="J3"/>
  <c r="G4"/>
  <c r="H4"/>
  <c r="I4"/>
  <c r="J4"/>
  <c r="G5"/>
  <c r="H5"/>
  <c r="I5"/>
  <c r="J5"/>
  <c r="G6"/>
  <c r="H6"/>
  <c r="I6"/>
  <c r="J6"/>
  <c r="G7"/>
  <c r="H7"/>
  <c r="I7"/>
  <c r="J7"/>
  <c r="G8"/>
  <c r="H8"/>
  <c r="I8"/>
  <c r="J8"/>
  <c r="G9"/>
  <c r="H9"/>
  <c r="I9"/>
  <c r="J9"/>
  <c r="G10"/>
  <c r="H10"/>
  <c r="I10"/>
  <c r="J10"/>
  <c r="G11"/>
  <c r="H11"/>
  <c r="I11"/>
  <c r="J11"/>
  <c r="G12"/>
  <c r="H12"/>
  <c r="I12"/>
  <c r="J12"/>
  <c r="G13"/>
  <c r="H13"/>
  <c r="I13"/>
  <c r="J13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1"/>
  <c r="H21"/>
  <c r="I21"/>
  <c r="J21"/>
  <c r="G22"/>
  <c r="H22"/>
  <c r="I22"/>
  <c r="J22"/>
  <c r="G23"/>
  <c r="H23"/>
  <c r="I23"/>
  <c r="J23"/>
  <c r="G24"/>
  <c r="H24"/>
  <c r="I24"/>
  <c r="J24"/>
  <c r="G25"/>
  <c r="H25"/>
  <c r="I25"/>
  <c r="J25"/>
  <c r="G26"/>
  <c r="H26"/>
  <c r="I26"/>
  <c r="J26"/>
  <c r="G27"/>
  <c r="H27"/>
  <c r="I27"/>
  <c r="J27"/>
  <c r="G28"/>
  <c r="H28"/>
  <c r="I28"/>
  <c r="J28"/>
  <c r="G29"/>
  <c r="H29"/>
  <c r="I29"/>
  <c r="J29"/>
  <c r="B30"/>
  <c r="E30"/>
  <c r="O30"/>
  <c r="M3" s="1"/>
  <c r="W3" s="1"/>
  <c r="C31"/>
  <c r="O28" l="1"/>
  <c r="Y28" s="1"/>
  <c r="N28"/>
  <c r="X28" s="1"/>
  <c r="M28"/>
  <c r="W28" s="1"/>
  <c r="O27"/>
  <c r="Y27" s="1"/>
  <c r="N27"/>
  <c r="X27" s="1"/>
  <c r="M27"/>
  <c r="W27" s="1"/>
  <c r="O26"/>
  <c r="Y26" s="1"/>
  <c r="N26"/>
  <c r="X26" s="1"/>
  <c r="M26"/>
  <c r="W26" s="1"/>
  <c r="O25"/>
  <c r="Y25" s="1"/>
  <c r="N25"/>
  <c r="X25" s="1"/>
  <c r="M25"/>
  <c r="W25" s="1"/>
  <c r="O24"/>
  <c r="Y24" s="1"/>
  <c r="N24"/>
  <c r="X24" s="1"/>
  <c r="M24"/>
  <c r="W24" s="1"/>
  <c r="O23"/>
  <c r="Y23" s="1"/>
  <c r="N23"/>
  <c r="X23" s="1"/>
  <c r="M23"/>
  <c r="W23" s="1"/>
  <c r="O22"/>
  <c r="Y22" s="1"/>
  <c r="N22"/>
  <c r="X22" s="1"/>
  <c r="M22"/>
  <c r="W22" s="1"/>
  <c r="O21"/>
  <c r="Y21" s="1"/>
  <c r="N21"/>
  <c r="X21" s="1"/>
  <c r="M21"/>
  <c r="W21" s="1"/>
  <c r="O20"/>
  <c r="Y20" s="1"/>
  <c r="N20"/>
  <c r="X20" s="1"/>
  <c r="M20"/>
  <c r="W20" s="1"/>
  <c r="O19"/>
  <c r="Y19" s="1"/>
  <c r="N19"/>
  <c r="X19" s="1"/>
  <c r="M19"/>
  <c r="W19" s="1"/>
  <c r="O18"/>
  <c r="Y18" s="1"/>
  <c r="N18"/>
  <c r="X18" s="1"/>
  <c r="M18"/>
  <c r="W18" s="1"/>
  <c r="O17"/>
  <c r="Y17" s="1"/>
  <c r="N17"/>
  <c r="X17" s="1"/>
  <c r="M17"/>
  <c r="W17" s="1"/>
  <c r="O16"/>
  <c r="Y16" s="1"/>
  <c r="N16"/>
  <c r="X16" s="1"/>
  <c r="M16"/>
  <c r="W16" s="1"/>
  <c r="O15"/>
  <c r="Y15" s="1"/>
  <c r="N15"/>
  <c r="X15" s="1"/>
  <c r="M15"/>
  <c r="W15" s="1"/>
  <c r="O14"/>
  <c r="Y14" s="1"/>
  <c r="N14"/>
  <c r="X14" s="1"/>
  <c r="M14"/>
  <c r="W14" s="1"/>
  <c r="O13"/>
  <c r="Y13" s="1"/>
  <c r="N13"/>
  <c r="X13" s="1"/>
  <c r="M13"/>
  <c r="W13" s="1"/>
  <c r="O12"/>
  <c r="Y12" s="1"/>
  <c r="N12"/>
  <c r="X12" s="1"/>
  <c r="M12"/>
  <c r="W12" s="1"/>
  <c r="O11"/>
  <c r="Y11" s="1"/>
  <c r="N11"/>
  <c r="X11" s="1"/>
  <c r="M11"/>
  <c r="W11" s="1"/>
  <c r="O10"/>
  <c r="Y10" s="1"/>
  <c r="N10"/>
  <c r="X10" s="1"/>
  <c r="M10"/>
  <c r="W10" s="1"/>
  <c r="O9"/>
  <c r="Y9" s="1"/>
  <c r="N9"/>
  <c r="X9" s="1"/>
  <c r="M9"/>
  <c r="W9" s="1"/>
  <c r="O8"/>
  <c r="Y8" s="1"/>
  <c r="N8"/>
  <c r="X8" s="1"/>
  <c r="M8"/>
  <c r="W8" s="1"/>
  <c r="O7"/>
  <c r="Y7" s="1"/>
  <c r="N7"/>
  <c r="X7" s="1"/>
  <c r="M7"/>
  <c r="W7" s="1"/>
  <c r="O6"/>
  <c r="Y6" s="1"/>
  <c r="N6"/>
  <c r="X6" s="1"/>
  <c r="M6"/>
  <c r="W6" s="1"/>
  <c r="O5"/>
  <c r="Y5" s="1"/>
  <c r="N5"/>
  <c r="X5" s="1"/>
  <c r="M5"/>
  <c r="W5" s="1"/>
  <c r="O4"/>
  <c r="Y4" s="1"/>
  <c r="N4"/>
  <c r="X4" s="1"/>
  <c r="M4"/>
  <c r="W4" s="1"/>
  <c r="O3"/>
  <c r="Y3" s="1"/>
  <c r="N3"/>
  <c r="X3" s="1"/>
  <c r="O31" l="1"/>
  <c r="AB3" s="1"/>
  <c r="AC3"/>
  <c r="AD3"/>
  <c r="AC4"/>
  <c r="AD4"/>
  <c r="AB5"/>
  <c r="AC5"/>
  <c r="AD5"/>
  <c r="AB6"/>
  <c r="AC6"/>
  <c r="AD6"/>
  <c r="AB7"/>
  <c r="AC7"/>
  <c r="AD7"/>
  <c r="AB8"/>
  <c r="AC8"/>
  <c r="AD8"/>
  <c r="AB9"/>
  <c r="AC9"/>
  <c r="AD9"/>
  <c r="AB10"/>
  <c r="AC10"/>
  <c r="AD10"/>
  <c r="AB11"/>
  <c r="AC11"/>
  <c r="AD11"/>
  <c r="AB12"/>
  <c r="AC12"/>
  <c r="AD12"/>
  <c r="AB13"/>
  <c r="AC13"/>
  <c r="AD13"/>
  <c r="AB14"/>
  <c r="AC14"/>
  <c r="AD14"/>
  <c r="AB15"/>
  <c r="AC15"/>
  <c r="AD15"/>
  <c r="AB16"/>
  <c r="AC16"/>
  <c r="AD16"/>
  <c r="AB17"/>
  <c r="AC17"/>
  <c r="AD17"/>
  <c r="AB18"/>
  <c r="AC18"/>
  <c r="AD18"/>
  <c r="AB19"/>
  <c r="AC19"/>
  <c r="AD19"/>
  <c r="AB20"/>
  <c r="AC20"/>
  <c r="AD20"/>
  <c r="AB21"/>
  <c r="AC21"/>
  <c r="AD21"/>
  <c r="AB22"/>
  <c r="AC22"/>
  <c r="AD22"/>
  <c r="AB23"/>
  <c r="AC23"/>
  <c r="AD23"/>
  <c r="AB24"/>
  <c r="AC24"/>
  <c r="AD24"/>
  <c r="AB25"/>
  <c r="AC25"/>
  <c r="AD25"/>
  <c r="AB26"/>
  <c r="AC26"/>
  <c r="AD26"/>
  <c r="AB27"/>
  <c r="AC27"/>
  <c r="AD27"/>
  <c r="AB28"/>
  <c r="AC28"/>
  <c r="AD28"/>
  <c r="AB4" l="1"/>
</calcChain>
</file>

<file path=xl/connections.xml><?xml version="1.0" encoding="utf-8"?>
<connections xmlns="http://schemas.openxmlformats.org/spreadsheetml/2006/main">
  <connection id="1" name="Connexion" type="1" refreshedVersion="3" background="1" saveData="1">
    <dbPr connection="DRIVER={Microsoft ODBC for Oracle};UID=user_cft;SERVER=eptdbo;" command="SELECT MPIECE.ID_MESURE, MPIECE.ROBOT, MPIECE.DATE_CTRL, MPIECE.MOTEUR, MPIECE.NUM_OF, MPIECE.OUTIL, MPIECE.NB_SEC, MPIECE.NB_ENC, MPIECE.LIB_OPE, MPIECE.LIB_PRG_x000d__x000a_FROM EPTDBA.MPIECE MPIECE_x000d__x000a_WHERE (MPIECE.ID_MESURE Like 'GLO6%' And MPIECE.MOTEUR='7B' And MPIECE.DATE_CTRL&gt;='010113' And MPIECE.DATE_CTRL&lt;='100113')_x000d__x000a_ORDER BY MPIECE.DATE_CTRL DESC"/>
  </connection>
</connections>
</file>

<file path=xl/sharedStrings.xml><?xml version="1.0" encoding="utf-8"?>
<sst xmlns="http://schemas.openxmlformats.org/spreadsheetml/2006/main" count="373" uniqueCount="104">
  <si>
    <t>e1</t>
  </si>
  <si>
    <t>E</t>
  </si>
  <si>
    <t>e2</t>
  </si>
  <si>
    <t>valeur après retouche pour le min à 23</t>
  </si>
  <si>
    <t>dispersion</t>
  </si>
  <si>
    <t>valeur pour le min à 23</t>
  </si>
  <si>
    <t>pt max</t>
  </si>
  <si>
    <t>pt mini</t>
  </si>
  <si>
    <t>Emax protocole</t>
  </si>
  <si>
    <t>Emin protocole</t>
  </si>
  <si>
    <t>Sec</t>
  </si>
  <si>
    <t>Lim sup disp</t>
  </si>
  <si>
    <t>Pt mini</t>
  </si>
  <si>
    <t>Valeur maxi tri</t>
  </si>
  <si>
    <t>Valeur mini tri</t>
  </si>
  <si>
    <t>OF</t>
  </si>
  <si>
    <t>Analyse Simul retouche</t>
  </si>
  <si>
    <t>Simulation de la retouche</t>
  </si>
  <si>
    <t>Retouche tri-ep</t>
  </si>
  <si>
    <t>Analyse PNC</t>
  </si>
  <si>
    <t>Analyse ticket BA optim</t>
  </si>
  <si>
    <t>Essai PNC</t>
  </si>
  <si>
    <t>ID_MESURE</t>
  </si>
  <si>
    <t>ROBOT</t>
  </si>
  <si>
    <t>DATE_CTRL</t>
  </si>
  <si>
    <t>MOTEUR</t>
  </si>
  <si>
    <t>NUM_OF</t>
  </si>
  <si>
    <t>OUTIL</t>
  </si>
  <si>
    <t>NB_SEC</t>
  </si>
  <si>
    <t>NB_ENC</t>
  </si>
  <si>
    <t>LIB_OPE</t>
  </si>
  <si>
    <t>LIB_PRG</t>
  </si>
  <si>
    <t>GLO61301092328</t>
  </si>
  <si>
    <t>GLO6</t>
  </si>
  <si>
    <t>7B</t>
  </si>
  <si>
    <t>260559</t>
  </si>
  <si>
    <t>18A</t>
  </si>
  <si>
    <t xml:space="preserve">ROUTINE NON CALIB      </t>
  </si>
  <si>
    <t>APRES 8000 TONNES</t>
  </si>
  <si>
    <t>GLO61301092324</t>
  </si>
  <si>
    <t>GLO61301092228</t>
  </si>
  <si>
    <t>GLO61301091951</t>
  </si>
  <si>
    <t>GLO61301091935</t>
  </si>
  <si>
    <t>GLO61301091711</t>
  </si>
  <si>
    <t>GLO61301080256</t>
  </si>
  <si>
    <t>GLO61301080227</t>
  </si>
  <si>
    <t>GLO61301072009</t>
  </si>
  <si>
    <t>260257</t>
  </si>
  <si>
    <t>GLO61301071919</t>
  </si>
  <si>
    <t>GLO61301071657</t>
  </si>
  <si>
    <t>GLO61301071628</t>
  </si>
  <si>
    <t>260335</t>
  </si>
  <si>
    <t>14E</t>
  </si>
  <si>
    <t xml:space="preserve">ROUTINE  CALIBREE      </t>
  </si>
  <si>
    <t>APR CALIBRAGE ISO</t>
  </si>
  <si>
    <t>GLO61301071559</t>
  </si>
  <si>
    <t>260263</t>
  </si>
  <si>
    <t>GLO61301071511</t>
  </si>
  <si>
    <t>GLO61301071210</t>
  </si>
  <si>
    <t xml:space="preserve"> APRES CALIBRAGE       </t>
  </si>
  <si>
    <t>GLO61301071135</t>
  </si>
  <si>
    <t>GLO61301071053</t>
  </si>
  <si>
    <t>GLO61301071023</t>
  </si>
  <si>
    <t>GLO61301070927</t>
  </si>
  <si>
    <t>260772</t>
  </si>
  <si>
    <t>17A</t>
  </si>
  <si>
    <t xml:space="preserve">PIECE TYPE       </t>
  </si>
  <si>
    <t>GLO61301070915</t>
  </si>
  <si>
    <t xml:space="preserve">VR_FL ref bulbe  </t>
  </si>
  <si>
    <t>GLO61301070832</t>
  </si>
  <si>
    <t>260265</t>
  </si>
  <si>
    <t>GLO61301070718</t>
  </si>
  <si>
    <t>260261</t>
  </si>
  <si>
    <t>6D</t>
  </si>
  <si>
    <t>GLO61301070656</t>
  </si>
  <si>
    <t>GLO61301051234</t>
  </si>
  <si>
    <t>GLO61301051132</t>
  </si>
  <si>
    <t>260256</t>
  </si>
  <si>
    <t>GLO61301051027</t>
  </si>
  <si>
    <t>GLO61301050925</t>
  </si>
  <si>
    <t>GLO61301050813</t>
  </si>
  <si>
    <t>GLO61301050709</t>
  </si>
  <si>
    <t>GLO61301050247</t>
  </si>
  <si>
    <t>260768</t>
  </si>
  <si>
    <t>15B</t>
  </si>
  <si>
    <t>GLO61301050216</t>
  </si>
  <si>
    <t>GLO61301050100</t>
  </si>
  <si>
    <t>GLO61301050033</t>
  </si>
  <si>
    <t>260769</t>
  </si>
  <si>
    <t>13C</t>
  </si>
  <si>
    <t>GLO61301050000</t>
  </si>
  <si>
    <t>GLO61301042332</t>
  </si>
  <si>
    <t>GLO61301042257</t>
  </si>
  <si>
    <t>GLO61301041919</t>
  </si>
  <si>
    <t>GLO61301041853</t>
  </si>
  <si>
    <t>260767</t>
  </si>
  <si>
    <t>GLO61301041841</t>
  </si>
  <si>
    <t>GLO61301041812</t>
  </si>
  <si>
    <t>GLO61301041753</t>
  </si>
  <si>
    <t>GLO61301041055</t>
  </si>
  <si>
    <t>260264</t>
  </si>
  <si>
    <t>GLO61301040918</t>
  </si>
  <si>
    <t>GLO61301040309</t>
  </si>
  <si>
    <t>GLO61301040245</t>
  </si>
</sst>
</file>

<file path=xl/styles.xml><?xml version="1.0" encoding="utf-8"?>
<styleSheet xmlns="http://schemas.openxmlformats.org/spreadsheetml/2006/main">
  <numFmts count="1">
    <numFmt numFmtId="164" formatCode="dd/mm/yy\ h:mm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7"/>
      <name val="Calibri"/>
      <family val="2"/>
      <scheme val="minor"/>
    </font>
    <font>
      <sz val="8"/>
      <color theme="7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center" vertical="center"/>
    </xf>
    <xf numFmtId="1" fontId="4" fillId="0" borderId="13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" fontId="4" fillId="0" borderId="16" xfId="0" applyNumberFormat="1" applyFont="1" applyFill="1" applyBorder="1" applyAlignment="1">
      <alignment horizontal="center" vertical="center"/>
    </xf>
    <xf numFmtId="1" fontId="4" fillId="0" borderId="17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" fontId="4" fillId="0" borderId="1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/>
    <xf numFmtId="0" fontId="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numFmt numFmtId="164" formatCode="dd/mm/yy\ h:mm;@"/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11">
    <queryTableFields count="10">
      <queryTableField id="1" name="ID_MESURE" tableColumnId="11"/>
      <queryTableField id="2" name="ROBOT" tableColumnId="12"/>
      <queryTableField id="3" name="DATE_CTRL" tableColumnId="13"/>
      <queryTableField id="4" name="MOTEUR" tableColumnId="14"/>
      <queryTableField id="5" name="NUM_OF" tableColumnId="15"/>
      <queryTableField id="6" name="OUTIL" tableColumnId="16"/>
      <queryTableField id="7" name="NB_SEC" tableColumnId="17"/>
      <queryTableField id="8" name="NB_ENC" tableColumnId="18"/>
      <queryTableField id="9" name="LIB_OPE" tableColumnId="19"/>
      <queryTableField id="10" name="LIB_PRG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eptdbo" displayName="Tableau_Lancer_la_requête_à_partir_de_eptdbo" ref="A1:J46" tableType="queryTable" totalsRowShown="0">
  <autoFilter ref="A1:J46"/>
  <tableColumns count="10">
    <tableColumn id="11" uniqueName="11" name="ID_MESURE" queryTableFieldId="1"/>
    <tableColumn id="12" uniqueName="12" name="ROBOT" queryTableFieldId="2"/>
    <tableColumn id="13" uniqueName="13" name="DATE_CTRL" queryTableFieldId="3" dataDxfId="0"/>
    <tableColumn id="14" uniqueName="14" name="MOTEUR" queryTableFieldId="4"/>
    <tableColumn id="15" uniqueName="15" name="NUM_OF" queryTableFieldId="5"/>
    <tableColumn id="16" uniqueName="16" name="OUTIL" queryTableFieldId="6"/>
    <tableColumn id="17" uniqueName="17" name="NB_SEC" queryTableFieldId="7"/>
    <tableColumn id="18" uniqueName="18" name="NB_ENC" queryTableFieldId="8"/>
    <tableColumn id="19" uniqueName="19" name="LIB_OPE" queryTableFieldId="9"/>
    <tableColumn id="20" uniqueName="20" name="LIB_PRG" queryTableFieldId="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Y31"/>
  <sheetViews>
    <sheetView tabSelected="1" zoomScale="80" zoomScaleNormal="80" workbookViewId="0">
      <selection activeCell="AJ29" sqref="AJ29"/>
    </sheetView>
  </sheetViews>
  <sheetFormatPr baseColWidth="10" defaultRowHeight="15"/>
  <cols>
    <col min="1" max="76" width="5.7109375" customWidth="1"/>
  </cols>
  <sheetData>
    <row r="1" spans="1:77" ht="15" customHeight="1">
      <c r="A1" s="4"/>
      <c r="B1" s="60" t="s">
        <v>21</v>
      </c>
      <c r="C1" s="60"/>
      <c r="D1" s="60"/>
      <c r="E1" s="60"/>
      <c r="F1" s="56"/>
      <c r="G1" s="61" t="s">
        <v>20</v>
      </c>
      <c r="H1" s="61"/>
      <c r="I1" s="61"/>
      <c r="J1" s="61"/>
      <c r="K1" s="56"/>
      <c r="L1" s="62" t="s">
        <v>19</v>
      </c>
      <c r="M1" s="62"/>
      <c r="N1" s="62"/>
      <c r="O1" s="62"/>
      <c r="P1" s="4"/>
      <c r="Q1" s="62" t="s">
        <v>18</v>
      </c>
      <c r="R1" s="62"/>
      <c r="S1" s="62"/>
      <c r="T1" s="62"/>
      <c r="U1" s="4"/>
      <c r="V1" s="62" t="s">
        <v>17</v>
      </c>
      <c r="W1" s="62"/>
      <c r="X1" s="62"/>
      <c r="Y1" s="62"/>
      <c r="Z1" s="4"/>
      <c r="AA1" s="62" t="s">
        <v>16</v>
      </c>
      <c r="AB1" s="62"/>
      <c r="AC1" s="62"/>
      <c r="AD1" s="62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4"/>
      <c r="AT1" s="4" t="s">
        <v>15</v>
      </c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2"/>
      <c r="BI1" s="2"/>
      <c r="BJ1" s="2"/>
      <c r="BK1" s="2"/>
      <c r="BL1" s="2"/>
      <c r="BM1" s="2"/>
      <c r="BN1" s="59" t="s">
        <v>14</v>
      </c>
      <c r="BO1" s="59"/>
      <c r="BP1" s="59"/>
      <c r="BQ1" s="59"/>
      <c r="BR1" s="2"/>
      <c r="BS1" s="59" t="s">
        <v>13</v>
      </c>
      <c r="BT1" s="59"/>
      <c r="BU1" s="59"/>
      <c r="BV1" s="59"/>
    </row>
    <row r="2" spans="1:77" ht="15" customHeight="1" thickBot="1">
      <c r="A2" s="5"/>
      <c r="B2" s="48" t="s">
        <v>10</v>
      </c>
      <c r="C2" s="53" t="s">
        <v>0</v>
      </c>
      <c r="D2" s="52" t="s">
        <v>1</v>
      </c>
      <c r="E2" s="15" t="s">
        <v>2</v>
      </c>
      <c r="F2" s="51"/>
      <c r="G2" s="51" t="s">
        <v>12</v>
      </c>
      <c r="H2" s="51" t="s">
        <v>11</v>
      </c>
      <c r="I2" s="54" t="s">
        <v>1</v>
      </c>
      <c r="J2" s="54" t="s">
        <v>2</v>
      </c>
      <c r="K2" s="51"/>
      <c r="L2" s="15" t="s">
        <v>10</v>
      </c>
      <c r="M2" s="15" t="s">
        <v>0</v>
      </c>
      <c r="N2" s="15" t="s">
        <v>1</v>
      </c>
      <c r="O2" s="15" t="s">
        <v>2</v>
      </c>
      <c r="P2" s="4"/>
      <c r="Q2" s="48" t="s">
        <v>10</v>
      </c>
      <c r="R2" s="53" t="s">
        <v>0</v>
      </c>
      <c r="S2" s="52" t="s">
        <v>1</v>
      </c>
      <c r="T2" s="15" t="s">
        <v>2</v>
      </c>
      <c r="U2" s="3"/>
      <c r="V2" s="15" t="s">
        <v>10</v>
      </c>
      <c r="W2" s="53" t="s">
        <v>0</v>
      </c>
      <c r="X2" s="52" t="s">
        <v>1</v>
      </c>
      <c r="Y2" s="15" t="s">
        <v>2</v>
      </c>
      <c r="Z2" s="3"/>
      <c r="AA2" s="15" t="s">
        <v>10</v>
      </c>
      <c r="AB2" s="53" t="s">
        <v>0</v>
      </c>
      <c r="AC2" s="52" t="s">
        <v>1</v>
      </c>
      <c r="AD2" s="15" t="s">
        <v>2</v>
      </c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2"/>
      <c r="BI2" s="2"/>
      <c r="BJ2" s="2"/>
      <c r="BK2" s="2"/>
      <c r="BL2" s="2"/>
      <c r="BM2" s="2"/>
      <c r="BN2" s="12" t="s">
        <v>10</v>
      </c>
      <c r="BO2" s="12" t="s">
        <v>0</v>
      </c>
      <c r="BP2" s="12" t="s">
        <v>1</v>
      </c>
      <c r="BQ2" s="12" t="s">
        <v>2</v>
      </c>
      <c r="BR2" s="4"/>
      <c r="BS2" s="12" t="s">
        <v>10</v>
      </c>
      <c r="BT2" s="12" t="s">
        <v>0</v>
      </c>
      <c r="BU2" s="12" t="s">
        <v>1</v>
      </c>
      <c r="BV2" s="12" t="s">
        <v>2</v>
      </c>
      <c r="BX2" s="50" t="s">
        <v>9</v>
      </c>
      <c r="BY2" s="50" t="s">
        <v>8</v>
      </c>
    </row>
    <row r="3" spans="1:77" ht="15" customHeight="1">
      <c r="A3" s="5"/>
      <c r="B3" s="48">
        <v>90</v>
      </c>
      <c r="C3" s="46"/>
      <c r="D3" s="39"/>
      <c r="E3" s="18"/>
      <c r="F3" s="13"/>
      <c r="G3" s="19">
        <f>MIN(C3:E28)</f>
        <v>0</v>
      </c>
      <c r="H3" s="19">
        <f>G3+50</f>
        <v>50</v>
      </c>
      <c r="I3" s="35">
        <f t="shared" ref="I3:I29" si="0">D3-C3</f>
        <v>0</v>
      </c>
      <c r="J3" s="49">
        <f t="shared" ref="J3:J29" si="1">E3-C3</f>
        <v>0</v>
      </c>
      <c r="K3" s="13"/>
      <c r="L3" s="15">
        <v>90</v>
      </c>
      <c r="M3" s="46">
        <f t="shared" ref="M3:M28" si="2">C3-$O$30</f>
        <v>23</v>
      </c>
      <c r="N3" s="39">
        <f t="shared" ref="N3:N28" si="3">D3-$O$30</f>
        <v>23</v>
      </c>
      <c r="O3" s="18">
        <f t="shared" ref="O3:O28" si="4">E3-$O$30</f>
        <v>23</v>
      </c>
      <c r="P3" s="4"/>
      <c r="Q3" s="48">
        <v>90</v>
      </c>
      <c r="R3" s="47">
        <v>2</v>
      </c>
      <c r="S3" s="42"/>
      <c r="T3" s="12"/>
      <c r="U3" s="13"/>
      <c r="V3" s="15">
        <v>90</v>
      </c>
      <c r="W3" s="46">
        <f t="shared" ref="W3:W28" si="5">M3+R3</f>
        <v>25</v>
      </c>
      <c r="X3" s="39">
        <f t="shared" ref="X3:X28" si="6">N3+S3</f>
        <v>23</v>
      </c>
      <c r="Y3" s="18">
        <f t="shared" ref="Y3:Y28" si="7">O3+T3</f>
        <v>23</v>
      </c>
      <c r="Z3" s="13"/>
      <c r="AA3" s="15">
        <v>90</v>
      </c>
      <c r="AB3" s="46">
        <f t="shared" ref="AB3:AB28" si="8">W3-$O$31</f>
        <v>25</v>
      </c>
      <c r="AC3" s="39">
        <f t="shared" ref="AC3:AC28" si="9">X3-$O$31</f>
        <v>23</v>
      </c>
      <c r="AD3" s="18">
        <f t="shared" ref="AD3:AD28" si="10">Y3-$O$31</f>
        <v>23</v>
      </c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2"/>
      <c r="BI3" s="2"/>
      <c r="BJ3" s="2"/>
      <c r="BK3" s="2"/>
      <c r="BL3" s="2"/>
      <c r="BM3" s="2"/>
      <c r="BN3" s="12">
        <v>90</v>
      </c>
      <c r="BO3" s="12">
        <v>23</v>
      </c>
      <c r="BP3" s="12">
        <v>23</v>
      </c>
      <c r="BQ3" s="12">
        <v>23</v>
      </c>
      <c r="BR3" s="4"/>
      <c r="BS3" s="12">
        <v>90</v>
      </c>
      <c r="BT3" s="12">
        <v>45</v>
      </c>
      <c r="BU3" s="12">
        <v>70</v>
      </c>
      <c r="BV3" s="12">
        <v>70</v>
      </c>
      <c r="BX3">
        <v>80</v>
      </c>
      <c r="BY3">
        <v>120</v>
      </c>
    </row>
    <row r="4" spans="1:77" ht="15" customHeight="1">
      <c r="A4" s="5"/>
      <c r="B4" s="48">
        <v>86</v>
      </c>
      <c r="C4" s="46"/>
      <c r="D4" s="39"/>
      <c r="E4" s="18"/>
      <c r="F4" s="13"/>
      <c r="G4" s="19">
        <f t="shared" ref="G4:G29" si="11">$G$3</f>
        <v>0</v>
      </c>
      <c r="H4" s="19">
        <f t="shared" ref="H4:H29" si="12">$H$3</f>
        <v>50</v>
      </c>
      <c r="I4" s="30">
        <f t="shared" si="0"/>
        <v>0</v>
      </c>
      <c r="J4" s="46">
        <f t="shared" si="1"/>
        <v>0</v>
      </c>
      <c r="K4" s="13"/>
      <c r="L4" s="15">
        <v>86</v>
      </c>
      <c r="M4" s="46">
        <f t="shared" si="2"/>
        <v>23</v>
      </c>
      <c r="N4" s="39">
        <f t="shared" si="3"/>
        <v>23</v>
      </c>
      <c r="O4" s="18">
        <f t="shared" si="4"/>
        <v>23</v>
      </c>
      <c r="P4" s="4"/>
      <c r="Q4" s="48">
        <v>86</v>
      </c>
      <c r="R4" s="47"/>
      <c r="S4" s="42"/>
      <c r="T4" s="12"/>
      <c r="U4" s="13"/>
      <c r="V4" s="15">
        <v>86</v>
      </c>
      <c r="W4" s="46">
        <f t="shared" si="5"/>
        <v>23</v>
      </c>
      <c r="X4" s="39">
        <f t="shared" si="6"/>
        <v>23</v>
      </c>
      <c r="Y4" s="18">
        <f t="shared" si="7"/>
        <v>23</v>
      </c>
      <c r="Z4" s="13"/>
      <c r="AA4" s="15">
        <v>86</v>
      </c>
      <c r="AB4" s="46">
        <f t="shared" si="8"/>
        <v>23</v>
      </c>
      <c r="AC4" s="39">
        <f t="shared" si="9"/>
        <v>23</v>
      </c>
      <c r="AD4" s="18">
        <f t="shared" si="10"/>
        <v>23</v>
      </c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2"/>
      <c r="BI4" s="2"/>
      <c r="BJ4" s="2"/>
      <c r="BK4" s="2"/>
      <c r="BL4" s="2"/>
      <c r="BM4" s="2"/>
      <c r="BN4" s="12">
        <v>86</v>
      </c>
      <c r="BO4" s="12">
        <v>23</v>
      </c>
      <c r="BP4" s="12">
        <v>23</v>
      </c>
      <c r="BQ4" s="12">
        <v>23</v>
      </c>
      <c r="BR4" s="4"/>
      <c r="BS4" s="12">
        <v>86</v>
      </c>
      <c r="BT4" s="12">
        <v>45</v>
      </c>
      <c r="BU4" s="12">
        <v>70</v>
      </c>
      <c r="BV4" s="12">
        <v>70</v>
      </c>
      <c r="BX4">
        <v>80</v>
      </c>
      <c r="BY4">
        <v>120</v>
      </c>
    </row>
    <row r="5" spans="1:77" ht="15" customHeight="1">
      <c r="A5" s="5"/>
      <c r="B5" s="48">
        <v>83</v>
      </c>
      <c r="C5" s="46"/>
      <c r="D5" s="39"/>
      <c r="E5" s="18"/>
      <c r="F5" s="13"/>
      <c r="G5" s="19">
        <f t="shared" si="11"/>
        <v>0</v>
      </c>
      <c r="H5" s="19">
        <f t="shared" si="12"/>
        <v>50</v>
      </c>
      <c r="I5" s="30">
        <f t="shared" si="0"/>
        <v>0</v>
      </c>
      <c r="J5" s="46">
        <f t="shared" si="1"/>
        <v>0</v>
      </c>
      <c r="K5" s="13"/>
      <c r="L5" s="15">
        <v>83</v>
      </c>
      <c r="M5" s="46">
        <f t="shared" si="2"/>
        <v>23</v>
      </c>
      <c r="N5" s="39">
        <f t="shared" si="3"/>
        <v>23</v>
      </c>
      <c r="O5" s="18">
        <f t="shared" si="4"/>
        <v>23</v>
      </c>
      <c r="P5" s="4"/>
      <c r="Q5" s="48">
        <v>83</v>
      </c>
      <c r="R5" s="47"/>
      <c r="S5" s="42"/>
      <c r="T5" s="12"/>
      <c r="U5" s="13"/>
      <c r="V5" s="15">
        <v>83</v>
      </c>
      <c r="W5" s="46">
        <f t="shared" si="5"/>
        <v>23</v>
      </c>
      <c r="X5" s="39">
        <f t="shared" si="6"/>
        <v>23</v>
      </c>
      <c r="Y5" s="18">
        <f t="shared" si="7"/>
        <v>23</v>
      </c>
      <c r="Z5" s="13"/>
      <c r="AA5" s="15">
        <v>83</v>
      </c>
      <c r="AB5" s="46">
        <f t="shared" si="8"/>
        <v>23</v>
      </c>
      <c r="AC5" s="39">
        <f t="shared" si="9"/>
        <v>23</v>
      </c>
      <c r="AD5" s="18">
        <f t="shared" si="10"/>
        <v>23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2"/>
      <c r="BI5" s="2"/>
      <c r="BJ5" s="2"/>
      <c r="BK5" s="2"/>
      <c r="BL5" s="2"/>
      <c r="BM5" s="2"/>
      <c r="BN5" s="12">
        <v>83</v>
      </c>
      <c r="BO5" s="12">
        <v>23</v>
      </c>
      <c r="BP5" s="12">
        <v>23</v>
      </c>
      <c r="BQ5" s="12">
        <v>23</v>
      </c>
      <c r="BR5" s="4"/>
      <c r="BS5" s="12">
        <v>83</v>
      </c>
      <c r="BT5" s="12">
        <v>45</v>
      </c>
      <c r="BU5" s="12">
        <v>70</v>
      </c>
      <c r="BV5" s="12">
        <v>70</v>
      </c>
      <c r="BX5">
        <v>80</v>
      </c>
      <c r="BY5">
        <v>120</v>
      </c>
    </row>
    <row r="6" spans="1:77" ht="15" customHeight="1">
      <c r="A6" s="5"/>
      <c r="B6" s="48">
        <v>79</v>
      </c>
      <c r="C6" s="46"/>
      <c r="D6" s="39"/>
      <c r="E6" s="18"/>
      <c r="F6" s="13"/>
      <c r="G6" s="19">
        <f t="shared" si="11"/>
        <v>0</v>
      </c>
      <c r="H6" s="19">
        <f t="shared" si="12"/>
        <v>50</v>
      </c>
      <c r="I6" s="30">
        <f t="shared" si="0"/>
        <v>0</v>
      </c>
      <c r="J6" s="46">
        <f t="shared" si="1"/>
        <v>0</v>
      </c>
      <c r="K6" s="13"/>
      <c r="L6" s="15">
        <v>79</v>
      </c>
      <c r="M6" s="46">
        <f t="shared" si="2"/>
        <v>23</v>
      </c>
      <c r="N6" s="39">
        <f t="shared" si="3"/>
        <v>23</v>
      </c>
      <c r="O6" s="18">
        <f t="shared" si="4"/>
        <v>23</v>
      </c>
      <c r="P6" s="4"/>
      <c r="Q6" s="48">
        <v>79</v>
      </c>
      <c r="R6" s="47"/>
      <c r="S6" s="42"/>
      <c r="T6" s="12"/>
      <c r="U6" s="13"/>
      <c r="V6" s="15">
        <v>79</v>
      </c>
      <c r="W6" s="46">
        <f t="shared" si="5"/>
        <v>23</v>
      </c>
      <c r="X6" s="39">
        <f t="shared" si="6"/>
        <v>23</v>
      </c>
      <c r="Y6" s="18">
        <f t="shared" si="7"/>
        <v>23</v>
      </c>
      <c r="Z6" s="13"/>
      <c r="AA6" s="15">
        <v>79</v>
      </c>
      <c r="AB6" s="46">
        <f t="shared" si="8"/>
        <v>23</v>
      </c>
      <c r="AC6" s="39">
        <f t="shared" si="9"/>
        <v>23</v>
      </c>
      <c r="AD6" s="18">
        <f t="shared" si="10"/>
        <v>23</v>
      </c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2"/>
      <c r="BI6" s="2"/>
      <c r="BJ6" s="2"/>
      <c r="BK6" s="2"/>
      <c r="BL6" s="2"/>
      <c r="BM6" s="2"/>
      <c r="BN6" s="12">
        <v>79</v>
      </c>
      <c r="BO6" s="12">
        <v>23</v>
      </c>
      <c r="BP6" s="12">
        <v>23</v>
      </c>
      <c r="BQ6" s="12">
        <v>23</v>
      </c>
      <c r="BR6" s="4"/>
      <c r="BS6" s="12">
        <v>79</v>
      </c>
      <c r="BT6" s="12">
        <v>45</v>
      </c>
      <c r="BU6" s="12">
        <v>70</v>
      </c>
      <c r="BV6" s="12">
        <v>70</v>
      </c>
      <c r="BX6">
        <v>80</v>
      </c>
      <c r="BY6">
        <v>120</v>
      </c>
    </row>
    <row r="7" spans="1:77" ht="15" customHeight="1">
      <c r="A7" s="5"/>
      <c r="B7" s="48">
        <v>75</v>
      </c>
      <c r="C7" s="46"/>
      <c r="D7" s="39"/>
      <c r="E7" s="18"/>
      <c r="F7" s="13"/>
      <c r="G7" s="19">
        <f t="shared" si="11"/>
        <v>0</v>
      </c>
      <c r="H7" s="19">
        <f t="shared" si="12"/>
        <v>50</v>
      </c>
      <c r="I7" s="30">
        <f t="shared" si="0"/>
        <v>0</v>
      </c>
      <c r="J7" s="46">
        <f t="shared" si="1"/>
        <v>0</v>
      </c>
      <c r="K7" s="13"/>
      <c r="L7" s="15">
        <v>75</v>
      </c>
      <c r="M7" s="46">
        <f t="shared" si="2"/>
        <v>23</v>
      </c>
      <c r="N7" s="39">
        <f t="shared" si="3"/>
        <v>23</v>
      </c>
      <c r="O7" s="18">
        <f t="shared" si="4"/>
        <v>23</v>
      </c>
      <c r="P7" s="4"/>
      <c r="Q7" s="48">
        <v>75</v>
      </c>
      <c r="R7" s="47">
        <v>10</v>
      </c>
      <c r="S7" s="42"/>
      <c r="T7" s="12"/>
      <c r="U7" s="13"/>
      <c r="V7" s="15">
        <v>75</v>
      </c>
      <c r="W7" s="46">
        <f t="shared" si="5"/>
        <v>33</v>
      </c>
      <c r="X7" s="39">
        <f t="shared" si="6"/>
        <v>23</v>
      </c>
      <c r="Y7" s="18">
        <f t="shared" si="7"/>
        <v>23</v>
      </c>
      <c r="Z7" s="13"/>
      <c r="AA7" s="15">
        <v>75</v>
      </c>
      <c r="AB7" s="46">
        <f t="shared" si="8"/>
        <v>33</v>
      </c>
      <c r="AC7" s="39">
        <f t="shared" si="9"/>
        <v>23</v>
      </c>
      <c r="AD7" s="18">
        <f t="shared" si="10"/>
        <v>23</v>
      </c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2"/>
      <c r="BI7" s="2"/>
      <c r="BJ7" s="2"/>
      <c r="BK7" s="2"/>
      <c r="BL7" s="2"/>
      <c r="BM7" s="2"/>
      <c r="BN7" s="12">
        <v>75</v>
      </c>
      <c r="BO7" s="12">
        <v>23</v>
      </c>
      <c r="BP7" s="12">
        <v>23</v>
      </c>
      <c r="BQ7" s="12">
        <v>23</v>
      </c>
      <c r="BR7" s="4"/>
      <c r="BS7" s="12">
        <v>75</v>
      </c>
      <c r="BT7" s="12">
        <v>45</v>
      </c>
      <c r="BU7" s="12">
        <v>70</v>
      </c>
      <c r="BV7" s="12">
        <v>70</v>
      </c>
      <c r="BX7">
        <v>80</v>
      </c>
      <c r="BY7">
        <v>120</v>
      </c>
    </row>
    <row r="8" spans="1:77" ht="15" customHeight="1">
      <c r="A8" s="5"/>
      <c r="B8" s="48">
        <v>72</v>
      </c>
      <c r="C8" s="46"/>
      <c r="D8" s="39"/>
      <c r="E8" s="18"/>
      <c r="F8" s="13"/>
      <c r="G8" s="19">
        <f t="shared" si="11"/>
        <v>0</v>
      </c>
      <c r="H8" s="19">
        <f t="shared" si="12"/>
        <v>50</v>
      </c>
      <c r="I8" s="30">
        <f t="shared" si="0"/>
        <v>0</v>
      </c>
      <c r="J8" s="46">
        <f t="shared" si="1"/>
        <v>0</v>
      </c>
      <c r="K8" s="13"/>
      <c r="L8" s="15">
        <v>72</v>
      </c>
      <c r="M8" s="46">
        <f t="shared" si="2"/>
        <v>23</v>
      </c>
      <c r="N8" s="39">
        <f t="shared" si="3"/>
        <v>23</v>
      </c>
      <c r="O8" s="18">
        <f t="shared" si="4"/>
        <v>23</v>
      </c>
      <c r="P8" s="4"/>
      <c r="Q8" s="48">
        <v>72</v>
      </c>
      <c r="R8" s="47"/>
      <c r="S8" s="42"/>
      <c r="T8" s="12"/>
      <c r="U8" s="13"/>
      <c r="V8" s="15">
        <v>72</v>
      </c>
      <c r="W8" s="46">
        <f t="shared" si="5"/>
        <v>23</v>
      </c>
      <c r="X8" s="39">
        <f t="shared" si="6"/>
        <v>23</v>
      </c>
      <c r="Y8" s="18">
        <f t="shared" si="7"/>
        <v>23</v>
      </c>
      <c r="Z8" s="13"/>
      <c r="AA8" s="15">
        <v>72</v>
      </c>
      <c r="AB8" s="46">
        <f t="shared" si="8"/>
        <v>23</v>
      </c>
      <c r="AC8" s="39">
        <f t="shared" si="9"/>
        <v>23</v>
      </c>
      <c r="AD8" s="18">
        <f t="shared" si="10"/>
        <v>23</v>
      </c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2"/>
      <c r="BI8" s="2"/>
      <c r="BJ8" s="2"/>
      <c r="BK8" s="2"/>
      <c r="BL8" s="2"/>
      <c r="BM8" s="2"/>
      <c r="BN8" s="12">
        <v>72</v>
      </c>
      <c r="BO8" s="12">
        <v>23</v>
      </c>
      <c r="BP8" s="12">
        <v>23</v>
      </c>
      <c r="BQ8" s="12">
        <v>23</v>
      </c>
      <c r="BR8" s="4"/>
      <c r="BS8" s="12">
        <v>72</v>
      </c>
      <c r="BT8" s="12">
        <v>45</v>
      </c>
      <c r="BU8" s="12">
        <v>70</v>
      </c>
      <c r="BV8" s="12">
        <v>70</v>
      </c>
      <c r="BX8">
        <v>80</v>
      </c>
      <c r="BY8">
        <v>120</v>
      </c>
    </row>
    <row r="9" spans="1:77" ht="15" customHeight="1">
      <c r="A9" s="5"/>
      <c r="B9" s="48">
        <v>68</v>
      </c>
      <c r="C9" s="46"/>
      <c r="D9" s="39"/>
      <c r="E9" s="18"/>
      <c r="F9" s="13"/>
      <c r="G9" s="19">
        <f t="shared" si="11"/>
        <v>0</v>
      </c>
      <c r="H9" s="19">
        <f t="shared" si="12"/>
        <v>50</v>
      </c>
      <c r="I9" s="30">
        <f t="shared" si="0"/>
        <v>0</v>
      </c>
      <c r="J9" s="46">
        <f t="shared" si="1"/>
        <v>0</v>
      </c>
      <c r="K9" s="13"/>
      <c r="L9" s="15">
        <v>68</v>
      </c>
      <c r="M9" s="46">
        <f t="shared" si="2"/>
        <v>23</v>
      </c>
      <c r="N9" s="39">
        <f t="shared" si="3"/>
        <v>23</v>
      </c>
      <c r="O9" s="18">
        <f t="shared" si="4"/>
        <v>23</v>
      </c>
      <c r="P9" s="4"/>
      <c r="Q9" s="48">
        <v>68</v>
      </c>
      <c r="R9" s="47"/>
      <c r="S9" s="42"/>
      <c r="T9" s="12"/>
      <c r="U9" s="13"/>
      <c r="V9" s="15">
        <v>68</v>
      </c>
      <c r="W9" s="46">
        <f t="shared" si="5"/>
        <v>23</v>
      </c>
      <c r="X9" s="39">
        <f t="shared" si="6"/>
        <v>23</v>
      </c>
      <c r="Y9" s="18">
        <f t="shared" si="7"/>
        <v>23</v>
      </c>
      <c r="Z9" s="13"/>
      <c r="AA9" s="15">
        <v>68</v>
      </c>
      <c r="AB9" s="46">
        <f t="shared" si="8"/>
        <v>23</v>
      </c>
      <c r="AC9" s="39">
        <f t="shared" si="9"/>
        <v>23</v>
      </c>
      <c r="AD9" s="18">
        <f t="shared" si="10"/>
        <v>23</v>
      </c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2"/>
      <c r="BI9" s="2"/>
      <c r="BJ9" s="2"/>
      <c r="BK9" s="2"/>
      <c r="BL9" s="2"/>
      <c r="BM9" s="2"/>
      <c r="BN9" s="12">
        <v>68</v>
      </c>
      <c r="BO9" s="12">
        <v>23</v>
      </c>
      <c r="BP9" s="12">
        <v>23</v>
      </c>
      <c r="BQ9" s="12">
        <v>23</v>
      </c>
      <c r="BR9" s="4"/>
      <c r="BS9" s="12">
        <v>68</v>
      </c>
      <c r="BT9" s="12">
        <v>45</v>
      </c>
      <c r="BU9" s="12">
        <v>70</v>
      </c>
      <c r="BV9" s="12">
        <v>70</v>
      </c>
      <c r="BX9">
        <v>80</v>
      </c>
      <c r="BY9">
        <v>120</v>
      </c>
    </row>
    <row r="10" spans="1:77" ht="15" customHeight="1">
      <c r="A10" s="5"/>
      <c r="B10" s="48">
        <v>65</v>
      </c>
      <c r="C10" s="46"/>
      <c r="D10" s="39"/>
      <c r="E10" s="18"/>
      <c r="F10" s="13"/>
      <c r="G10" s="19">
        <f t="shared" si="11"/>
        <v>0</v>
      </c>
      <c r="H10" s="19">
        <f t="shared" si="12"/>
        <v>50</v>
      </c>
      <c r="I10" s="30">
        <f t="shared" si="0"/>
        <v>0</v>
      </c>
      <c r="J10" s="46">
        <f t="shared" si="1"/>
        <v>0</v>
      </c>
      <c r="K10" s="13"/>
      <c r="L10" s="15">
        <v>65</v>
      </c>
      <c r="M10" s="46">
        <f t="shared" si="2"/>
        <v>23</v>
      </c>
      <c r="N10" s="39">
        <f t="shared" si="3"/>
        <v>23</v>
      </c>
      <c r="O10" s="18">
        <f t="shared" si="4"/>
        <v>23</v>
      </c>
      <c r="P10" s="4"/>
      <c r="Q10" s="48">
        <v>65</v>
      </c>
      <c r="R10" s="47"/>
      <c r="S10" s="42"/>
      <c r="T10" s="12"/>
      <c r="U10" s="13"/>
      <c r="V10" s="15">
        <v>65</v>
      </c>
      <c r="W10" s="46">
        <f t="shared" si="5"/>
        <v>23</v>
      </c>
      <c r="X10" s="39">
        <f t="shared" si="6"/>
        <v>23</v>
      </c>
      <c r="Y10" s="18">
        <f t="shared" si="7"/>
        <v>23</v>
      </c>
      <c r="Z10" s="13"/>
      <c r="AA10" s="15">
        <v>65</v>
      </c>
      <c r="AB10" s="46">
        <f t="shared" si="8"/>
        <v>23</v>
      </c>
      <c r="AC10" s="39">
        <f t="shared" si="9"/>
        <v>23</v>
      </c>
      <c r="AD10" s="18">
        <f t="shared" si="10"/>
        <v>23</v>
      </c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2"/>
      <c r="BI10" s="2"/>
      <c r="BJ10" s="2"/>
      <c r="BK10" s="2"/>
      <c r="BL10" s="2"/>
      <c r="BM10" s="2"/>
      <c r="BN10" s="12">
        <v>65</v>
      </c>
      <c r="BO10" s="12">
        <v>23</v>
      </c>
      <c r="BP10" s="12">
        <v>23</v>
      </c>
      <c r="BQ10" s="12">
        <v>23</v>
      </c>
      <c r="BR10" s="4"/>
      <c r="BS10" s="12">
        <v>65</v>
      </c>
      <c r="BT10" s="12">
        <v>45</v>
      </c>
      <c r="BU10" s="12">
        <v>70</v>
      </c>
      <c r="BV10" s="12">
        <v>70</v>
      </c>
      <c r="BX10">
        <v>80</v>
      </c>
      <c r="BY10">
        <v>120</v>
      </c>
    </row>
    <row r="11" spans="1:77" ht="15" customHeight="1">
      <c r="A11" s="5"/>
      <c r="B11" s="48">
        <v>61</v>
      </c>
      <c r="C11" s="46"/>
      <c r="D11" s="39"/>
      <c r="E11" s="18"/>
      <c r="F11" s="13"/>
      <c r="G11" s="19">
        <f t="shared" si="11"/>
        <v>0</v>
      </c>
      <c r="H11" s="19">
        <f t="shared" si="12"/>
        <v>50</v>
      </c>
      <c r="I11" s="30">
        <f t="shared" si="0"/>
        <v>0</v>
      </c>
      <c r="J11" s="46">
        <f t="shared" si="1"/>
        <v>0</v>
      </c>
      <c r="K11" s="13"/>
      <c r="L11" s="15">
        <v>61</v>
      </c>
      <c r="M11" s="46">
        <f t="shared" si="2"/>
        <v>23</v>
      </c>
      <c r="N11" s="39">
        <f t="shared" si="3"/>
        <v>23</v>
      </c>
      <c r="O11" s="18">
        <f t="shared" si="4"/>
        <v>23</v>
      </c>
      <c r="P11" s="4"/>
      <c r="Q11" s="48">
        <v>61</v>
      </c>
      <c r="R11" s="47"/>
      <c r="S11" s="42"/>
      <c r="T11" s="12"/>
      <c r="U11" s="13"/>
      <c r="V11" s="15">
        <v>61</v>
      </c>
      <c r="W11" s="46">
        <f t="shared" si="5"/>
        <v>23</v>
      </c>
      <c r="X11" s="39">
        <f t="shared" si="6"/>
        <v>23</v>
      </c>
      <c r="Y11" s="18">
        <f t="shared" si="7"/>
        <v>23</v>
      </c>
      <c r="Z11" s="13"/>
      <c r="AA11" s="15">
        <v>61</v>
      </c>
      <c r="AB11" s="46">
        <f t="shared" si="8"/>
        <v>23</v>
      </c>
      <c r="AC11" s="39">
        <f t="shared" si="9"/>
        <v>23</v>
      </c>
      <c r="AD11" s="18">
        <f t="shared" si="10"/>
        <v>23</v>
      </c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2"/>
      <c r="BI11" s="2"/>
      <c r="BJ11" s="2"/>
      <c r="BK11" s="2"/>
      <c r="BL11" s="2"/>
      <c r="BM11" s="2"/>
      <c r="BN11" s="12">
        <v>61</v>
      </c>
      <c r="BO11" s="12">
        <v>23</v>
      </c>
      <c r="BP11" s="12">
        <v>23</v>
      </c>
      <c r="BQ11" s="12">
        <v>23</v>
      </c>
      <c r="BR11" s="4"/>
      <c r="BS11" s="12">
        <v>61</v>
      </c>
      <c r="BT11" s="12">
        <v>45</v>
      </c>
      <c r="BU11" s="12">
        <v>70</v>
      </c>
      <c r="BV11" s="12">
        <v>70</v>
      </c>
      <c r="BX11">
        <v>80</v>
      </c>
      <c r="BY11">
        <v>120</v>
      </c>
    </row>
    <row r="12" spans="1:77" ht="15" customHeight="1">
      <c r="A12" s="5"/>
      <c r="B12" s="48">
        <v>57</v>
      </c>
      <c r="C12" s="46"/>
      <c r="D12" s="39"/>
      <c r="E12" s="18"/>
      <c r="F12" s="13"/>
      <c r="G12" s="19">
        <f t="shared" si="11"/>
        <v>0</v>
      </c>
      <c r="H12" s="19">
        <f t="shared" si="12"/>
        <v>50</v>
      </c>
      <c r="I12" s="30">
        <f t="shared" si="0"/>
        <v>0</v>
      </c>
      <c r="J12" s="46">
        <f t="shared" si="1"/>
        <v>0</v>
      </c>
      <c r="K12" s="13"/>
      <c r="L12" s="15">
        <v>57</v>
      </c>
      <c r="M12" s="46">
        <f t="shared" si="2"/>
        <v>23</v>
      </c>
      <c r="N12" s="39">
        <f t="shared" si="3"/>
        <v>23</v>
      </c>
      <c r="O12" s="18">
        <f t="shared" si="4"/>
        <v>23</v>
      </c>
      <c r="P12" s="4"/>
      <c r="Q12" s="48">
        <v>57</v>
      </c>
      <c r="R12" s="47"/>
      <c r="S12" s="42"/>
      <c r="T12" s="12"/>
      <c r="U12" s="13"/>
      <c r="V12" s="15">
        <v>57</v>
      </c>
      <c r="W12" s="46">
        <f t="shared" si="5"/>
        <v>23</v>
      </c>
      <c r="X12" s="39">
        <f t="shared" si="6"/>
        <v>23</v>
      </c>
      <c r="Y12" s="18">
        <f t="shared" si="7"/>
        <v>23</v>
      </c>
      <c r="Z12" s="13"/>
      <c r="AA12" s="15">
        <v>57</v>
      </c>
      <c r="AB12" s="46">
        <f t="shared" si="8"/>
        <v>23</v>
      </c>
      <c r="AC12" s="39">
        <f t="shared" si="9"/>
        <v>23</v>
      </c>
      <c r="AD12" s="18">
        <f t="shared" si="10"/>
        <v>23</v>
      </c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2"/>
      <c r="BI12" s="2"/>
      <c r="BJ12" s="2"/>
      <c r="BK12" s="2"/>
      <c r="BL12" s="2"/>
      <c r="BM12" s="2"/>
      <c r="BN12" s="12">
        <v>57</v>
      </c>
      <c r="BO12" s="12">
        <v>23</v>
      </c>
      <c r="BP12" s="12">
        <v>23</v>
      </c>
      <c r="BQ12" s="12">
        <v>23</v>
      </c>
      <c r="BR12" s="4"/>
      <c r="BS12" s="12">
        <v>57</v>
      </c>
      <c r="BT12" s="12">
        <v>45</v>
      </c>
      <c r="BU12" s="12">
        <v>70</v>
      </c>
      <c r="BV12" s="12">
        <v>70</v>
      </c>
      <c r="BX12">
        <v>80</v>
      </c>
      <c r="BY12">
        <v>120</v>
      </c>
    </row>
    <row r="13" spans="1:77" ht="15" customHeight="1">
      <c r="A13" s="5"/>
      <c r="B13" s="48">
        <v>54</v>
      </c>
      <c r="C13" s="46"/>
      <c r="D13" s="39"/>
      <c r="E13" s="18"/>
      <c r="F13" s="13"/>
      <c r="G13" s="19">
        <f t="shared" si="11"/>
        <v>0</v>
      </c>
      <c r="H13" s="19">
        <f t="shared" si="12"/>
        <v>50</v>
      </c>
      <c r="I13" s="30">
        <f t="shared" si="0"/>
        <v>0</v>
      </c>
      <c r="J13" s="46">
        <f t="shared" si="1"/>
        <v>0</v>
      </c>
      <c r="K13" s="13"/>
      <c r="L13" s="15">
        <v>54</v>
      </c>
      <c r="M13" s="46">
        <f t="shared" si="2"/>
        <v>23</v>
      </c>
      <c r="N13" s="39">
        <f t="shared" si="3"/>
        <v>23</v>
      </c>
      <c r="O13" s="18">
        <f t="shared" si="4"/>
        <v>23</v>
      </c>
      <c r="P13" s="4"/>
      <c r="Q13" s="48">
        <v>54</v>
      </c>
      <c r="R13" s="47"/>
      <c r="S13" s="42"/>
      <c r="T13" s="12"/>
      <c r="U13" s="13"/>
      <c r="V13" s="15">
        <v>54</v>
      </c>
      <c r="W13" s="46">
        <f t="shared" si="5"/>
        <v>23</v>
      </c>
      <c r="X13" s="39">
        <f t="shared" si="6"/>
        <v>23</v>
      </c>
      <c r="Y13" s="18">
        <f t="shared" si="7"/>
        <v>23</v>
      </c>
      <c r="Z13" s="13"/>
      <c r="AA13" s="15">
        <v>54</v>
      </c>
      <c r="AB13" s="46">
        <f t="shared" si="8"/>
        <v>23</v>
      </c>
      <c r="AC13" s="39">
        <f t="shared" si="9"/>
        <v>23</v>
      </c>
      <c r="AD13" s="18">
        <f t="shared" si="10"/>
        <v>23</v>
      </c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2"/>
      <c r="BI13" s="2"/>
      <c r="BJ13" s="2"/>
      <c r="BK13" s="2"/>
      <c r="BL13" s="2"/>
      <c r="BM13" s="2"/>
      <c r="BN13" s="12">
        <v>54</v>
      </c>
      <c r="BO13" s="12">
        <v>23</v>
      </c>
      <c r="BP13" s="12">
        <v>23</v>
      </c>
      <c r="BQ13" s="12">
        <v>23</v>
      </c>
      <c r="BR13" s="4"/>
      <c r="BS13" s="12">
        <v>54</v>
      </c>
      <c r="BT13" s="12">
        <v>45</v>
      </c>
      <c r="BU13" s="12">
        <v>70</v>
      </c>
      <c r="BV13" s="12">
        <v>70</v>
      </c>
      <c r="BX13">
        <v>80</v>
      </c>
      <c r="BY13">
        <v>120</v>
      </c>
    </row>
    <row r="14" spans="1:77" ht="15" customHeight="1">
      <c r="A14" s="5"/>
      <c r="B14" s="48">
        <v>50</v>
      </c>
      <c r="C14" s="46"/>
      <c r="D14" s="39"/>
      <c r="E14" s="18"/>
      <c r="F14" s="13"/>
      <c r="G14" s="19">
        <f t="shared" si="11"/>
        <v>0</v>
      </c>
      <c r="H14" s="19">
        <f t="shared" si="12"/>
        <v>50</v>
      </c>
      <c r="I14" s="30">
        <f t="shared" si="0"/>
        <v>0</v>
      </c>
      <c r="J14" s="46">
        <f t="shared" si="1"/>
        <v>0</v>
      </c>
      <c r="K14" s="13"/>
      <c r="L14" s="15">
        <v>50</v>
      </c>
      <c r="M14" s="46">
        <f t="shared" si="2"/>
        <v>23</v>
      </c>
      <c r="N14" s="39">
        <f t="shared" si="3"/>
        <v>23</v>
      </c>
      <c r="O14" s="18">
        <f t="shared" si="4"/>
        <v>23</v>
      </c>
      <c r="P14" s="4"/>
      <c r="Q14" s="48">
        <v>50</v>
      </c>
      <c r="R14" s="47"/>
      <c r="S14" s="42"/>
      <c r="T14" s="12"/>
      <c r="U14" s="13"/>
      <c r="V14" s="15">
        <v>50</v>
      </c>
      <c r="W14" s="46">
        <f t="shared" si="5"/>
        <v>23</v>
      </c>
      <c r="X14" s="39">
        <f t="shared" si="6"/>
        <v>23</v>
      </c>
      <c r="Y14" s="18">
        <f t="shared" si="7"/>
        <v>23</v>
      </c>
      <c r="Z14" s="13"/>
      <c r="AA14" s="15">
        <v>50</v>
      </c>
      <c r="AB14" s="46">
        <f t="shared" si="8"/>
        <v>23</v>
      </c>
      <c r="AC14" s="39">
        <f t="shared" si="9"/>
        <v>23</v>
      </c>
      <c r="AD14" s="18">
        <f t="shared" si="10"/>
        <v>23</v>
      </c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2"/>
      <c r="BI14" s="2"/>
      <c r="BJ14" s="2"/>
      <c r="BK14" s="2"/>
      <c r="BL14" s="2"/>
      <c r="BM14" s="2"/>
      <c r="BN14" s="12">
        <v>50</v>
      </c>
      <c r="BO14" s="12">
        <v>23</v>
      </c>
      <c r="BP14" s="12">
        <v>23</v>
      </c>
      <c r="BQ14" s="12">
        <v>23</v>
      </c>
      <c r="BR14" s="4"/>
      <c r="BS14" s="12">
        <v>50</v>
      </c>
      <c r="BT14" s="12">
        <v>45</v>
      </c>
      <c r="BU14" s="12">
        <v>70</v>
      </c>
      <c r="BV14" s="12">
        <v>70</v>
      </c>
      <c r="BX14">
        <v>80</v>
      </c>
      <c r="BY14">
        <v>120</v>
      </c>
    </row>
    <row r="15" spans="1:77" ht="15" customHeight="1">
      <c r="A15" s="5"/>
      <c r="B15" s="48">
        <v>47</v>
      </c>
      <c r="C15" s="46"/>
      <c r="D15" s="39"/>
      <c r="E15" s="18"/>
      <c r="F15" s="13"/>
      <c r="G15" s="19">
        <f t="shared" si="11"/>
        <v>0</v>
      </c>
      <c r="H15" s="19">
        <f t="shared" si="12"/>
        <v>50</v>
      </c>
      <c r="I15" s="30">
        <f t="shared" si="0"/>
        <v>0</v>
      </c>
      <c r="J15" s="46">
        <f t="shared" si="1"/>
        <v>0</v>
      </c>
      <c r="K15" s="13"/>
      <c r="L15" s="15">
        <v>47</v>
      </c>
      <c r="M15" s="46">
        <f t="shared" si="2"/>
        <v>23</v>
      </c>
      <c r="N15" s="39">
        <f t="shared" si="3"/>
        <v>23</v>
      </c>
      <c r="O15" s="18">
        <f t="shared" si="4"/>
        <v>23</v>
      </c>
      <c r="P15" s="4"/>
      <c r="Q15" s="48">
        <v>47</v>
      </c>
      <c r="R15" s="47"/>
      <c r="S15" s="42"/>
      <c r="T15" s="12"/>
      <c r="U15" s="13"/>
      <c r="V15" s="15">
        <v>47</v>
      </c>
      <c r="W15" s="46">
        <f t="shared" si="5"/>
        <v>23</v>
      </c>
      <c r="X15" s="39">
        <f t="shared" si="6"/>
        <v>23</v>
      </c>
      <c r="Y15" s="18">
        <f t="shared" si="7"/>
        <v>23</v>
      </c>
      <c r="Z15" s="13"/>
      <c r="AA15" s="15">
        <v>47</v>
      </c>
      <c r="AB15" s="46">
        <f t="shared" si="8"/>
        <v>23</v>
      </c>
      <c r="AC15" s="39">
        <f t="shared" si="9"/>
        <v>23</v>
      </c>
      <c r="AD15" s="18">
        <f t="shared" si="10"/>
        <v>23</v>
      </c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2"/>
      <c r="BI15" s="2"/>
      <c r="BJ15" s="2"/>
      <c r="BK15" s="2"/>
      <c r="BL15" s="2"/>
      <c r="BM15" s="2"/>
      <c r="BN15" s="12">
        <v>47</v>
      </c>
      <c r="BO15" s="12">
        <v>23</v>
      </c>
      <c r="BP15" s="12">
        <v>23</v>
      </c>
      <c r="BQ15" s="12">
        <v>23</v>
      </c>
      <c r="BR15" s="4"/>
      <c r="BS15" s="12">
        <v>47</v>
      </c>
      <c r="BT15" s="12">
        <v>45</v>
      </c>
      <c r="BU15" s="12">
        <v>70</v>
      </c>
      <c r="BV15" s="12">
        <v>70</v>
      </c>
      <c r="BX15">
        <v>80</v>
      </c>
      <c r="BY15">
        <v>120</v>
      </c>
    </row>
    <row r="16" spans="1:77" ht="15" customHeight="1">
      <c r="A16" s="5"/>
      <c r="B16" s="48">
        <v>43</v>
      </c>
      <c r="C16" s="46"/>
      <c r="D16" s="39"/>
      <c r="E16" s="18"/>
      <c r="F16" s="13"/>
      <c r="G16" s="19">
        <f t="shared" si="11"/>
        <v>0</v>
      </c>
      <c r="H16" s="19">
        <f t="shared" si="12"/>
        <v>50</v>
      </c>
      <c r="I16" s="30">
        <f t="shared" si="0"/>
        <v>0</v>
      </c>
      <c r="J16" s="46">
        <f t="shared" si="1"/>
        <v>0</v>
      </c>
      <c r="K16" s="13"/>
      <c r="L16" s="15">
        <v>43</v>
      </c>
      <c r="M16" s="46">
        <f t="shared" si="2"/>
        <v>23</v>
      </c>
      <c r="N16" s="39">
        <f t="shared" si="3"/>
        <v>23</v>
      </c>
      <c r="O16" s="18">
        <f t="shared" si="4"/>
        <v>23</v>
      </c>
      <c r="P16" s="4"/>
      <c r="Q16" s="48">
        <v>43</v>
      </c>
      <c r="R16" s="47"/>
      <c r="S16" s="42"/>
      <c r="T16" s="12"/>
      <c r="U16" s="13"/>
      <c r="V16" s="15">
        <v>43</v>
      </c>
      <c r="W16" s="46">
        <f t="shared" si="5"/>
        <v>23</v>
      </c>
      <c r="X16" s="39">
        <f t="shared" si="6"/>
        <v>23</v>
      </c>
      <c r="Y16" s="18">
        <f t="shared" si="7"/>
        <v>23</v>
      </c>
      <c r="Z16" s="13"/>
      <c r="AA16" s="15">
        <v>43</v>
      </c>
      <c r="AB16" s="46">
        <f t="shared" si="8"/>
        <v>23</v>
      </c>
      <c r="AC16" s="39">
        <f t="shared" si="9"/>
        <v>23</v>
      </c>
      <c r="AD16" s="18">
        <f t="shared" si="10"/>
        <v>23</v>
      </c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2"/>
      <c r="BI16" s="2"/>
      <c r="BJ16" s="2"/>
      <c r="BK16" s="2"/>
      <c r="BL16" s="2"/>
      <c r="BM16" s="2"/>
      <c r="BN16" s="12">
        <v>43</v>
      </c>
      <c r="BO16" s="12">
        <v>23</v>
      </c>
      <c r="BP16" s="12">
        <v>23</v>
      </c>
      <c r="BQ16" s="12">
        <v>23</v>
      </c>
      <c r="BR16" s="4"/>
      <c r="BS16" s="12">
        <v>43</v>
      </c>
      <c r="BT16" s="12">
        <v>45</v>
      </c>
      <c r="BU16" s="12">
        <v>70</v>
      </c>
      <c r="BV16" s="12">
        <v>70</v>
      </c>
      <c r="BX16">
        <v>80</v>
      </c>
      <c r="BY16">
        <v>120</v>
      </c>
    </row>
    <row r="17" spans="1:77" ht="15" customHeight="1">
      <c r="A17" s="5"/>
      <c r="B17" s="48">
        <v>40</v>
      </c>
      <c r="C17" s="46"/>
      <c r="D17" s="39"/>
      <c r="E17" s="18"/>
      <c r="F17" s="13"/>
      <c r="G17" s="19">
        <f t="shared" si="11"/>
        <v>0</v>
      </c>
      <c r="H17" s="19">
        <f t="shared" si="12"/>
        <v>50</v>
      </c>
      <c r="I17" s="30">
        <f t="shared" si="0"/>
        <v>0</v>
      </c>
      <c r="J17" s="46">
        <f t="shared" si="1"/>
        <v>0</v>
      </c>
      <c r="K17" s="13"/>
      <c r="L17" s="15">
        <v>40</v>
      </c>
      <c r="M17" s="46">
        <f t="shared" si="2"/>
        <v>23</v>
      </c>
      <c r="N17" s="39">
        <f t="shared" si="3"/>
        <v>23</v>
      </c>
      <c r="O17" s="18">
        <f t="shared" si="4"/>
        <v>23</v>
      </c>
      <c r="P17" s="4"/>
      <c r="Q17" s="48">
        <v>40</v>
      </c>
      <c r="R17" s="47"/>
      <c r="S17" s="42"/>
      <c r="T17" s="12"/>
      <c r="U17" s="13"/>
      <c r="V17" s="15">
        <v>40</v>
      </c>
      <c r="W17" s="46">
        <f t="shared" si="5"/>
        <v>23</v>
      </c>
      <c r="X17" s="39">
        <f t="shared" si="6"/>
        <v>23</v>
      </c>
      <c r="Y17" s="18">
        <f t="shared" si="7"/>
        <v>23</v>
      </c>
      <c r="Z17" s="13"/>
      <c r="AA17" s="15">
        <v>40</v>
      </c>
      <c r="AB17" s="46">
        <f t="shared" si="8"/>
        <v>23</v>
      </c>
      <c r="AC17" s="39">
        <f t="shared" si="9"/>
        <v>23</v>
      </c>
      <c r="AD17" s="18">
        <f t="shared" si="10"/>
        <v>23</v>
      </c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2"/>
      <c r="BI17" s="2"/>
      <c r="BJ17" s="2"/>
      <c r="BK17" s="2"/>
      <c r="BL17" s="2"/>
      <c r="BM17" s="2"/>
      <c r="BN17" s="12">
        <v>40</v>
      </c>
      <c r="BO17" s="12">
        <v>23</v>
      </c>
      <c r="BP17" s="12">
        <v>23</v>
      </c>
      <c r="BQ17" s="12">
        <v>23</v>
      </c>
      <c r="BR17" s="4"/>
      <c r="BS17" s="12">
        <v>40</v>
      </c>
      <c r="BT17" s="12">
        <v>45</v>
      </c>
      <c r="BU17" s="12">
        <v>70</v>
      </c>
      <c r="BV17" s="12">
        <v>70</v>
      </c>
      <c r="BX17">
        <v>80</v>
      </c>
      <c r="BY17">
        <v>120</v>
      </c>
    </row>
    <row r="18" spans="1:77" ht="15" customHeight="1">
      <c r="A18" s="5"/>
      <c r="B18" s="48">
        <v>36</v>
      </c>
      <c r="C18" s="46"/>
      <c r="D18" s="39"/>
      <c r="E18" s="18"/>
      <c r="F18" s="13"/>
      <c r="G18" s="19">
        <f t="shared" si="11"/>
        <v>0</v>
      </c>
      <c r="H18" s="19">
        <f t="shared" si="12"/>
        <v>50</v>
      </c>
      <c r="I18" s="30">
        <f t="shared" si="0"/>
        <v>0</v>
      </c>
      <c r="J18" s="46">
        <f t="shared" si="1"/>
        <v>0</v>
      </c>
      <c r="K18" s="13"/>
      <c r="L18" s="15">
        <v>36</v>
      </c>
      <c r="M18" s="46">
        <f t="shared" si="2"/>
        <v>23</v>
      </c>
      <c r="N18" s="39">
        <f t="shared" si="3"/>
        <v>23</v>
      </c>
      <c r="O18" s="18">
        <f t="shared" si="4"/>
        <v>23</v>
      </c>
      <c r="P18" s="4"/>
      <c r="Q18" s="48">
        <v>36</v>
      </c>
      <c r="R18" s="47"/>
      <c r="S18" s="42"/>
      <c r="T18" s="12"/>
      <c r="U18" s="13"/>
      <c r="V18" s="15">
        <v>36</v>
      </c>
      <c r="W18" s="46">
        <f t="shared" si="5"/>
        <v>23</v>
      </c>
      <c r="X18" s="39">
        <f t="shared" si="6"/>
        <v>23</v>
      </c>
      <c r="Y18" s="18">
        <f t="shared" si="7"/>
        <v>23</v>
      </c>
      <c r="Z18" s="13"/>
      <c r="AA18" s="15">
        <v>36</v>
      </c>
      <c r="AB18" s="46">
        <f t="shared" si="8"/>
        <v>23</v>
      </c>
      <c r="AC18" s="39">
        <f t="shared" si="9"/>
        <v>23</v>
      </c>
      <c r="AD18" s="18">
        <f t="shared" si="10"/>
        <v>23</v>
      </c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2"/>
      <c r="BI18" s="2"/>
      <c r="BJ18" s="2"/>
      <c r="BK18" s="2"/>
      <c r="BL18" s="2"/>
      <c r="BM18" s="2"/>
      <c r="BN18" s="12">
        <v>36</v>
      </c>
      <c r="BO18" s="12">
        <v>23</v>
      </c>
      <c r="BP18" s="12">
        <v>23</v>
      </c>
      <c r="BQ18" s="12">
        <v>23</v>
      </c>
      <c r="BR18" s="4"/>
      <c r="BS18" s="12">
        <v>36</v>
      </c>
      <c r="BT18" s="12">
        <v>45</v>
      </c>
      <c r="BU18" s="12">
        <v>70</v>
      </c>
      <c r="BV18" s="12">
        <v>70</v>
      </c>
      <c r="BX18">
        <v>80</v>
      </c>
      <c r="BY18">
        <v>120</v>
      </c>
    </row>
    <row r="19" spans="1:77" ht="15" customHeight="1">
      <c r="A19" s="5"/>
      <c r="B19" s="48">
        <v>33</v>
      </c>
      <c r="C19" s="46"/>
      <c r="D19" s="39"/>
      <c r="E19" s="18"/>
      <c r="F19" s="13"/>
      <c r="G19" s="19">
        <f t="shared" si="11"/>
        <v>0</v>
      </c>
      <c r="H19" s="19">
        <f t="shared" si="12"/>
        <v>50</v>
      </c>
      <c r="I19" s="30">
        <f t="shared" si="0"/>
        <v>0</v>
      </c>
      <c r="J19" s="46">
        <f t="shared" si="1"/>
        <v>0</v>
      </c>
      <c r="K19" s="13"/>
      <c r="L19" s="15">
        <v>33</v>
      </c>
      <c r="M19" s="46">
        <f t="shared" si="2"/>
        <v>23</v>
      </c>
      <c r="N19" s="39">
        <f t="shared" si="3"/>
        <v>23</v>
      </c>
      <c r="O19" s="18">
        <f t="shared" si="4"/>
        <v>23</v>
      </c>
      <c r="P19" s="4"/>
      <c r="Q19" s="48">
        <v>33</v>
      </c>
      <c r="R19" s="47"/>
      <c r="S19" s="42"/>
      <c r="T19" s="12"/>
      <c r="U19" s="13"/>
      <c r="V19" s="15">
        <v>33</v>
      </c>
      <c r="W19" s="46">
        <f t="shared" si="5"/>
        <v>23</v>
      </c>
      <c r="X19" s="39">
        <f t="shared" si="6"/>
        <v>23</v>
      </c>
      <c r="Y19" s="18">
        <f t="shared" si="7"/>
        <v>23</v>
      </c>
      <c r="Z19" s="13"/>
      <c r="AA19" s="15">
        <v>33</v>
      </c>
      <c r="AB19" s="46">
        <f t="shared" si="8"/>
        <v>23</v>
      </c>
      <c r="AC19" s="39">
        <f t="shared" si="9"/>
        <v>23</v>
      </c>
      <c r="AD19" s="18">
        <f t="shared" si="10"/>
        <v>23</v>
      </c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2"/>
      <c r="BI19" s="2"/>
      <c r="BJ19" s="2"/>
      <c r="BK19" s="2"/>
      <c r="BL19" s="2"/>
      <c r="BM19" s="2"/>
      <c r="BN19" s="12">
        <v>33</v>
      </c>
      <c r="BO19" s="12">
        <v>23</v>
      </c>
      <c r="BP19" s="12">
        <v>23</v>
      </c>
      <c r="BQ19" s="12">
        <v>23</v>
      </c>
      <c r="BR19" s="4"/>
      <c r="BS19" s="12">
        <v>33</v>
      </c>
      <c r="BT19" s="12">
        <v>45</v>
      </c>
      <c r="BU19" s="12">
        <v>70</v>
      </c>
      <c r="BV19" s="12">
        <v>70</v>
      </c>
      <c r="BX19">
        <v>80</v>
      </c>
      <c r="BY19">
        <v>120</v>
      </c>
    </row>
    <row r="20" spans="1:77" ht="15" customHeight="1">
      <c r="A20" s="5"/>
      <c r="B20" s="48">
        <v>29</v>
      </c>
      <c r="C20" s="46"/>
      <c r="D20" s="39"/>
      <c r="E20" s="18"/>
      <c r="F20" s="13"/>
      <c r="G20" s="19">
        <f t="shared" si="11"/>
        <v>0</v>
      </c>
      <c r="H20" s="19">
        <f t="shared" si="12"/>
        <v>50</v>
      </c>
      <c r="I20" s="30">
        <f t="shared" si="0"/>
        <v>0</v>
      </c>
      <c r="J20" s="46">
        <f t="shared" si="1"/>
        <v>0</v>
      </c>
      <c r="K20" s="13"/>
      <c r="L20" s="15">
        <v>29</v>
      </c>
      <c r="M20" s="46">
        <f t="shared" si="2"/>
        <v>23</v>
      </c>
      <c r="N20" s="39">
        <f t="shared" si="3"/>
        <v>23</v>
      </c>
      <c r="O20" s="18">
        <f t="shared" si="4"/>
        <v>23</v>
      </c>
      <c r="P20" s="4"/>
      <c r="Q20" s="48">
        <v>29</v>
      </c>
      <c r="R20" s="47"/>
      <c r="S20" s="42"/>
      <c r="T20" s="12"/>
      <c r="U20" s="13"/>
      <c r="V20" s="15">
        <v>29</v>
      </c>
      <c r="W20" s="46">
        <f t="shared" si="5"/>
        <v>23</v>
      </c>
      <c r="X20" s="39">
        <f t="shared" si="6"/>
        <v>23</v>
      </c>
      <c r="Y20" s="18">
        <f t="shared" si="7"/>
        <v>23</v>
      </c>
      <c r="Z20" s="13"/>
      <c r="AA20" s="15">
        <v>29</v>
      </c>
      <c r="AB20" s="46">
        <f t="shared" si="8"/>
        <v>23</v>
      </c>
      <c r="AC20" s="39">
        <f t="shared" si="9"/>
        <v>23</v>
      </c>
      <c r="AD20" s="18">
        <f t="shared" si="10"/>
        <v>23</v>
      </c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2"/>
      <c r="BI20" s="2"/>
      <c r="BJ20" s="2"/>
      <c r="BK20" s="2"/>
      <c r="BL20" s="2"/>
      <c r="BM20" s="2"/>
      <c r="BN20" s="12">
        <v>29</v>
      </c>
      <c r="BO20" s="12">
        <v>23</v>
      </c>
      <c r="BP20" s="12">
        <v>23</v>
      </c>
      <c r="BQ20" s="12">
        <v>23</v>
      </c>
      <c r="BR20" s="4"/>
      <c r="BS20" s="12">
        <v>29</v>
      </c>
      <c r="BT20" s="12">
        <v>45</v>
      </c>
      <c r="BU20" s="12">
        <v>70</v>
      </c>
      <c r="BV20" s="12">
        <v>70</v>
      </c>
      <c r="BX20">
        <v>80</v>
      </c>
      <c r="BY20">
        <v>120</v>
      </c>
    </row>
    <row r="21" spans="1:77" ht="15" customHeight="1" thickBot="1">
      <c r="A21" s="5"/>
      <c r="B21" s="44">
        <v>25</v>
      </c>
      <c r="C21" s="40"/>
      <c r="D21" s="39"/>
      <c r="E21" s="18"/>
      <c r="F21" s="13"/>
      <c r="G21" s="19">
        <f t="shared" si="11"/>
        <v>0</v>
      </c>
      <c r="H21" s="19">
        <f t="shared" si="12"/>
        <v>50</v>
      </c>
      <c r="I21" s="45">
        <f t="shared" si="0"/>
        <v>0</v>
      </c>
      <c r="J21" s="40">
        <f t="shared" si="1"/>
        <v>0</v>
      </c>
      <c r="K21" s="13"/>
      <c r="L21" s="41">
        <v>25</v>
      </c>
      <c r="M21" s="40">
        <f t="shared" si="2"/>
        <v>23</v>
      </c>
      <c r="N21" s="39">
        <f t="shared" si="3"/>
        <v>23</v>
      </c>
      <c r="O21" s="18">
        <f t="shared" si="4"/>
        <v>23</v>
      </c>
      <c r="P21" s="4"/>
      <c r="Q21" s="44">
        <v>25</v>
      </c>
      <c r="R21" s="43"/>
      <c r="S21" s="42"/>
      <c r="T21" s="12"/>
      <c r="U21" s="13"/>
      <c r="V21" s="41">
        <v>25</v>
      </c>
      <c r="W21" s="40">
        <f t="shared" si="5"/>
        <v>23</v>
      </c>
      <c r="X21" s="39">
        <f t="shared" si="6"/>
        <v>23</v>
      </c>
      <c r="Y21" s="18">
        <f t="shared" si="7"/>
        <v>23</v>
      </c>
      <c r="Z21" s="13"/>
      <c r="AA21" s="41">
        <v>25</v>
      </c>
      <c r="AB21" s="40">
        <f t="shared" si="8"/>
        <v>23</v>
      </c>
      <c r="AC21" s="39">
        <f t="shared" si="9"/>
        <v>23</v>
      </c>
      <c r="AD21" s="18">
        <f t="shared" si="10"/>
        <v>23</v>
      </c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2"/>
      <c r="BI21" s="2"/>
      <c r="BJ21" s="2"/>
      <c r="BK21" s="2"/>
      <c r="BL21" s="2"/>
      <c r="BM21" s="2"/>
      <c r="BN21" s="12">
        <v>25</v>
      </c>
      <c r="BO21" s="12">
        <v>23</v>
      </c>
      <c r="BP21" s="12">
        <v>23</v>
      </c>
      <c r="BQ21" s="12">
        <v>23</v>
      </c>
      <c r="BR21" s="4"/>
      <c r="BS21" s="12">
        <v>25</v>
      </c>
      <c r="BT21" s="12">
        <v>45</v>
      </c>
      <c r="BU21" s="12">
        <v>70</v>
      </c>
      <c r="BV21" s="12">
        <v>70</v>
      </c>
      <c r="BX21">
        <v>80</v>
      </c>
      <c r="BY21">
        <v>120</v>
      </c>
    </row>
    <row r="22" spans="1:77" ht="15" customHeight="1">
      <c r="A22" s="5"/>
      <c r="B22" s="37">
        <v>22</v>
      </c>
      <c r="C22" s="36"/>
      <c r="D22" s="18"/>
      <c r="E22" s="18"/>
      <c r="F22" s="13"/>
      <c r="G22" s="19">
        <f t="shared" si="11"/>
        <v>0</v>
      </c>
      <c r="H22" s="19">
        <f t="shared" si="12"/>
        <v>50</v>
      </c>
      <c r="I22" s="36">
        <f t="shared" si="0"/>
        <v>0</v>
      </c>
      <c r="J22" s="36">
        <f t="shared" si="1"/>
        <v>0</v>
      </c>
      <c r="K22" s="13"/>
      <c r="L22" s="37">
        <v>22</v>
      </c>
      <c r="M22" s="36">
        <f t="shared" si="2"/>
        <v>23</v>
      </c>
      <c r="N22" s="18">
        <f t="shared" si="3"/>
        <v>23</v>
      </c>
      <c r="O22" s="18">
        <f t="shared" si="4"/>
        <v>23</v>
      </c>
      <c r="P22" s="4"/>
      <c r="Q22" s="37">
        <v>22</v>
      </c>
      <c r="R22" s="38"/>
      <c r="S22" s="12"/>
      <c r="T22" s="12"/>
      <c r="U22" s="13"/>
      <c r="V22" s="37">
        <v>22</v>
      </c>
      <c r="W22" s="36">
        <f t="shared" si="5"/>
        <v>23</v>
      </c>
      <c r="X22" s="18">
        <f t="shared" si="6"/>
        <v>23</v>
      </c>
      <c r="Y22" s="18">
        <f t="shared" si="7"/>
        <v>23</v>
      </c>
      <c r="Z22" s="13"/>
      <c r="AA22" s="37">
        <v>22</v>
      </c>
      <c r="AB22" s="36">
        <f t="shared" si="8"/>
        <v>23</v>
      </c>
      <c r="AC22" s="18">
        <f t="shared" si="9"/>
        <v>23</v>
      </c>
      <c r="AD22" s="18">
        <f t="shared" si="10"/>
        <v>23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2"/>
      <c r="BI22" s="2"/>
      <c r="BJ22" s="2"/>
      <c r="BK22" s="2"/>
      <c r="BL22" s="2"/>
      <c r="BM22" s="2"/>
      <c r="BN22" s="12">
        <v>22</v>
      </c>
      <c r="BO22" s="12">
        <v>23</v>
      </c>
      <c r="BP22" s="12">
        <v>23</v>
      </c>
      <c r="BQ22" s="12">
        <v>23</v>
      </c>
      <c r="BR22" s="4"/>
      <c r="BS22" s="12">
        <v>22</v>
      </c>
      <c r="BT22" s="12">
        <v>70</v>
      </c>
      <c r="BU22" s="12">
        <v>70</v>
      </c>
      <c r="BV22" s="12">
        <v>70</v>
      </c>
      <c r="BX22">
        <v>80</v>
      </c>
      <c r="BY22">
        <v>120</v>
      </c>
    </row>
    <row r="23" spans="1:77" ht="15" customHeight="1">
      <c r="A23" s="5"/>
      <c r="B23" s="15">
        <v>18</v>
      </c>
      <c r="C23" s="18"/>
      <c r="D23" s="18"/>
      <c r="E23" s="18"/>
      <c r="F23" s="13"/>
      <c r="G23" s="19">
        <f t="shared" si="11"/>
        <v>0</v>
      </c>
      <c r="H23" s="19">
        <f t="shared" si="12"/>
        <v>50</v>
      </c>
      <c r="I23" s="18">
        <f t="shared" si="0"/>
        <v>0</v>
      </c>
      <c r="J23" s="18">
        <f t="shared" si="1"/>
        <v>0</v>
      </c>
      <c r="K23" s="13"/>
      <c r="L23" s="15">
        <v>18</v>
      </c>
      <c r="M23" s="18">
        <f t="shared" si="2"/>
        <v>23</v>
      </c>
      <c r="N23" s="18">
        <f t="shared" si="3"/>
        <v>23</v>
      </c>
      <c r="O23" s="18">
        <f t="shared" si="4"/>
        <v>23</v>
      </c>
      <c r="P23" s="4"/>
      <c r="Q23" s="15">
        <v>18</v>
      </c>
      <c r="R23" s="12"/>
      <c r="S23" s="12"/>
      <c r="T23" s="12"/>
      <c r="U23" s="13"/>
      <c r="V23" s="15">
        <v>18</v>
      </c>
      <c r="W23" s="18">
        <f t="shared" si="5"/>
        <v>23</v>
      </c>
      <c r="X23" s="18">
        <f t="shared" si="6"/>
        <v>23</v>
      </c>
      <c r="Y23" s="18">
        <f t="shared" si="7"/>
        <v>23</v>
      </c>
      <c r="Z23" s="13"/>
      <c r="AA23" s="15">
        <v>18</v>
      </c>
      <c r="AB23" s="18">
        <f t="shared" si="8"/>
        <v>23</v>
      </c>
      <c r="AC23" s="18">
        <f t="shared" si="9"/>
        <v>23</v>
      </c>
      <c r="AD23" s="18">
        <f t="shared" si="10"/>
        <v>23</v>
      </c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2"/>
      <c r="BI23" s="2"/>
      <c r="BJ23" s="2"/>
      <c r="BK23" s="2"/>
      <c r="BL23" s="2"/>
      <c r="BM23" s="2"/>
      <c r="BN23" s="12">
        <v>18</v>
      </c>
      <c r="BO23" s="12">
        <v>23</v>
      </c>
      <c r="BP23" s="12">
        <v>23</v>
      </c>
      <c r="BQ23" s="12">
        <v>23</v>
      </c>
      <c r="BR23" s="4"/>
      <c r="BS23" s="12">
        <v>18</v>
      </c>
      <c r="BT23" s="12">
        <v>70</v>
      </c>
      <c r="BU23" s="12">
        <v>70</v>
      </c>
      <c r="BV23" s="12">
        <v>70</v>
      </c>
      <c r="BX23">
        <v>80</v>
      </c>
      <c r="BY23">
        <v>120</v>
      </c>
    </row>
    <row r="24" spans="1:77" ht="15" customHeight="1">
      <c r="A24" s="5"/>
      <c r="B24" s="15">
        <v>15</v>
      </c>
      <c r="C24" s="18"/>
      <c r="D24" s="18"/>
      <c r="E24" s="18"/>
      <c r="F24" s="13"/>
      <c r="G24" s="19">
        <f t="shared" si="11"/>
        <v>0</v>
      </c>
      <c r="H24" s="19">
        <f t="shared" si="12"/>
        <v>50</v>
      </c>
      <c r="I24" s="18">
        <f t="shared" si="0"/>
        <v>0</v>
      </c>
      <c r="J24" s="18">
        <f t="shared" si="1"/>
        <v>0</v>
      </c>
      <c r="K24" s="13"/>
      <c r="L24" s="15">
        <v>15</v>
      </c>
      <c r="M24" s="18">
        <f t="shared" si="2"/>
        <v>23</v>
      </c>
      <c r="N24" s="18">
        <f t="shared" si="3"/>
        <v>23</v>
      </c>
      <c r="O24" s="18">
        <f t="shared" si="4"/>
        <v>23</v>
      </c>
      <c r="P24" s="4"/>
      <c r="Q24" s="15">
        <v>15</v>
      </c>
      <c r="R24" s="12"/>
      <c r="S24" s="12"/>
      <c r="T24" s="12"/>
      <c r="U24" s="13"/>
      <c r="V24" s="15">
        <v>15</v>
      </c>
      <c r="W24" s="18">
        <f t="shared" si="5"/>
        <v>23</v>
      </c>
      <c r="X24" s="18">
        <f t="shared" si="6"/>
        <v>23</v>
      </c>
      <c r="Y24" s="18">
        <f t="shared" si="7"/>
        <v>23</v>
      </c>
      <c r="Z24" s="13"/>
      <c r="AA24" s="15">
        <v>15</v>
      </c>
      <c r="AB24" s="18">
        <f t="shared" si="8"/>
        <v>23</v>
      </c>
      <c r="AC24" s="18">
        <f t="shared" si="9"/>
        <v>23</v>
      </c>
      <c r="AD24" s="18">
        <f t="shared" si="10"/>
        <v>23</v>
      </c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2"/>
      <c r="BI24" s="2"/>
      <c r="BJ24" s="2"/>
      <c r="BK24" s="2"/>
      <c r="BL24" s="2"/>
      <c r="BM24" s="2"/>
      <c r="BN24" s="12">
        <v>15</v>
      </c>
      <c r="BO24" s="12">
        <v>23</v>
      </c>
      <c r="BP24" s="12">
        <v>23</v>
      </c>
      <c r="BQ24" s="12">
        <v>23</v>
      </c>
      <c r="BR24" s="4"/>
      <c r="BS24" s="12">
        <v>15</v>
      </c>
      <c r="BT24" s="12">
        <v>70</v>
      </c>
      <c r="BU24" s="12">
        <v>70</v>
      </c>
      <c r="BV24" s="12">
        <v>70</v>
      </c>
      <c r="BX24">
        <v>80</v>
      </c>
      <c r="BY24">
        <v>120</v>
      </c>
    </row>
    <row r="25" spans="1:77" ht="15" customHeight="1" thickBot="1">
      <c r="A25" s="5"/>
      <c r="B25" s="15">
        <v>10</v>
      </c>
      <c r="C25" s="18"/>
      <c r="D25" s="18"/>
      <c r="E25" s="17"/>
      <c r="F25" s="13"/>
      <c r="G25" s="19">
        <f t="shared" si="11"/>
        <v>0</v>
      </c>
      <c r="H25" s="19">
        <f t="shared" si="12"/>
        <v>50</v>
      </c>
      <c r="I25" s="18">
        <f t="shared" si="0"/>
        <v>0</v>
      </c>
      <c r="J25" s="18">
        <f t="shared" si="1"/>
        <v>0</v>
      </c>
      <c r="K25" s="13"/>
      <c r="L25" s="15">
        <v>10</v>
      </c>
      <c r="M25" s="18">
        <f t="shared" si="2"/>
        <v>23</v>
      </c>
      <c r="N25" s="18">
        <f t="shared" si="3"/>
        <v>23</v>
      </c>
      <c r="O25" s="17">
        <f t="shared" si="4"/>
        <v>23</v>
      </c>
      <c r="P25" s="4"/>
      <c r="Q25" s="15">
        <v>10</v>
      </c>
      <c r="R25" s="12"/>
      <c r="S25" s="12"/>
      <c r="T25" s="29"/>
      <c r="U25" s="13"/>
      <c r="V25" s="15">
        <v>10</v>
      </c>
      <c r="W25" s="18">
        <f t="shared" si="5"/>
        <v>23</v>
      </c>
      <c r="X25" s="18">
        <f t="shared" si="6"/>
        <v>23</v>
      </c>
      <c r="Y25" s="17">
        <f t="shared" si="7"/>
        <v>23</v>
      </c>
      <c r="Z25" s="13"/>
      <c r="AA25" s="15">
        <v>10</v>
      </c>
      <c r="AB25" s="18">
        <f t="shared" si="8"/>
        <v>23</v>
      </c>
      <c r="AC25" s="18">
        <f t="shared" si="9"/>
        <v>23</v>
      </c>
      <c r="AD25" s="17">
        <f t="shared" si="10"/>
        <v>23</v>
      </c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2"/>
      <c r="BI25" s="2"/>
      <c r="BJ25" s="2"/>
      <c r="BK25" s="2"/>
      <c r="BL25" s="2"/>
      <c r="BM25" s="2"/>
      <c r="BN25" s="12">
        <v>10</v>
      </c>
      <c r="BO25" s="12">
        <v>23</v>
      </c>
      <c r="BP25" s="12">
        <v>23</v>
      </c>
      <c r="BQ25" s="12">
        <v>23</v>
      </c>
      <c r="BR25" s="4"/>
      <c r="BS25" s="12">
        <v>10</v>
      </c>
      <c r="BT25" s="12">
        <v>70</v>
      </c>
      <c r="BU25" s="12">
        <v>70</v>
      </c>
      <c r="BV25" s="12">
        <v>70</v>
      </c>
      <c r="BX25">
        <v>80</v>
      </c>
      <c r="BY25">
        <v>120</v>
      </c>
    </row>
    <row r="26" spans="1:77" ht="15" customHeight="1">
      <c r="A26" s="5"/>
      <c r="B26" s="15">
        <v>8</v>
      </c>
      <c r="C26" s="18"/>
      <c r="D26" s="32"/>
      <c r="E26" s="31"/>
      <c r="F26" s="13"/>
      <c r="G26" s="19">
        <f t="shared" si="11"/>
        <v>0</v>
      </c>
      <c r="H26" s="19">
        <f t="shared" si="12"/>
        <v>50</v>
      </c>
      <c r="I26" s="18">
        <f t="shared" si="0"/>
        <v>0</v>
      </c>
      <c r="J26" s="18">
        <f t="shared" si="1"/>
        <v>0</v>
      </c>
      <c r="K26" s="13"/>
      <c r="L26" s="15">
        <v>8</v>
      </c>
      <c r="M26" s="18">
        <f t="shared" si="2"/>
        <v>23</v>
      </c>
      <c r="N26" s="32">
        <f t="shared" si="3"/>
        <v>23</v>
      </c>
      <c r="O26" s="35">
        <f t="shared" si="4"/>
        <v>23</v>
      </c>
      <c r="P26" s="4"/>
      <c r="Q26" s="15">
        <v>8</v>
      </c>
      <c r="R26" s="12"/>
      <c r="S26" s="34"/>
      <c r="T26" s="33"/>
      <c r="U26" s="13"/>
      <c r="V26" s="15">
        <v>8</v>
      </c>
      <c r="W26" s="18">
        <f t="shared" si="5"/>
        <v>23</v>
      </c>
      <c r="X26" s="32">
        <f t="shared" si="6"/>
        <v>23</v>
      </c>
      <c r="Y26" s="31">
        <f t="shared" si="7"/>
        <v>23</v>
      </c>
      <c r="Z26" s="13"/>
      <c r="AA26" s="15">
        <v>8</v>
      </c>
      <c r="AB26" s="18">
        <f t="shared" si="8"/>
        <v>23</v>
      </c>
      <c r="AC26" s="32">
        <f t="shared" si="9"/>
        <v>23</v>
      </c>
      <c r="AD26" s="31">
        <f t="shared" si="10"/>
        <v>23</v>
      </c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2"/>
      <c r="BI26" s="2"/>
      <c r="BJ26" s="2"/>
      <c r="BK26" s="2"/>
      <c r="BL26" s="2"/>
      <c r="BM26" s="2"/>
      <c r="BN26" s="12">
        <v>8</v>
      </c>
      <c r="BO26" s="12">
        <v>23</v>
      </c>
      <c r="BP26" s="12">
        <v>23</v>
      </c>
      <c r="BQ26" s="12">
        <v>23</v>
      </c>
      <c r="BR26" s="4"/>
      <c r="BS26" s="12">
        <v>8</v>
      </c>
      <c r="BT26" s="12">
        <v>70</v>
      </c>
      <c r="BU26" s="12">
        <v>70</v>
      </c>
      <c r="BV26" s="12">
        <v>63</v>
      </c>
      <c r="BX26">
        <v>80</v>
      </c>
      <c r="BY26">
        <v>120</v>
      </c>
    </row>
    <row r="27" spans="1:77" ht="15" customHeight="1" thickBot="1">
      <c r="A27" s="5"/>
      <c r="B27" s="26">
        <v>6</v>
      </c>
      <c r="C27" s="17"/>
      <c r="D27" s="25"/>
      <c r="E27" s="24"/>
      <c r="F27" s="13"/>
      <c r="G27" s="19">
        <f t="shared" si="11"/>
        <v>0</v>
      </c>
      <c r="H27" s="19">
        <f t="shared" si="12"/>
        <v>50</v>
      </c>
      <c r="I27" s="18">
        <f t="shared" si="0"/>
        <v>0</v>
      </c>
      <c r="J27" s="18">
        <f t="shared" si="1"/>
        <v>0</v>
      </c>
      <c r="K27" s="13"/>
      <c r="L27" s="26">
        <v>6</v>
      </c>
      <c r="M27" s="17">
        <f t="shared" si="2"/>
        <v>23</v>
      </c>
      <c r="N27" s="25">
        <f t="shared" si="3"/>
        <v>23</v>
      </c>
      <c r="O27" s="30">
        <f t="shared" si="4"/>
        <v>23</v>
      </c>
      <c r="P27" s="4"/>
      <c r="Q27" s="26">
        <v>6</v>
      </c>
      <c r="R27" s="29"/>
      <c r="S27" s="28"/>
      <c r="T27" s="27"/>
      <c r="U27" s="13"/>
      <c r="V27" s="26">
        <v>6</v>
      </c>
      <c r="W27" s="17">
        <f t="shared" si="5"/>
        <v>23</v>
      </c>
      <c r="X27" s="25">
        <f t="shared" si="6"/>
        <v>23</v>
      </c>
      <c r="Y27" s="24">
        <f t="shared" si="7"/>
        <v>23</v>
      </c>
      <c r="Z27" s="13"/>
      <c r="AA27" s="26">
        <v>6</v>
      </c>
      <c r="AB27" s="17">
        <f t="shared" si="8"/>
        <v>23</v>
      </c>
      <c r="AC27" s="25">
        <f t="shared" si="9"/>
        <v>23</v>
      </c>
      <c r="AD27" s="24">
        <f t="shared" si="10"/>
        <v>23</v>
      </c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2"/>
      <c r="BI27" s="2"/>
      <c r="BJ27" s="2"/>
      <c r="BK27" s="2"/>
      <c r="BL27" s="2"/>
      <c r="BM27" s="2"/>
      <c r="BN27" s="12">
        <v>6</v>
      </c>
      <c r="BO27" s="12">
        <v>23</v>
      </c>
      <c r="BP27" s="12">
        <v>23</v>
      </c>
      <c r="BQ27" s="12">
        <v>23</v>
      </c>
      <c r="BR27" s="4"/>
      <c r="BS27" s="12">
        <v>6</v>
      </c>
      <c r="BT27" s="12">
        <v>70</v>
      </c>
      <c r="BU27" s="12">
        <v>70</v>
      </c>
      <c r="BV27" s="12">
        <v>63</v>
      </c>
      <c r="BX27">
        <v>80</v>
      </c>
      <c r="BY27">
        <v>120</v>
      </c>
    </row>
    <row r="28" spans="1:77" ht="15" customHeight="1">
      <c r="A28" s="5"/>
      <c r="B28" s="22">
        <v>4</v>
      </c>
      <c r="C28" s="21"/>
      <c r="D28" s="21"/>
      <c r="E28" s="20"/>
      <c r="F28" s="13"/>
      <c r="G28" s="19">
        <f t="shared" si="11"/>
        <v>0</v>
      </c>
      <c r="H28" s="19">
        <f t="shared" si="12"/>
        <v>50</v>
      </c>
      <c r="I28" s="18">
        <f t="shared" si="0"/>
        <v>0</v>
      </c>
      <c r="J28" s="18">
        <f t="shared" si="1"/>
        <v>0</v>
      </c>
      <c r="K28" s="13"/>
      <c r="L28" s="22">
        <v>4</v>
      </c>
      <c r="M28" s="21">
        <f t="shared" si="2"/>
        <v>23</v>
      </c>
      <c r="N28" s="21">
        <f t="shared" si="3"/>
        <v>23</v>
      </c>
      <c r="O28" s="18">
        <f t="shared" si="4"/>
        <v>23</v>
      </c>
      <c r="P28" s="4"/>
      <c r="Q28" s="22">
        <v>4</v>
      </c>
      <c r="R28" s="23"/>
      <c r="S28" s="23"/>
      <c r="T28" s="16"/>
      <c r="U28" s="13"/>
      <c r="V28" s="22">
        <v>4</v>
      </c>
      <c r="W28" s="21">
        <f t="shared" si="5"/>
        <v>23</v>
      </c>
      <c r="X28" s="21">
        <f t="shared" si="6"/>
        <v>23</v>
      </c>
      <c r="Y28" s="18">
        <f t="shared" si="7"/>
        <v>23</v>
      </c>
      <c r="Z28" s="13"/>
      <c r="AA28" s="22">
        <v>4</v>
      </c>
      <c r="AB28" s="21">
        <f t="shared" si="8"/>
        <v>23</v>
      </c>
      <c r="AC28" s="21">
        <f t="shared" si="9"/>
        <v>23</v>
      </c>
      <c r="AD28" s="18">
        <f t="shared" si="10"/>
        <v>23</v>
      </c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2"/>
      <c r="BI28" s="2"/>
      <c r="BJ28" s="2"/>
      <c r="BK28" s="2"/>
      <c r="BL28" s="2"/>
      <c r="BM28" s="2"/>
      <c r="BN28" s="12">
        <v>4</v>
      </c>
      <c r="BO28" s="12">
        <v>23</v>
      </c>
      <c r="BP28" s="12">
        <v>23</v>
      </c>
      <c r="BQ28" s="12">
        <v>23</v>
      </c>
      <c r="BR28" s="4"/>
      <c r="BS28" s="12">
        <v>4</v>
      </c>
      <c r="BT28" s="12">
        <v>63</v>
      </c>
      <c r="BU28" s="12">
        <v>63</v>
      </c>
      <c r="BV28" s="12">
        <v>63</v>
      </c>
      <c r="BX28">
        <v>80</v>
      </c>
      <c r="BY28">
        <v>120</v>
      </c>
    </row>
    <row r="29" spans="1:77" ht="15" customHeight="1">
      <c r="A29" s="5"/>
      <c r="B29" s="15">
        <v>3</v>
      </c>
      <c r="C29" s="18"/>
      <c r="D29" s="18"/>
      <c r="E29" s="20"/>
      <c r="F29" s="13"/>
      <c r="G29" s="19">
        <f t="shared" si="11"/>
        <v>0</v>
      </c>
      <c r="H29" s="19">
        <f t="shared" si="12"/>
        <v>50</v>
      </c>
      <c r="I29" s="18">
        <f t="shared" si="0"/>
        <v>0</v>
      </c>
      <c r="J29" s="18">
        <f t="shared" si="1"/>
        <v>0</v>
      </c>
      <c r="K29" s="13"/>
      <c r="L29" s="15">
        <v>3</v>
      </c>
      <c r="M29" s="18"/>
      <c r="N29" s="18"/>
      <c r="O29" s="17"/>
      <c r="P29" s="4"/>
      <c r="Q29" s="15">
        <v>3</v>
      </c>
      <c r="R29" s="12"/>
      <c r="S29" s="12"/>
      <c r="T29" s="16"/>
      <c r="U29" s="13"/>
      <c r="V29" s="15">
        <v>3</v>
      </c>
      <c r="W29" s="14"/>
      <c r="X29" s="14"/>
      <c r="Y29" s="14"/>
      <c r="Z29" s="13"/>
      <c r="AA29" s="15">
        <v>3</v>
      </c>
      <c r="AB29" s="14"/>
      <c r="AC29" s="14"/>
      <c r="AD29" s="14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2"/>
      <c r="BI29" s="2"/>
      <c r="BJ29" s="2"/>
      <c r="BK29" s="2"/>
      <c r="BL29" s="2"/>
      <c r="BM29" s="2"/>
      <c r="BN29" s="12">
        <v>3</v>
      </c>
      <c r="BO29" s="12"/>
      <c r="BP29" s="12"/>
      <c r="BQ29" s="12"/>
      <c r="BR29" s="4"/>
      <c r="BS29" s="12">
        <v>3</v>
      </c>
      <c r="BT29" s="12"/>
      <c r="BU29" s="12"/>
      <c r="BV29" s="12"/>
      <c r="BX29">
        <v>80</v>
      </c>
      <c r="BY29">
        <v>120</v>
      </c>
    </row>
    <row r="30" spans="1:77" ht="22.5" customHeight="1">
      <c r="A30" s="8" t="s">
        <v>7</v>
      </c>
      <c r="B30" s="11">
        <f>MIN(C3:E28)</f>
        <v>0</v>
      </c>
      <c r="C30" s="8"/>
      <c r="D30" s="8" t="s">
        <v>6</v>
      </c>
      <c r="E30" s="11">
        <f>MAX(C3:E28)</f>
        <v>0</v>
      </c>
      <c r="N30" s="7" t="s">
        <v>5</v>
      </c>
      <c r="O30" s="6">
        <f>MIN(C4:E28)-23</f>
        <v>-23</v>
      </c>
    </row>
    <row r="31" spans="1:77" ht="21" customHeight="1">
      <c r="A31" s="8"/>
      <c r="B31" s="10" t="s">
        <v>4</v>
      </c>
      <c r="C31" s="9">
        <f>E30-B30</f>
        <v>0</v>
      </c>
      <c r="D31" s="8"/>
      <c r="E31" s="8"/>
      <c r="N31" s="7" t="s">
        <v>3</v>
      </c>
      <c r="O31" s="6">
        <f>MIN(W4:Y29)-23</f>
        <v>0</v>
      </c>
    </row>
  </sheetData>
  <mergeCells count="8">
    <mergeCell ref="BN1:BQ1"/>
    <mergeCell ref="BS1:BV1"/>
    <mergeCell ref="B1:E1"/>
    <mergeCell ref="G1:J1"/>
    <mergeCell ref="L1:O1"/>
    <mergeCell ref="Q1:T1"/>
    <mergeCell ref="V1:Y1"/>
    <mergeCell ref="AA1:AD1"/>
  </mergeCells>
  <conditionalFormatting sqref="N3:N27 AE7:AR29 O3:O25 M22:M27">
    <cfRule type="cellIs" dxfId="16" priority="16" operator="greaterThan">
      <formula>70+15</formula>
    </cfRule>
  </conditionalFormatting>
  <conditionalFormatting sqref="AE4:AR6">
    <cfRule type="cellIs" dxfId="15" priority="15" operator="greaterThan">
      <formula>63</formula>
    </cfRule>
  </conditionalFormatting>
  <conditionalFormatting sqref="M3:M21">
    <cfRule type="cellIs" dxfId="14" priority="13" operator="between">
      <formula>45</formula>
      <formula>"45+15"</formula>
    </cfRule>
    <cfRule type="cellIs" dxfId="13" priority="14" operator="greaterThan">
      <formula>45+15</formula>
    </cfRule>
  </conditionalFormatting>
  <conditionalFormatting sqref="M28:O28 O26:O27">
    <cfRule type="cellIs" dxfId="12" priority="11" operator="between">
      <formula>63</formula>
      <formula>63+15</formula>
    </cfRule>
    <cfRule type="cellIs" dxfId="11" priority="12" operator="greaterThan">
      <formula>63+15</formula>
    </cfRule>
  </conditionalFormatting>
  <conditionalFormatting sqref="I3:J21">
    <cfRule type="cellIs" dxfId="10" priority="8" operator="between">
      <formula>0</formula>
      <formula>30</formula>
    </cfRule>
    <cfRule type="cellIs" dxfId="9" priority="9" operator="greaterThan">
      <formula>30</formula>
    </cfRule>
    <cfRule type="cellIs" dxfId="8" priority="10" operator="lessThan">
      <formula>0</formula>
    </cfRule>
  </conditionalFormatting>
  <conditionalFormatting sqref="N3:O25 M22:M27 N26:N27">
    <cfRule type="cellIs" dxfId="7" priority="7" operator="between">
      <formula>70</formula>
      <formula>70+15</formula>
    </cfRule>
  </conditionalFormatting>
  <conditionalFormatting sqref="AB3:AB21">
    <cfRule type="cellIs" dxfId="6" priority="5" operator="greaterThan">
      <formula>45+15</formula>
    </cfRule>
    <cfRule type="cellIs" dxfId="5" priority="6" operator="between">
      <formula>45</formula>
      <formula>45+15</formula>
    </cfRule>
  </conditionalFormatting>
  <conditionalFormatting sqref="AB22:AC27 AC3:AC21 AD3:AD25">
    <cfRule type="cellIs" dxfId="4" priority="3" operator="greaterThan">
      <formula>70+15</formula>
    </cfRule>
    <cfRule type="cellIs" dxfId="3" priority="4" operator="between">
      <formula>70</formula>
      <formula>70+15</formula>
    </cfRule>
  </conditionalFormatting>
  <conditionalFormatting sqref="AB28:AD28 AD26:AD27">
    <cfRule type="cellIs" dxfId="2" priority="1" operator="greaterThan">
      <formula>63+15</formula>
    </cfRule>
    <cfRule type="cellIs" dxfId="1" priority="2" operator="between">
      <formula>63</formula>
      <formula>63+15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6"/>
  <sheetViews>
    <sheetView workbookViewId="0">
      <selection activeCell="C1" sqref="C1:C1048576"/>
    </sheetView>
  </sheetViews>
  <sheetFormatPr baseColWidth="10" defaultRowHeight="15"/>
  <cols>
    <col min="1" max="1" width="15.5703125" bestFit="1" customWidth="1"/>
    <col min="2" max="2" width="7.140625" bestFit="1" customWidth="1"/>
    <col min="3" max="3" width="13.7109375" style="57" bestFit="1" customWidth="1"/>
    <col min="4" max="4" width="8.85546875" bestFit="1" customWidth="1"/>
    <col min="5" max="5" width="9.140625" bestFit="1" customWidth="1"/>
    <col min="6" max="6" width="6.28515625" bestFit="1" customWidth="1"/>
    <col min="7" max="7" width="7.7109375" bestFit="1" customWidth="1"/>
    <col min="8" max="8" width="8.140625" bestFit="1" customWidth="1"/>
    <col min="9" max="9" width="21.85546875" bestFit="1" customWidth="1"/>
    <col min="10" max="10" width="18.85546875" bestFit="1" customWidth="1"/>
  </cols>
  <sheetData>
    <row r="1" spans="1:10">
      <c r="A1" t="s">
        <v>22</v>
      </c>
      <c r="B1" t="s">
        <v>23</v>
      </c>
      <c r="C1" s="57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</row>
    <row r="2" spans="1:10">
      <c r="A2" s="1" t="s">
        <v>32</v>
      </c>
      <c r="B2" s="1" t="s">
        <v>33</v>
      </c>
      <c r="C2" s="58">
        <v>41283.977777777778</v>
      </c>
      <c r="D2" s="1" t="s">
        <v>34</v>
      </c>
      <c r="E2" s="1" t="s">
        <v>35</v>
      </c>
      <c r="F2" s="1" t="s">
        <v>36</v>
      </c>
      <c r="G2" s="1">
        <v>28</v>
      </c>
      <c r="H2" s="1">
        <v>2</v>
      </c>
      <c r="I2" s="1" t="s">
        <v>37</v>
      </c>
      <c r="J2" s="1" t="s">
        <v>38</v>
      </c>
    </row>
    <row r="3" spans="1:10">
      <c r="A3" t="s">
        <v>39</v>
      </c>
      <c r="B3" t="s">
        <v>33</v>
      </c>
      <c r="C3" s="57">
        <v>41283.974999999999</v>
      </c>
      <c r="D3" t="s">
        <v>34</v>
      </c>
      <c r="E3" t="s">
        <v>35</v>
      </c>
      <c r="F3" t="s">
        <v>36</v>
      </c>
      <c r="G3">
        <v>28</v>
      </c>
      <c r="H3">
        <v>2</v>
      </c>
      <c r="I3" t="s">
        <v>37</v>
      </c>
      <c r="J3" t="s">
        <v>38</v>
      </c>
    </row>
    <row r="4" spans="1:10">
      <c r="A4" t="s">
        <v>40</v>
      </c>
      <c r="B4" t="s">
        <v>33</v>
      </c>
      <c r="C4" s="57">
        <v>41283.936111111114</v>
      </c>
      <c r="D4" t="s">
        <v>34</v>
      </c>
      <c r="E4" t="s">
        <v>35</v>
      </c>
      <c r="F4" t="s">
        <v>36</v>
      </c>
      <c r="G4">
        <v>28</v>
      </c>
      <c r="H4">
        <v>2</v>
      </c>
      <c r="I4" t="s">
        <v>37</v>
      </c>
      <c r="J4" t="s">
        <v>38</v>
      </c>
    </row>
    <row r="5" spans="1:10">
      <c r="A5" t="s">
        <v>41</v>
      </c>
      <c r="B5" t="s">
        <v>33</v>
      </c>
      <c r="C5" s="57">
        <v>41283.82708333333</v>
      </c>
      <c r="D5" t="s">
        <v>34</v>
      </c>
      <c r="E5" t="s">
        <v>35</v>
      </c>
      <c r="F5" t="s">
        <v>36</v>
      </c>
      <c r="G5">
        <v>28</v>
      </c>
      <c r="H5">
        <v>2</v>
      </c>
      <c r="I5" t="s">
        <v>37</v>
      </c>
      <c r="J5" t="s">
        <v>38</v>
      </c>
    </row>
    <row r="6" spans="1:10">
      <c r="A6" t="s">
        <v>42</v>
      </c>
      <c r="B6" t="s">
        <v>33</v>
      </c>
      <c r="C6" s="57">
        <v>41283.815972222219</v>
      </c>
      <c r="D6" t="s">
        <v>34</v>
      </c>
      <c r="E6" t="s">
        <v>35</v>
      </c>
      <c r="F6" t="s">
        <v>36</v>
      </c>
      <c r="G6">
        <v>28</v>
      </c>
      <c r="H6">
        <v>2</v>
      </c>
      <c r="I6" t="s">
        <v>37</v>
      </c>
      <c r="J6" t="s">
        <v>38</v>
      </c>
    </row>
    <row r="7" spans="1:10">
      <c r="A7" t="s">
        <v>43</v>
      </c>
      <c r="B7" t="s">
        <v>33</v>
      </c>
      <c r="C7" s="57">
        <v>41283.71597222222</v>
      </c>
      <c r="D7" t="s">
        <v>34</v>
      </c>
      <c r="E7" t="s">
        <v>35</v>
      </c>
      <c r="F7" t="s">
        <v>36</v>
      </c>
      <c r="G7">
        <v>28</v>
      </c>
      <c r="H7">
        <v>2</v>
      </c>
      <c r="I7" t="s">
        <v>37</v>
      </c>
      <c r="J7" t="s">
        <v>38</v>
      </c>
    </row>
    <row r="8" spans="1:10">
      <c r="A8" t="s">
        <v>44</v>
      </c>
      <c r="B8" t="s">
        <v>33</v>
      </c>
      <c r="C8" s="57">
        <v>41282.12222222222</v>
      </c>
      <c r="D8" t="s">
        <v>34</v>
      </c>
      <c r="E8" t="s">
        <v>35</v>
      </c>
      <c r="F8" t="s">
        <v>36</v>
      </c>
      <c r="G8">
        <v>28</v>
      </c>
      <c r="H8">
        <v>2</v>
      </c>
      <c r="I8" t="s">
        <v>37</v>
      </c>
      <c r="J8" t="s">
        <v>38</v>
      </c>
    </row>
    <row r="9" spans="1:10">
      <c r="A9" t="s">
        <v>45</v>
      </c>
      <c r="B9" t="s">
        <v>33</v>
      </c>
      <c r="C9" s="57">
        <v>41282.102083333331</v>
      </c>
      <c r="D9" t="s">
        <v>34</v>
      </c>
      <c r="E9" t="s">
        <v>35</v>
      </c>
      <c r="F9" t="s">
        <v>36</v>
      </c>
      <c r="G9">
        <v>28</v>
      </c>
      <c r="H9">
        <v>2</v>
      </c>
      <c r="I9" t="s">
        <v>37</v>
      </c>
      <c r="J9" t="s">
        <v>38</v>
      </c>
    </row>
    <row r="10" spans="1:10">
      <c r="A10" t="s">
        <v>46</v>
      </c>
      <c r="B10" t="s">
        <v>33</v>
      </c>
      <c r="C10" s="57">
        <v>41281.839583333334</v>
      </c>
      <c r="D10" t="s">
        <v>34</v>
      </c>
      <c r="E10" t="s">
        <v>47</v>
      </c>
      <c r="F10" t="s">
        <v>36</v>
      </c>
      <c r="G10">
        <v>28</v>
      </c>
      <c r="H10">
        <v>2</v>
      </c>
      <c r="I10" t="s">
        <v>37</v>
      </c>
      <c r="J10" t="s">
        <v>38</v>
      </c>
    </row>
    <row r="11" spans="1:10">
      <c r="A11" t="s">
        <v>48</v>
      </c>
      <c r="B11" t="s">
        <v>33</v>
      </c>
      <c r="C11" s="57">
        <v>41281.804861111108</v>
      </c>
      <c r="D11" t="s">
        <v>34</v>
      </c>
      <c r="E11" t="s">
        <v>47</v>
      </c>
      <c r="F11" t="s">
        <v>36</v>
      </c>
      <c r="G11">
        <v>28</v>
      </c>
      <c r="H11">
        <v>2</v>
      </c>
      <c r="I11" t="s">
        <v>37</v>
      </c>
      <c r="J11" t="s">
        <v>38</v>
      </c>
    </row>
    <row r="12" spans="1:10">
      <c r="A12" t="s">
        <v>49</v>
      </c>
      <c r="B12" t="s">
        <v>33</v>
      </c>
      <c r="C12" s="57">
        <v>41281.706250000003</v>
      </c>
      <c r="D12" t="s">
        <v>34</v>
      </c>
      <c r="E12" t="s">
        <v>47</v>
      </c>
      <c r="F12" t="s">
        <v>36</v>
      </c>
      <c r="G12">
        <v>28</v>
      </c>
      <c r="H12">
        <v>2</v>
      </c>
      <c r="I12" t="s">
        <v>37</v>
      </c>
      <c r="J12" t="s">
        <v>38</v>
      </c>
    </row>
    <row r="13" spans="1:10">
      <c r="A13" t="s">
        <v>50</v>
      </c>
      <c r="B13" t="s">
        <v>33</v>
      </c>
      <c r="C13" s="57">
        <v>41281.686111111114</v>
      </c>
      <c r="D13" t="s">
        <v>34</v>
      </c>
      <c r="E13" t="s">
        <v>51</v>
      </c>
      <c r="F13" t="s">
        <v>52</v>
      </c>
      <c r="G13">
        <v>26</v>
      </c>
      <c r="H13">
        <v>4</v>
      </c>
      <c r="I13" t="s">
        <v>53</v>
      </c>
      <c r="J13" t="s">
        <v>54</v>
      </c>
    </row>
    <row r="14" spans="1:10">
      <c r="A14" t="s">
        <v>55</v>
      </c>
      <c r="B14" t="s">
        <v>33</v>
      </c>
      <c r="C14" s="57">
        <v>41281.665972222225</v>
      </c>
      <c r="D14" t="s">
        <v>34</v>
      </c>
      <c r="E14" t="s">
        <v>56</v>
      </c>
      <c r="F14" t="s">
        <v>36</v>
      </c>
      <c r="G14">
        <v>26</v>
      </c>
      <c r="H14">
        <v>4</v>
      </c>
      <c r="I14" t="s">
        <v>53</v>
      </c>
      <c r="J14" t="s">
        <v>54</v>
      </c>
    </row>
    <row r="15" spans="1:10">
      <c r="A15" t="s">
        <v>57</v>
      </c>
      <c r="B15" t="s">
        <v>33</v>
      </c>
      <c r="C15" s="57">
        <v>41281.632638888892</v>
      </c>
      <c r="D15" t="s">
        <v>34</v>
      </c>
      <c r="E15" t="s">
        <v>47</v>
      </c>
      <c r="F15" t="s">
        <v>36</v>
      </c>
      <c r="G15">
        <v>28</v>
      </c>
      <c r="H15">
        <v>2</v>
      </c>
      <c r="I15" t="s">
        <v>37</v>
      </c>
      <c r="J15" t="s">
        <v>38</v>
      </c>
    </row>
    <row r="16" spans="1:10">
      <c r="A16" t="s">
        <v>58</v>
      </c>
      <c r="B16" t="s">
        <v>33</v>
      </c>
      <c r="C16" s="57">
        <v>41281.506944444445</v>
      </c>
      <c r="D16" t="s">
        <v>34</v>
      </c>
      <c r="E16" t="s">
        <v>56</v>
      </c>
      <c r="F16" t="s">
        <v>36</v>
      </c>
      <c r="G16">
        <v>26</v>
      </c>
      <c r="H16">
        <v>4</v>
      </c>
      <c r="I16" t="s">
        <v>59</v>
      </c>
      <c r="J16" t="s">
        <v>54</v>
      </c>
    </row>
    <row r="17" spans="1:10">
      <c r="A17" t="s">
        <v>60</v>
      </c>
      <c r="B17" t="s">
        <v>33</v>
      </c>
      <c r="C17" s="57">
        <v>41281.482638888891</v>
      </c>
      <c r="D17" t="s">
        <v>34</v>
      </c>
      <c r="E17" t="s">
        <v>56</v>
      </c>
      <c r="F17" t="s">
        <v>36</v>
      </c>
      <c r="G17">
        <v>26</v>
      </c>
      <c r="H17">
        <v>4</v>
      </c>
      <c r="I17" t="s">
        <v>59</v>
      </c>
      <c r="J17" t="s">
        <v>54</v>
      </c>
    </row>
    <row r="18" spans="1:10">
      <c r="A18" t="s">
        <v>61</v>
      </c>
      <c r="B18" t="s">
        <v>33</v>
      </c>
      <c r="C18" s="57">
        <v>41281.453472222223</v>
      </c>
      <c r="D18" t="s">
        <v>34</v>
      </c>
      <c r="E18" t="s">
        <v>56</v>
      </c>
      <c r="F18" t="s">
        <v>36</v>
      </c>
      <c r="G18">
        <v>26</v>
      </c>
      <c r="H18">
        <v>4</v>
      </c>
      <c r="I18" t="s">
        <v>59</v>
      </c>
      <c r="J18" t="s">
        <v>54</v>
      </c>
    </row>
    <row r="19" spans="1:10">
      <c r="A19" t="s">
        <v>62</v>
      </c>
      <c r="B19" t="s">
        <v>33</v>
      </c>
      <c r="C19" s="57">
        <v>41281.432638888888</v>
      </c>
      <c r="D19" t="s">
        <v>34</v>
      </c>
      <c r="E19" t="s">
        <v>56</v>
      </c>
      <c r="F19" t="s">
        <v>36</v>
      </c>
      <c r="G19">
        <v>26</v>
      </c>
      <c r="H19">
        <v>4</v>
      </c>
      <c r="I19" t="s">
        <v>59</v>
      </c>
      <c r="J19" t="s">
        <v>54</v>
      </c>
    </row>
    <row r="20" spans="1:10">
      <c r="A20" t="s">
        <v>63</v>
      </c>
      <c r="B20" t="s">
        <v>33</v>
      </c>
      <c r="C20" s="57">
        <v>41281.393750000003</v>
      </c>
      <c r="D20" t="s">
        <v>34</v>
      </c>
      <c r="E20" t="s">
        <v>64</v>
      </c>
      <c r="F20" t="s">
        <v>65</v>
      </c>
      <c r="G20">
        <v>28</v>
      </c>
      <c r="H20">
        <v>4</v>
      </c>
      <c r="I20" t="s">
        <v>59</v>
      </c>
      <c r="J20" t="s">
        <v>66</v>
      </c>
    </row>
    <row r="21" spans="1:10">
      <c r="A21" t="s">
        <v>67</v>
      </c>
      <c r="B21" t="s">
        <v>33</v>
      </c>
      <c r="C21" s="57">
        <v>41281.385416666664</v>
      </c>
      <c r="D21" t="s">
        <v>34</v>
      </c>
      <c r="E21" t="s">
        <v>64</v>
      </c>
      <c r="F21" t="s">
        <v>65</v>
      </c>
      <c r="G21">
        <v>7</v>
      </c>
      <c r="H21">
        <v>3</v>
      </c>
      <c r="I21" t="s">
        <v>59</v>
      </c>
      <c r="J21" t="s">
        <v>68</v>
      </c>
    </row>
    <row r="22" spans="1:10">
      <c r="A22" t="s">
        <v>69</v>
      </c>
      <c r="B22" t="s">
        <v>33</v>
      </c>
      <c r="C22" s="57">
        <v>41281.355555555558</v>
      </c>
      <c r="D22" t="s">
        <v>34</v>
      </c>
      <c r="E22" t="s">
        <v>70</v>
      </c>
      <c r="F22" t="s">
        <v>36</v>
      </c>
      <c r="G22">
        <v>28</v>
      </c>
      <c r="H22">
        <v>2</v>
      </c>
      <c r="I22" t="s">
        <v>37</v>
      </c>
      <c r="J22" t="s">
        <v>38</v>
      </c>
    </row>
    <row r="23" spans="1:10">
      <c r="A23" t="s">
        <v>71</v>
      </c>
      <c r="B23" t="s">
        <v>33</v>
      </c>
      <c r="C23" s="57">
        <v>41281.304166666669</v>
      </c>
      <c r="D23" t="s">
        <v>34</v>
      </c>
      <c r="E23" t="s">
        <v>72</v>
      </c>
      <c r="F23" t="s">
        <v>73</v>
      </c>
      <c r="G23">
        <v>28</v>
      </c>
      <c r="H23">
        <v>4</v>
      </c>
      <c r="I23" t="s">
        <v>59</v>
      </c>
      <c r="J23" t="s">
        <v>66</v>
      </c>
    </row>
    <row r="24" spans="1:10">
      <c r="A24" t="s">
        <v>74</v>
      </c>
      <c r="B24" t="s">
        <v>33</v>
      </c>
      <c r="C24" s="57">
        <v>41281.288888888892</v>
      </c>
      <c r="D24" t="s">
        <v>34</v>
      </c>
      <c r="E24" t="s">
        <v>72</v>
      </c>
      <c r="F24" t="s">
        <v>73</v>
      </c>
      <c r="G24">
        <v>7</v>
      </c>
      <c r="H24">
        <v>3</v>
      </c>
      <c r="I24" t="s">
        <v>59</v>
      </c>
      <c r="J24" t="s">
        <v>68</v>
      </c>
    </row>
    <row r="25" spans="1:10">
      <c r="A25" t="s">
        <v>75</v>
      </c>
      <c r="B25" t="s">
        <v>33</v>
      </c>
      <c r="C25" s="57">
        <v>41279.523611111108</v>
      </c>
      <c r="D25" t="s">
        <v>34</v>
      </c>
      <c r="E25" t="s">
        <v>70</v>
      </c>
      <c r="F25" t="s">
        <v>36</v>
      </c>
      <c r="G25">
        <v>28</v>
      </c>
      <c r="H25">
        <v>2</v>
      </c>
      <c r="I25" t="s">
        <v>37</v>
      </c>
      <c r="J25" t="s">
        <v>38</v>
      </c>
    </row>
    <row r="26" spans="1:10">
      <c r="A26" t="s">
        <v>76</v>
      </c>
      <c r="B26" t="s">
        <v>33</v>
      </c>
      <c r="C26" s="57">
        <v>41279.480555555558</v>
      </c>
      <c r="D26" t="s">
        <v>34</v>
      </c>
      <c r="E26" t="s">
        <v>77</v>
      </c>
      <c r="F26" t="s">
        <v>36</v>
      </c>
      <c r="G26">
        <v>28</v>
      </c>
      <c r="H26">
        <v>2</v>
      </c>
      <c r="I26" t="s">
        <v>37</v>
      </c>
      <c r="J26" t="s">
        <v>38</v>
      </c>
    </row>
    <row r="27" spans="1:10">
      <c r="A27" t="s">
        <v>78</v>
      </c>
      <c r="B27" t="s">
        <v>33</v>
      </c>
      <c r="C27" s="57">
        <v>41279.435416666667</v>
      </c>
      <c r="D27" t="s">
        <v>34</v>
      </c>
      <c r="E27" t="s">
        <v>77</v>
      </c>
      <c r="F27" t="s">
        <v>36</v>
      </c>
      <c r="G27">
        <v>28</v>
      </c>
      <c r="H27">
        <v>2</v>
      </c>
      <c r="I27" t="s">
        <v>37</v>
      </c>
      <c r="J27" t="s">
        <v>38</v>
      </c>
    </row>
    <row r="28" spans="1:10">
      <c r="A28" t="s">
        <v>79</v>
      </c>
      <c r="B28" t="s">
        <v>33</v>
      </c>
      <c r="C28" s="57">
        <v>41279.392361111109</v>
      </c>
      <c r="D28" t="s">
        <v>34</v>
      </c>
      <c r="E28" t="s">
        <v>77</v>
      </c>
      <c r="F28" t="s">
        <v>36</v>
      </c>
      <c r="G28">
        <v>28</v>
      </c>
      <c r="H28">
        <v>2</v>
      </c>
      <c r="I28" t="s">
        <v>37</v>
      </c>
      <c r="J28" t="s">
        <v>38</v>
      </c>
    </row>
    <row r="29" spans="1:10">
      <c r="A29" t="s">
        <v>80</v>
      </c>
      <c r="B29" t="s">
        <v>33</v>
      </c>
      <c r="C29" s="57">
        <v>41279.342361111114</v>
      </c>
      <c r="D29" t="s">
        <v>34</v>
      </c>
      <c r="E29" t="s">
        <v>77</v>
      </c>
      <c r="F29" t="s">
        <v>36</v>
      </c>
      <c r="G29">
        <v>28</v>
      </c>
      <c r="H29">
        <v>2</v>
      </c>
      <c r="I29" t="s">
        <v>37</v>
      </c>
      <c r="J29" t="s">
        <v>38</v>
      </c>
    </row>
    <row r="30" spans="1:10">
      <c r="A30" t="s">
        <v>81</v>
      </c>
      <c r="B30" t="s">
        <v>33</v>
      </c>
      <c r="C30" s="57">
        <v>41279.29791666667</v>
      </c>
      <c r="D30" t="s">
        <v>34</v>
      </c>
      <c r="E30" t="s">
        <v>72</v>
      </c>
      <c r="F30" t="s">
        <v>36</v>
      </c>
      <c r="G30">
        <v>28</v>
      </c>
      <c r="H30">
        <v>2</v>
      </c>
      <c r="I30" t="s">
        <v>37</v>
      </c>
      <c r="J30" t="s">
        <v>38</v>
      </c>
    </row>
    <row r="31" spans="1:10">
      <c r="A31" t="s">
        <v>82</v>
      </c>
      <c r="B31" t="s">
        <v>33</v>
      </c>
      <c r="C31" s="57">
        <v>41279.115972222222</v>
      </c>
      <c r="D31" t="s">
        <v>34</v>
      </c>
      <c r="E31" t="s">
        <v>83</v>
      </c>
      <c r="F31" t="s">
        <v>84</v>
      </c>
      <c r="G31">
        <v>26</v>
      </c>
      <c r="H31">
        <v>4</v>
      </c>
      <c r="I31" t="s">
        <v>53</v>
      </c>
      <c r="J31" t="s">
        <v>54</v>
      </c>
    </row>
    <row r="32" spans="1:10">
      <c r="A32" t="s">
        <v>85</v>
      </c>
      <c r="B32" t="s">
        <v>33</v>
      </c>
      <c r="C32" s="57">
        <v>41279.094444444447</v>
      </c>
      <c r="D32" t="s">
        <v>34</v>
      </c>
      <c r="E32" t="s">
        <v>83</v>
      </c>
      <c r="F32" t="s">
        <v>84</v>
      </c>
      <c r="G32">
        <v>26</v>
      </c>
      <c r="H32">
        <v>4</v>
      </c>
      <c r="I32" t="s">
        <v>53</v>
      </c>
      <c r="J32" t="s">
        <v>54</v>
      </c>
    </row>
    <row r="33" spans="1:10">
      <c r="A33" t="s">
        <v>86</v>
      </c>
      <c r="B33" t="s">
        <v>33</v>
      </c>
      <c r="C33" s="57">
        <v>41279.041666666664</v>
      </c>
      <c r="D33" t="s">
        <v>34</v>
      </c>
      <c r="E33" t="s">
        <v>83</v>
      </c>
      <c r="F33" t="s">
        <v>84</v>
      </c>
      <c r="G33">
        <v>26</v>
      </c>
      <c r="H33">
        <v>4</v>
      </c>
      <c r="I33" t="s">
        <v>53</v>
      </c>
      <c r="J33" t="s">
        <v>54</v>
      </c>
    </row>
    <row r="34" spans="1:10">
      <c r="A34" t="s">
        <v>87</v>
      </c>
      <c r="B34" t="s">
        <v>33</v>
      </c>
      <c r="C34" s="57">
        <v>41279.022916666669</v>
      </c>
      <c r="D34" t="s">
        <v>34</v>
      </c>
      <c r="E34" t="s">
        <v>88</v>
      </c>
      <c r="F34" t="s">
        <v>89</v>
      </c>
      <c r="G34">
        <v>26</v>
      </c>
      <c r="H34">
        <v>4</v>
      </c>
      <c r="I34" t="s">
        <v>53</v>
      </c>
      <c r="J34" t="s">
        <v>54</v>
      </c>
    </row>
    <row r="35" spans="1:10">
      <c r="A35" t="s">
        <v>90</v>
      </c>
      <c r="B35" t="s">
        <v>33</v>
      </c>
      <c r="C35" s="57">
        <v>41279</v>
      </c>
      <c r="D35" t="s">
        <v>34</v>
      </c>
      <c r="E35" t="s">
        <v>88</v>
      </c>
      <c r="F35" t="s">
        <v>89</v>
      </c>
      <c r="G35">
        <v>26</v>
      </c>
      <c r="H35">
        <v>4</v>
      </c>
      <c r="I35" t="s">
        <v>53</v>
      </c>
      <c r="J35" t="s">
        <v>54</v>
      </c>
    </row>
    <row r="36" spans="1:10">
      <c r="A36" t="s">
        <v>91</v>
      </c>
      <c r="B36" t="s">
        <v>33</v>
      </c>
      <c r="C36" s="57">
        <v>41278.980555555558</v>
      </c>
      <c r="D36" t="s">
        <v>34</v>
      </c>
      <c r="E36" t="s">
        <v>88</v>
      </c>
      <c r="F36" t="s">
        <v>89</v>
      </c>
      <c r="G36">
        <v>28</v>
      </c>
      <c r="H36">
        <v>4</v>
      </c>
      <c r="I36" t="s">
        <v>53</v>
      </c>
      <c r="J36" t="s">
        <v>66</v>
      </c>
    </row>
    <row r="37" spans="1:10">
      <c r="A37" t="s">
        <v>92</v>
      </c>
      <c r="B37" t="s">
        <v>33</v>
      </c>
      <c r="C37" s="57">
        <v>41278.956250000003</v>
      </c>
      <c r="D37" t="s">
        <v>34</v>
      </c>
      <c r="E37" t="s">
        <v>72</v>
      </c>
      <c r="F37" t="s">
        <v>36</v>
      </c>
      <c r="G37">
        <v>28</v>
      </c>
      <c r="H37">
        <v>2</v>
      </c>
      <c r="I37" t="s">
        <v>37</v>
      </c>
      <c r="J37" t="s">
        <v>38</v>
      </c>
    </row>
    <row r="38" spans="1:10">
      <c r="A38" t="s">
        <v>93</v>
      </c>
      <c r="B38" t="s">
        <v>33</v>
      </c>
      <c r="C38" s="57">
        <v>41278.804861111108</v>
      </c>
      <c r="D38" t="s">
        <v>34</v>
      </c>
      <c r="E38" t="s">
        <v>72</v>
      </c>
      <c r="F38" t="s">
        <v>73</v>
      </c>
      <c r="G38">
        <v>28</v>
      </c>
      <c r="H38">
        <v>2</v>
      </c>
      <c r="I38" t="s">
        <v>37</v>
      </c>
      <c r="J38" t="s">
        <v>38</v>
      </c>
    </row>
    <row r="39" spans="1:10">
      <c r="A39" t="s">
        <v>94</v>
      </c>
      <c r="B39" t="s">
        <v>33</v>
      </c>
      <c r="C39" s="57">
        <v>41278.786805555559</v>
      </c>
      <c r="D39" t="s">
        <v>34</v>
      </c>
      <c r="E39" t="s">
        <v>95</v>
      </c>
      <c r="F39" t="s">
        <v>84</v>
      </c>
      <c r="G39">
        <v>7</v>
      </c>
      <c r="H39">
        <v>3</v>
      </c>
      <c r="I39" t="s">
        <v>59</v>
      </c>
      <c r="J39" t="s">
        <v>68</v>
      </c>
    </row>
    <row r="40" spans="1:10">
      <c r="A40" t="s">
        <v>96</v>
      </c>
      <c r="B40" t="s">
        <v>33</v>
      </c>
      <c r="C40" s="57">
        <v>41278.77847222222</v>
      </c>
      <c r="D40" t="s">
        <v>34</v>
      </c>
      <c r="E40" t="s">
        <v>95</v>
      </c>
      <c r="F40" t="s">
        <v>84</v>
      </c>
      <c r="G40">
        <v>7</v>
      </c>
      <c r="H40">
        <v>3</v>
      </c>
      <c r="I40" t="s">
        <v>59</v>
      </c>
      <c r="J40" t="s">
        <v>68</v>
      </c>
    </row>
    <row r="41" spans="1:10">
      <c r="A41" t="s">
        <v>97</v>
      </c>
      <c r="B41" t="s">
        <v>33</v>
      </c>
      <c r="C41" s="57">
        <v>41278.758333333331</v>
      </c>
      <c r="D41" t="s">
        <v>34</v>
      </c>
      <c r="E41" t="s">
        <v>95</v>
      </c>
      <c r="F41" t="s">
        <v>84</v>
      </c>
      <c r="G41">
        <v>28</v>
      </c>
      <c r="H41">
        <v>4</v>
      </c>
      <c r="I41" t="s">
        <v>59</v>
      </c>
      <c r="J41" t="s">
        <v>66</v>
      </c>
    </row>
    <row r="42" spans="1:10">
      <c r="A42" t="s">
        <v>98</v>
      </c>
      <c r="B42" t="s">
        <v>33</v>
      </c>
      <c r="C42" s="57">
        <v>41278.745138888888</v>
      </c>
      <c r="D42" t="s">
        <v>34</v>
      </c>
      <c r="E42" t="s">
        <v>95</v>
      </c>
      <c r="F42" t="s">
        <v>84</v>
      </c>
      <c r="G42">
        <v>7</v>
      </c>
      <c r="H42">
        <v>3</v>
      </c>
      <c r="I42" t="s">
        <v>59</v>
      </c>
      <c r="J42" t="s">
        <v>68</v>
      </c>
    </row>
    <row r="43" spans="1:10">
      <c r="A43" t="s">
        <v>99</v>
      </c>
      <c r="B43" t="s">
        <v>33</v>
      </c>
      <c r="C43" s="57">
        <v>41278.454861111109</v>
      </c>
      <c r="D43" t="s">
        <v>34</v>
      </c>
      <c r="E43" t="s">
        <v>100</v>
      </c>
      <c r="F43" t="s">
        <v>73</v>
      </c>
      <c r="G43">
        <v>28</v>
      </c>
      <c r="H43">
        <v>2</v>
      </c>
      <c r="I43" t="s">
        <v>37</v>
      </c>
      <c r="J43" t="s">
        <v>38</v>
      </c>
    </row>
    <row r="44" spans="1:10">
      <c r="A44" t="s">
        <v>101</v>
      </c>
      <c r="B44" t="s">
        <v>33</v>
      </c>
      <c r="C44" s="57">
        <v>41278.387499999997</v>
      </c>
      <c r="D44" t="s">
        <v>34</v>
      </c>
      <c r="E44" t="s">
        <v>100</v>
      </c>
      <c r="F44" t="s">
        <v>73</v>
      </c>
      <c r="G44">
        <v>28</v>
      </c>
      <c r="H44">
        <v>2</v>
      </c>
      <c r="I44" t="s">
        <v>37</v>
      </c>
      <c r="J44" t="s">
        <v>38</v>
      </c>
    </row>
    <row r="45" spans="1:10">
      <c r="A45" t="s">
        <v>102</v>
      </c>
      <c r="B45" t="s">
        <v>33</v>
      </c>
      <c r="C45" s="57">
        <v>41278.131249999999</v>
      </c>
      <c r="D45" t="s">
        <v>34</v>
      </c>
      <c r="E45" t="s">
        <v>100</v>
      </c>
      <c r="F45" t="s">
        <v>65</v>
      </c>
      <c r="G45">
        <v>28</v>
      </c>
      <c r="H45">
        <v>2</v>
      </c>
      <c r="I45" t="s">
        <v>37</v>
      </c>
      <c r="J45" t="s">
        <v>38</v>
      </c>
    </row>
    <row r="46" spans="1:10">
      <c r="A46" t="s">
        <v>103</v>
      </c>
      <c r="B46" t="s">
        <v>33</v>
      </c>
      <c r="C46" s="57">
        <v>41278.114583333336</v>
      </c>
      <c r="D46" t="s">
        <v>34</v>
      </c>
      <c r="E46" t="s">
        <v>100</v>
      </c>
      <c r="F46" t="s">
        <v>65</v>
      </c>
      <c r="G46">
        <v>28</v>
      </c>
      <c r="H46">
        <v>2</v>
      </c>
      <c r="I46" t="s">
        <v>37</v>
      </c>
      <c r="J46" t="s">
        <v>38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35" sqref="F35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MXXX_analyse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2013-04-18T08:01:51Z</dcterms:modified>
</cp:coreProperties>
</file>