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le\Desktop\"/>
    </mc:Choice>
  </mc:AlternateContent>
  <bookViews>
    <workbookView xWindow="0" yWindow="0" windowWidth="21570" windowHeight="79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P5" i="1"/>
  <c r="P6" i="1"/>
  <c r="P7" i="1"/>
  <c r="P8" i="1"/>
  <c r="P3" i="1"/>
  <c r="N7" i="1"/>
  <c r="M7" i="1"/>
  <c r="L7" i="1"/>
  <c r="N9" i="1"/>
  <c r="L9" i="1"/>
  <c r="M9" i="1"/>
  <c r="K9" i="1"/>
  <c r="O4" i="1"/>
  <c r="O5" i="1"/>
  <c r="O6" i="1"/>
  <c r="O8" i="1"/>
  <c r="L4" i="1"/>
  <c r="L5" i="1"/>
  <c r="L6" i="1"/>
  <c r="L8" i="1"/>
  <c r="K4" i="1"/>
  <c r="K5" i="1"/>
  <c r="K6" i="1"/>
  <c r="K7" i="1"/>
  <c r="K8" i="1"/>
  <c r="K3" i="1"/>
  <c r="J4" i="1"/>
  <c r="J5" i="1"/>
  <c r="J6" i="1"/>
  <c r="J7" i="1"/>
  <c r="J8" i="1"/>
  <c r="J9" i="1"/>
  <c r="J3" i="1"/>
  <c r="L3" i="1"/>
  <c r="I5" i="1"/>
  <c r="I6" i="1"/>
  <c r="I7" i="1"/>
  <c r="I8" i="1"/>
  <c r="I9" i="1"/>
  <c r="I4" i="1"/>
  <c r="I3" i="1"/>
  <c r="F4" i="1"/>
  <c r="F5" i="1"/>
  <c r="F6" i="1"/>
  <c r="F7" i="1"/>
  <c r="F8" i="1"/>
  <c r="F9" i="1"/>
  <c r="F3" i="1"/>
  <c r="O7" i="1" l="1"/>
  <c r="O9" i="1"/>
  <c r="O3" i="1"/>
  <c r="H4" i="1"/>
  <c r="H5" i="1"/>
  <c r="H6" i="1"/>
  <c r="H7" i="1"/>
  <c r="H8" i="1"/>
  <c r="H9" i="1"/>
  <c r="H3" i="1"/>
</calcChain>
</file>

<file path=xl/sharedStrings.xml><?xml version="1.0" encoding="utf-8"?>
<sst xmlns="http://schemas.openxmlformats.org/spreadsheetml/2006/main" count="27" uniqueCount="27">
  <si>
    <t>Table de mixage</t>
  </si>
  <si>
    <t>Désignation</t>
  </si>
  <si>
    <t>Date d'achat</t>
  </si>
  <si>
    <t xml:space="preserve">Montant </t>
  </si>
  <si>
    <t>durée d'amortissement</t>
  </si>
  <si>
    <t>amortiss.a passer en cpta N</t>
  </si>
  <si>
    <t>amortiss.a passer en cpta N+1</t>
  </si>
  <si>
    <t>amortiss.a passer en cpta N+2</t>
  </si>
  <si>
    <t>amortiss.a passer en cpta N+3</t>
  </si>
  <si>
    <t>amortiss.a passer en cpta N+4</t>
  </si>
  <si>
    <t>amortiss.a passer en cpta N+5</t>
  </si>
  <si>
    <t>Tableau d'amortissements</t>
  </si>
  <si>
    <t>Enceintes</t>
  </si>
  <si>
    <t>Ordinateurs fixe et portable</t>
  </si>
  <si>
    <t>Darty</t>
  </si>
  <si>
    <t>Trade discount</t>
  </si>
  <si>
    <t>Cadres expositions</t>
  </si>
  <si>
    <t>Ikea</t>
  </si>
  <si>
    <t>Volet roulant</t>
  </si>
  <si>
    <t>Enceinte Thomann</t>
  </si>
  <si>
    <t>Videoprojecteur</t>
  </si>
  <si>
    <t>date fin d'exercice</t>
  </si>
  <si>
    <t>Durée N</t>
  </si>
  <si>
    <t>Total</t>
  </si>
  <si>
    <t>Taux d'amortissement</t>
  </si>
  <si>
    <t>ecart</t>
  </si>
  <si>
    <t>je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</si>
</sst>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topLeftCell="C1" workbookViewId="0">
      <selection activeCell="P9" sqref="P9"/>
    </sheetView>
  </sheetViews>
  <sheetFormatPr baseColWidth="10" defaultRowHeight="15" x14ac:dyDescent="0.25"/>
  <cols>
    <col min="1" max="2" width="35.5703125" customWidth="1"/>
    <col min="5" max="6" width="16" customWidth="1"/>
  </cols>
  <sheetData>
    <row r="1" spans="1:16" x14ac:dyDescent="0.25">
      <c r="A1" s="5" t="s">
        <v>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6" ht="45" x14ac:dyDescent="0.25">
      <c r="A2" s="1" t="s">
        <v>1</v>
      </c>
      <c r="B2" s="1"/>
      <c r="C2" s="1" t="s">
        <v>2</v>
      </c>
      <c r="D2" s="1" t="s">
        <v>3</v>
      </c>
      <c r="E2" s="2" t="s">
        <v>4</v>
      </c>
      <c r="F2" s="2" t="s">
        <v>24</v>
      </c>
      <c r="G2" s="1" t="s">
        <v>21</v>
      </c>
      <c r="H2" s="1" t="s">
        <v>22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23</v>
      </c>
      <c r="P2" s="1" t="s">
        <v>25</v>
      </c>
    </row>
    <row r="3" spans="1:16" s="3" customFormat="1" ht="20.100000000000001" customHeight="1" x14ac:dyDescent="0.25">
      <c r="A3" s="3" t="s">
        <v>0</v>
      </c>
      <c r="C3" s="4">
        <v>42857</v>
      </c>
      <c r="D3" s="6">
        <v>120</v>
      </c>
      <c r="E3" s="3">
        <v>3</v>
      </c>
      <c r="F3" s="8" t="str">
        <f>IF(E3=3,"33,33%",IF(E3=5,"20%"))</f>
        <v>33,33%</v>
      </c>
      <c r="G3" s="4">
        <v>43100</v>
      </c>
      <c r="H3" s="7">
        <f>G3-C3</f>
        <v>243</v>
      </c>
      <c r="I3" s="6">
        <f>D3*F3*H3/360</f>
        <v>26.997299999999996</v>
      </c>
      <c r="J3" s="6">
        <f>D3*F3</f>
        <v>39.995999999999995</v>
      </c>
      <c r="K3" s="6">
        <f>D3*F3</f>
        <v>39.995999999999995</v>
      </c>
      <c r="L3" s="6">
        <f>D3*F3*(360-H3)/360</f>
        <v>12.998699999999998</v>
      </c>
      <c r="M3" s="6"/>
      <c r="N3" s="6"/>
      <c r="O3" s="6">
        <f>SUM(I3:N3)</f>
        <v>119.98799999999999</v>
      </c>
      <c r="P3" s="6">
        <f>D3-O3</f>
        <v>1.2000000000014666E-2</v>
      </c>
    </row>
    <row r="4" spans="1:16" s="3" customFormat="1" ht="20.100000000000001" customHeight="1" x14ac:dyDescent="0.25">
      <c r="A4" s="3" t="s">
        <v>12</v>
      </c>
      <c r="B4" s="3" t="s">
        <v>14</v>
      </c>
      <c r="C4" s="4">
        <v>42859</v>
      </c>
      <c r="D4" s="6">
        <v>205</v>
      </c>
      <c r="E4" s="3">
        <v>3</v>
      </c>
      <c r="F4" s="8" t="str">
        <f t="shared" ref="F4:F9" si="0">IF(E4=3,"33,33%",IF(E4=5,"20%"))</f>
        <v>33,33%</v>
      </c>
      <c r="G4" s="4">
        <v>43100</v>
      </c>
      <c r="H4" s="7">
        <f t="shared" ref="H4:H9" si="1">G4-C4</f>
        <v>241</v>
      </c>
      <c r="I4" s="6">
        <f>D4*F4*H4/360</f>
        <v>45.74079583333333</v>
      </c>
      <c r="J4" s="6">
        <f t="shared" ref="J4:J9" si="2">D4*F4</f>
        <v>68.326499999999996</v>
      </c>
      <c r="K4" s="6">
        <f t="shared" ref="K4:L9" si="3">D4*F4</f>
        <v>68.326499999999996</v>
      </c>
      <c r="L4" s="6">
        <f t="shared" ref="L4:N9" si="4">D4*F4*(360-H4)/360</f>
        <v>22.585704166666666</v>
      </c>
      <c r="M4" s="6"/>
      <c r="N4" s="6"/>
      <c r="O4" s="6">
        <f t="shared" ref="O4:O9" si="5">SUM(I4:N4)</f>
        <v>204.9795</v>
      </c>
      <c r="P4" s="6">
        <f t="shared" ref="P4:P9" si="6">D4-O4</f>
        <v>2.0499999999998408E-2</v>
      </c>
    </row>
    <row r="5" spans="1:16" s="3" customFormat="1" ht="20.100000000000001" customHeight="1" x14ac:dyDescent="0.25">
      <c r="A5" s="4" t="s">
        <v>13</v>
      </c>
      <c r="B5" s="4" t="s">
        <v>15</v>
      </c>
      <c r="C5" s="4">
        <v>42871</v>
      </c>
      <c r="D5" s="6">
        <v>499.91</v>
      </c>
      <c r="E5" s="3">
        <v>3</v>
      </c>
      <c r="F5" s="8" t="str">
        <f t="shared" si="0"/>
        <v>33,33%</v>
      </c>
      <c r="G5" s="4">
        <v>43100</v>
      </c>
      <c r="H5" s="7">
        <f t="shared" si="1"/>
        <v>229</v>
      </c>
      <c r="I5" s="6">
        <f t="shared" ref="I5:I9" si="7">D5*F5*H5/360</f>
        <v>105.98883524166668</v>
      </c>
      <c r="J5" s="6">
        <f t="shared" si="2"/>
        <v>166.620003</v>
      </c>
      <c r="K5" s="6">
        <f t="shared" si="3"/>
        <v>166.620003</v>
      </c>
      <c r="L5" s="6">
        <f t="shared" si="4"/>
        <v>60.631167758333333</v>
      </c>
      <c r="M5" s="6"/>
      <c r="N5" s="6"/>
      <c r="O5" s="6">
        <f t="shared" si="5"/>
        <v>499.86000899999999</v>
      </c>
      <c r="P5" s="6">
        <f t="shared" si="6"/>
        <v>4.9991000000034091E-2</v>
      </c>
    </row>
    <row r="6" spans="1:16" s="3" customFormat="1" ht="20.100000000000001" customHeight="1" x14ac:dyDescent="0.25">
      <c r="A6" s="3" t="s">
        <v>16</v>
      </c>
      <c r="B6" s="3" t="s">
        <v>17</v>
      </c>
      <c r="C6" s="4">
        <v>42871</v>
      </c>
      <c r="D6" s="6">
        <v>315</v>
      </c>
      <c r="E6" s="3">
        <v>3</v>
      </c>
      <c r="F6" s="8" t="str">
        <f t="shared" si="0"/>
        <v>33,33%</v>
      </c>
      <c r="G6" s="4">
        <v>43100</v>
      </c>
      <c r="H6" s="7">
        <f t="shared" si="1"/>
        <v>229</v>
      </c>
      <c r="I6" s="6">
        <f t="shared" si="7"/>
        <v>66.7849875</v>
      </c>
      <c r="J6" s="6">
        <f t="shared" si="2"/>
        <v>104.98949999999999</v>
      </c>
      <c r="K6" s="6">
        <f t="shared" si="3"/>
        <v>104.98949999999999</v>
      </c>
      <c r="L6" s="6">
        <f t="shared" si="4"/>
        <v>38.2045125</v>
      </c>
      <c r="M6" s="6"/>
      <c r="N6" s="6"/>
      <c r="O6" s="6">
        <f t="shared" si="5"/>
        <v>314.96850000000001</v>
      </c>
      <c r="P6" s="6">
        <f t="shared" si="6"/>
        <v>3.1499999999994088E-2</v>
      </c>
    </row>
    <row r="7" spans="1:16" s="3" customFormat="1" ht="20.100000000000001" customHeight="1" x14ac:dyDescent="0.25">
      <c r="A7" s="3" t="s">
        <v>18</v>
      </c>
      <c r="C7" s="4">
        <v>42874</v>
      </c>
      <c r="D7" s="6">
        <v>495.9</v>
      </c>
      <c r="E7" s="3">
        <v>5</v>
      </c>
      <c r="F7" s="8" t="str">
        <f t="shared" si="0"/>
        <v>20%</v>
      </c>
      <c r="G7" s="4">
        <v>43100</v>
      </c>
      <c r="H7" s="7">
        <f t="shared" si="1"/>
        <v>226</v>
      </c>
      <c r="I7" s="6">
        <f t="shared" si="7"/>
        <v>62.262999999999998</v>
      </c>
      <c r="J7" s="6">
        <f t="shared" si="2"/>
        <v>99.18</v>
      </c>
      <c r="K7" s="6">
        <f t="shared" si="3"/>
        <v>99.18</v>
      </c>
      <c r="L7" s="6">
        <f>D7*F7</f>
        <v>99.18</v>
      </c>
      <c r="M7" s="6">
        <f>D7*F7</f>
        <v>99.18</v>
      </c>
      <c r="N7" s="6">
        <f>D7*F7*(360-H7)/360</f>
        <v>36.917000000000002</v>
      </c>
      <c r="O7" s="6">
        <f t="shared" si="5"/>
        <v>495.90000000000009</v>
      </c>
      <c r="P7" s="6">
        <f t="shared" si="6"/>
        <v>0</v>
      </c>
    </row>
    <row r="8" spans="1:16" s="3" customFormat="1" ht="20.100000000000001" customHeight="1" x14ac:dyDescent="0.25">
      <c r="A8" s="3" t="s">
        <v>19</v>
      </c>
      <c r="C8" s="4">
        <v>42884</v>
      </c>
      <c r="D8" s="6">
        <v>272</v>
      </c>
      <c r="E8" s="3">
        <v>3</v>
      </c>
      <c r="F8" s="8" t="str">
        <f t="shared" si="0"/>
        <v>33,33%</v>
      </c>
      <c r="G8" s="4">
        <v>43100</v>
      </c>
      <c r="H8" s="7">
        <f t="shared" si="1"/>
        <v>216</v>
      </c>
      <c r="I8" s="6">
        <f t="shared" si="7"/>
        <v>54.394559999999998</v>
      </c>
      <c r="J8" s="6">
        <f t="shared" si="2"/>
        <v>90.657600000000002</v>
      </c>
      <c r="K8" s="6">
        <f t="shared" si="3"/>
        <v>90.657600000000002</v>
      </c>
      <c r="L8" s="6">
        <f t="shared" si="4"/>
        <v>36.263040000000004</v>
      </c>
      <c r="M8" s="6"/>
      <c r="N8" s="6"/>
      <c r="O8" s="6">
        <f t="shared" si="5"/>
        <v>271.97280000000001</v>
      </c>
      <c r="P8" s="6">
        <f t="shared" si="6"/>
        <v>2.7199999999993452E-2</v>
      </c>
    </row>
    <row r="9" spans="1:16" s="3" customFormat="1" ht="20.100000000000001" customHeight="1" x14ac:dyDescent="0.25">
      <c r="A9" s="3" t="s">
        <v>20</v>
      </c>
      <c r="C9" s="4">
        <v>43062</v>
      </c>
      <c r="D9" s="6">
        <v>115.59</v>
      </c>
      <c r="E9" s="3">
        <v>5</v>
      </c>
      <c r="F9" s="8" t="str">
        <f t="shared" si="0"/>
        <v>20%</v>
      </c>
      <c r="G9" s="4">
        <v>43100</v>
      </c>
      <c r="H9" s="7">
        <f t="shared" si="1"/>
        <v>38</v>
      </c>
      <c r="I9" s="6">
        <f t="shared" si="7"/>
        <v>2.4402333333333335</v>
      </c>
      <c r="J9" s="6">
        <f t="shared" si="2"/>
        <v>23.118000000000002</v>
      </c>
      <c r="K9" s="6">
        <f>$D$9*$F$9</f>
        <v>23.118000000000002</v>
      </c>
      <c r="L9" s="6">
        <f t="shared" ref="L9:M9" si="8">$D$9*$F$9</f>
        <v>23.118000000000002</v>
      </c>
      <c r="M9" s="6">
        <f t="shared" si="8"/>
        <v>23.118000000000002</v>
      </c>
      <c r="N9" s="6">
        <f>D9*F9*(360-H9)/360</f>
        <v>20.67776666666667</v>
      </c>
      <c r="O9" s="6">
        <f t="shared" si="5"/>
        <v>115.59000000000002</v>
      </c>
      <c r="P9" s="6" t="s">
        <v>26</v>
      </c>
    </row>
    <row r="10" spans="1:16" s="3" customFormat="1" ht="20.100000000000001" customHeight="1" x14ac:dyDescent="0.25"/>
    <row r="11" spans="1:16" s="3" customFormat="1" ht="20.100000000000001" customHeight="1" x14ac:dyDescent="0.25"/>
    <row r="12" spans="1:16" s="3" customFormat="1" ht="20.100000000000001" customHeight="1" x14ac:dyDescent="0.25"/>
    <row r="13" spans="1:16" s="3" customFormat="1" ht="20.100000000000001" customHeight="1" x14ac:dyDescent="0.25"/>
    <row r="14" spans="1:16" s="3" customFormat="1" ht="20.100000000000001" customHeight="1" x14ac:dyDescent="0.25"/>
    <row r="15" spans="1:16" s="3" customFormat="1" ht="20.100000000000001" customHeight="1" x14ac:dyDescent="0.25"/>
    <row r="16" spans="1:16" s="3" customFormat="1" ht="20.100000000000001" customHeight="1" x14ac:dyDescent="0.25"/>
    <row r="17" s="3" customFormat="1" ht="20.100000000000001" customHeight="1" x14ac:dyDescent="0.25"/>
    <row r="18" s="3" customFormat="1" ht="20.100000000000001" customHeight="1" x14ac:dyDescent="0.25"/>
    <row r="19" s="3" customFormat="1" ht="20.100000000000001" customHeight="1" x14ac:dyDescent="0.25"/>
    <row r="20" s="3" customFormat="1" ht="20.100000000000001" customHeight="1" x14ac:dyDescent="0.25"/>
    <row r="21" s="3" customFormat="1" ht="20.100000000000001" customHeight="1" x14ac:dyDescent="0.25"/>
    <row r="22" s="3" customFormat="1" ht="20.100000000000001" customHeight="1" x14ac:dyDescent="0.25"/>
    <row r="23" s="3" customFormat="1" ht="20.100000000000001" customHeight="1" x14ac:dyDescent="0.25"/>
    <row r="24" s="3" customFormat="1" ht="20.100000000000001" customHeight="1" x14ac:dyDescent="0.25"/>
  </sheetData>
  <mergeCells count="1">
    <mergeCell ref="A1:M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2018-02-26T08:49:32Z</dcterms:created>
  <dcterms:modified xsi:type="dcterms:W3CDTF">2018-02-26T21:31:29Z</dcterms:modified>
</cp:coreProperties>
</file>