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xr:revisionPtr revIDLastSave="0" documentId="8_{9CFFEF0D-EE89-404A-B0BC-4CBEF1E04E68}" xr6:coauthVersionLast="47" xr6:coauthVersionMax="47" xr10:uidLastSave="{00000000-0000-0000-0000-000000000000}"/>
  <bookViews>
    <workbookView xWindow="-120" yWindow="-120" windowWidth="29040" windowHeight="15840" xr2:uid="{074E4B93-26C5-44E2-AB47-DFB9085F6834}"/>
  </bookViews>
  <sheets>
    <sheet name="ARROSAGES" sheetId="1" r:id="rId1"/>
  </sheets>
  <externalReferences>
    <externalReference r:id="rId2"/>
  </externalReferences>
  <definedNames>
    <definedName name="_xlnm.Print_Area" localSheetId="0">ARROSAGES!$A$1:$K$24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3" i="1" l="1"/>
  <c r="B53" i="1"/>
  <c r="B52" i="1"/>
  <c r="A52" i="1"/>
  <c r="C50" i="1"/>
  <c r="B50" i="1"/>
  <c r="B49" i="1"/>
  <c r="B48" i="1"/>
  <c r="A48" i="1"/>
  <c r="C43" i="1"/>
  <c r="B43" i="1"/>
  <c r="B42" i="1"/>
  <c r="B41" i="1"/>
  <c r="A41" i="1"/>
  <c r="C38" i="1"/>
  <c r="B38" i="1"/>
  <c r="B37" i="1"/>
  <c r="B36" i="1"/>
  <c r="B35" i="1"/>
  <c r="B34" i="1"/>
  <c r="A34" i="1"/>
  <c r="C32" i="1"/>
  <c r="B32" i="1"/>
  <c r="B31" i="1"/>
  <c r="B30" i="1"/>
  <c r="A30" i="1"/>
  <c r="C29" i="1"/>
  <c r="B29" i="1"/>
  <c r="B28" i="1"/>
  <c r="A28" i="1"/>
  <c r="R52" i="1" l="1"/>
  <c r="P52" i="1"/>
  <c r="N52" i="1"/>
  <c r="L52" i="1"/>
  <c r="J52" i="1"/>
  <c r="H52" i="1"/>
  <c r="F52" i="1"/>
  <c r="S52" i="1" s="1"/>
  <c r="R55" i="1"/>
  <c r="R56" i="1" s="1"/>
  <c r="P55" i="1"/>
  <c r="P56" i="1" s="1"/>
  <c r="N55" i="1"/>
  <c r="N56" i="1" s="1"/>
  <c r="L55" i="1"/>
  <c r="L56" i="1" s="1"/>
  <c r="J55" i="1"/>
  <c r="J56" i="1" s="1"/>
  <c r="H55" i="1"/>
  <c r="H56" i="1" s="1"/>
  <c r="F55" i="1"/>
  <c r="F56" i="1" l="1"/>
  <c r="S55" i="1"/>
  <c r="S56" i="1"/>
</calcChain>
</file>

<file path=xl/sharedStrings.xml><?xml version="1.0" encoding="utf-8"?>
<sst xmlns="http://schemas.openxmlformats.org/spreadsheetml/2006/main" count="50" uniqueCount="26">
  <si>
    <t>ARROSAGE</t>
  </si>
  <si>
    <t>Dates</t>
  </si>
  <si>
    <t>charmilles</t>
  </si>
  <si>
    <t>arbustes haie face veranda</t>
  </si>
  <si>
    <t>Lonicera &amp; glycine</t>
  </si>
  <si>
    <t xml:space="preserve"> 4 grands rosiers</t>
  </si>
  <si>
    <t xml:space="preserve"> potentille, petit rosier, etc…</t>
  </si>
  <si>
    <t>Fraisiers framboisiers</t>
  </si>
  <si>
    <t>Haie grillage poulailler, pecher, mirabellier, massif centre</t>
  </si>
  <si>
    <t>Tour du massif rond au centre</t>
  </si>
  <si>
    <t>Couvre sols &amp; bambous coté chalet</t>
  </si>
  <si>
    <t>Ligne</t>
  </si>
  <si>
    <t>description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</si>
  <si>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</si>
  <si>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</si>
  <si>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</si>
  <si>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</si>
  <si>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</si>
  <si>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</si>
  <si>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</si>
  <si>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Total litres /semaine</t>
  </si>
  <si>
    <t>H debut</t>
  </si>
  <si>
    <t>durée</t>
  </si>
  <si>
    <t>matin</t>
  </si>
  <si>
    <t>soir</t>
  </si>
  <si>
    <t>Total litres por le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</si>
</sst>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64" fontId="0" fillId="2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right"/>
    </xf>
    <xf numFmtId="1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3" borderId="16" xfId="0" applyFont="1" applyFill="1" applyBorder="1"/>
    <xf numFmtId="0" fontId="0" fillId="3" borderId="0" xfId="0" applyFill="1"/>
    <xf numFmtId="0" fontId="0" fillId="3" borderId="17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3" borderId="18" xfId="0" applyFont="1" applyFill="1" applyBorder="1"/>
    <xf numFmtId="0" fontId="0" fillId="3" borderId="1" xfId="0" applyFill="1" applyBorder="1" applyAlignment="1">
      <alignment horizontal="right"/>
    </xf>
    <xf numFmtId="1" fontId="0" fillId="3" borderId="4" xfId="0" applyNumberFormat="1" applyFill="1" applyBorder="1" applyAlignment="1">
      <alignment horizontal="center"/>
    </xf>
    <xf numFmtId="164" fontId="5" fillId="3" borderId="3" xfId="0" applyNumberFormat="1" applyFont="1" applyFill="1" applyBorder="1" applyAlignment="1">
      <alignment horizontal="center"/>
    </xf>
    <xf numFmtId="1" fontId="5" fillId="4" borderId="3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1" fontId="5" fillId="4" borderId="18" xfId="0" applyNumberFormat="1" applyFont="1" applyFill="1" applyBorder="1" applyAlignment="1">
      <alignment horizontal="center" vertical="center"/>
    </xf>
    <xf numFmtId="0" fontId="0" fillId="3" borderId="18" xfId="0" applyFill="1" applyBorder="1"/>
    <xf numFmtId="0" fontId="0" fillId="3" borderId="1" xfId="0" applyFill="1" applyBorder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64" fontId="6" fillId="4" borderId="3" xfId="0" applyNumberFormat="1" applyFont="1" applyFill="1" applyBorder="1" applyAlignment="1">
      <alignment horizontal="center"/>
    </xf>
    <xf numFmtId="1" fontId="6" fillId="4" borderId="1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right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7" fillId="0" borderId="2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OUTTE%20A%20GOUTTE/Mon%20plan%20et%20descriptif/Installation%20arrosage%20%20stock%20materiels%20d&#233;tails%20lig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HATS DIVERS"/>
      <sheetName val="ARROSAGES"/>
      <sheetName val="DETAIL LIGNES"/>
      <sheetName val="STOCK"/>
    </sheetNames>
    <sheetDataSet>
      <sheetData sheetId="0"/>
      <sheetData sheetId="1"/>
      <sheetData sheetId="2">
        <row r="8">
          <cell r="A8">
            <v>1</v>
          </cell>
          <cell r="B8" t="str">
            <v>charmilles</v>
          </cell>
        </row>
        <row r="9">
          <cell r="B9" t="str">
            <v>Total litres pour la ligne</v>
          </cell>
          <cell r="K9">
            <v>145.45454545454544</v>
          </cell>
        </row>
        <row r="11">
          <cell r="A11">
            <v>2</v>
          </cell>
          <cell r="B11" t="str">
            <v xml:space="preserve"> 4 grands rosiers , potentille, arbre violet</v>
          </cell>
        </row>
        <row r="12">
          <cell r="B12" t="str">
            <v>petit rosier , lierre</v>
          </cell>
        </row>
        <row r="13">
          <cell r="B13" t="str">
            <v>Fraisiers framboisiers</v>
          </cell>
        </row>
        <row r="14">
          <cell r="B14" t="str">
            <v>Tour du petit  massif rond face veranda</v>
          </cell>
        </row>
        <row r="15">
          <cell r="B15" t="str">
            <v>Total litres pour la ligne</v>
          </cell>
          <cell r="K15">
            <v>164.18181818181819</v>
          </cell>
        </row>
        <row r="17">
          <cell r="A17">
            <v>3</v>
          </cell>
          <cell r="B17" t="str">
            <v xml:space="preserve">Haie le long grillage poulailler, </v>
          </cell>
        </row>
        <row r="18">
          <cell r="B18" t="str">
            <v>pêcher, mirabellier, massif du centre</v>
          </cell>
        </row>
        <row r="19">
          <cell r="B19" t="str">
            <v>Total litres pour la ligne</v>
          </cell>
          <cell r="K19">
            <v>70</v>
          </cell>
        </row>
        <row r="25">
          <cell r="A25">
            <v>4</v>
          </cell>
          <cell r="B25" t="str">
            <v>arbustes haie face veranda et long grillage</v>
          </cell>
        </row>
        <row r="26">
          <cell r="B26" t="str">
            <v>Lonicera &amp; glycine</v>
          </cell>
        </row>
        <row r="27">
          <cell r="B27" t="str">
            <v>Total litres pour la ligne</v>
          </cell>
          <cell r="K27">
            <v>124.42424242424242</v>
          </cell>
        </row>
        <row r="29">
          <cell r="A29">
            <v>5</v>
          </cell>
          <cell r="B29" t="str">
            <v>Couvre sols &amp; bambous coté chalet</v>
          </cell>
        </row>
        <row r="30">
          <cell r="B30" t="str">
            <v>ligne se prolonge vers coteau garage devant maison G en montant</v>
          </cell>
        </row>
        <row r="31">
          <cell r="B31" t="str">
            <v>Total litres pour la ligne</v>
          </cell>
          <cell r="K31">
            <v>34</v>
          </cell>
        </row>
        <row r="33">
          <cell r="A33">
            <v>6</v>
          </cell>
          <cell r="B33" t="str">
            <v>arbustes haie en pente coté R</v>
          </cell>
        </row>
        <row r="35">
          <cell r="B35" t="str">
            <v>Total litres pour la ligne</v>
          </cell>
          <cell r="K35">
            <v>56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266CA-5EDA-4B64-99E9-545FF3F242F3}">
  <dimension ref="A1:T64"/>
  <sheetViews>
    <sheetView tabSelected="1" topLeftCell="A26" workbookViewId="0">
      <pane ySplit="2" topLeftCell="A37" activePane="bottomLeft" state="frozen"/>
      <selection activeCell="A26" sqref="A26"/>
      <selection pane="bottomLeft" activeCell="B52" sqref="B52"/>
    </sheetView>
  </sheetViews>
  <sheetFormatPr baseColWidth="10" defaultRowHeight="15" x14ac:dyDescent="0.25"/>
  <cols>
    <col min="2" max="2" width="63.42578125" customWidth="1"/>
    <col min="3" max="3" width="10.7109375" customWidth="1"/>
    <col min="4" max="4" width="10.7109375" style="9" customWidth="1"/>
    <col min="5" max="8" width="10.7109375" customWidth="1"/>
    <col min="9" max="9" width="13" customWidth="1"/>
    <col min="10" max="11" width="10.7109375" customWidth="1"/>
  </cols>
  <sheetData>
    <row r="1" spans="1:15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5" ht="74.25" customHeight="1" x14ac:dyDescent="0.25">
      <c r="A2" s="2" t="s">
        <v>1</v>
      </c>
      <c r="B2" s="3" t="s">
        <v>2</v>
      </c>
      <c r="C2" s="3" t="s">
        <v>3</v>
      </c>
      <c r="D2" s="3"/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/>
      <c r="M2" s="4"/>
      <c r="N2" s="4"/>
      <c r="O2" s="4"/>
    </row>
    <row r="3" spans="1:15" ht="18.95" customHeight="1" x14ac:dyDescent="0.25">
      <c r="A3" s="5"/>
      <c r="B3" s="6"/>
      <c r="C3" s="6"/>
      <c r="D3" s="7"/>
      <c r="E3" s="6"/>
      <c r="F3" s="8"/>
      <c r="G3" s="6"/>
      <c r="H3" s="6"/>
      <c r="I3" s="6"/>
      <c r="J3" s="6"/>
      <c r="K3" s="6"/>
    </row>
    <row r="4" spans="1:15" ht="18.95" customHeight="1" x14ac:dyDescent="0.25">
      <c r="A4" s="5"/>
      <c r="B4" s="6"/>
      <c r="C4" s="6"/>
      <c r="D4" s="7"/>
      <c r="E4" s="6"/>
      <c r="F4" s="8"/>
      <c r="G4" s="6"/>
      <c r="H4" s="6"/>
      <c r="I4" s="6"/>
      <c r="J4" s="6"/>
      <c r="K4" s="6"/>
    </row>
    <row r="5" spans="1:15" ht="18.95" customHeight="1" x14ac:dyDescent="0.25">
      <c r="A5" s="5"/>
      <c r="B5" s="6"/>
      <c r="C5" s="6"/>
      <c r="D5" s="7"/>
      <c r="E5" s="6"/>
      <c r="F5" s="8"/>
      <c r="G5" s="6"/>
      <c r="H5" s="6"/>
      <c r="I5" s="6"/>
      <c r="J5" s="6"/>
      <c r="K5" s="6"/>
    </row>
    <row r="6" spans="1:15" ht="18.95" customHeight="1" x14ac:dyDescent="0.25">
      <c r="A6" s="5"/>
      <c r="B6" s="6"/>
      <c r="C6" s="6"/>
      <c r="D6" s="7"/>
      <c r="E6" s="6"/>
      <c r="F6" s="8"/>
      <c r="G6" s="6"/>
      <c r="H6" s="6"/>
      <c r="I6" s="6"/>
      <c r="J6" s="6"/>
      <c r="K6" s="6"/>
    </row>
    <row r="7" spans="1:15" ht="18.95" customHeight="1" x14ac:dyDescent="0.25">
      <c r="A7" s="5"/>
      <c r="B7" s="6"/>
      <c r="C7" s="6"/>
      <c r="D7" s="7"/>
      <c r="E7" s="6"/>
      <c r="F7" s="8"/>
      <c r="G7" s="6"/>
      <c r="H7" s="6"/>
      <c r="I7" s="6"/>
      <c r="J7" s="6"/>
      <c r="K7" s="6"/>
    </row>
    <row r="8" spans="1:15" ht="18.95" customHeight="1" x14ac:dyDescent="0.25">
      <c r="A8" s="5"/>
      <c r="B8" s="6"/>
      <c r="C8" s="6"/>
      <c r="D8" s="7"/>
      <c r="E8" s="6"/>
      <c r="F8" s="8"/>
      <c r="G8" s="6"/>
      <c r="H8" s="6"/>
      <c r="I8" s="6"/>
      <c r="J8" s="6"/>
      <c r="K8" s="6"/>
    </row>
    <row r="9" spans="1:15" ht="18.95" customHeight="1" x14ac:dyDescent="0.25">
      <c r="A9" s="5"/>
      <c r="B9" s="6"/>
      <c r="C9" s="6"/>
      <c r="D9" s="7"/>
      <c r="E9" s="6"/>
      <c r="F9" s="8"/>
      <c r="G9" s="6"/>
      <c r="H9" s="6"/>
      <c r="I9" s="6"/>
      <c r="J9" s="6"/>
      <c r="K9" s="6"/>
    </row>
    <row r="10" spans="1:15" ht="18.95" customHeight="1" x14ac:dyDescent="0.25">
      <c r="A10" s="5"/>
      <c r="B10" s="6"/>
      <c r="C10" s="6"/>
      <c r="D10" s="7"/>
      <c r="E10" s="6"/>
      <c r="F10" s="8"/>
      <c r="G10" s="6"/>
      <c r="H10" s="6"/>
      <c r="I10" s="6"/>
      <c r="J10" s="6"/>
      <c r="K10" s="6"/>
    </row>
    <row r="11" spans="1:15" ht="18.95" customHeight="1" x14ac:dyDescent="0.25">
      <c r="A11" s="5"/>
      <c r="B11" s="6"/>
      <c r="C11" s="6"/>
      <c r="D11" s="7"/>
      <c r="E11" s="6"/>
      <c r="F11" s="8"/>
      <c r="G11" s="6"/>
      <c r="H11" s="6"/>
      <c r="I11" s="6"/>
      <c r="J11" s="6"/>
      <c r="K11" s="6"/>
    </row>
    <row r="12" spans="1:15" ht="18.95" customHeight="1" x14ac:dyDescent="0.25">
      <c r="A12" s="5"/>
      <c r="B12" s="6"/>
      <c r="C12" s="6"/>
      <c r="D12" s="7"/>
      <c r="E12" s="6"/>
      <c r="F12" s="8"/>
      <c r="G12" s="6"/>
      <c r="H12" s="6"/>
      <c r="I12" s="6"/>
      <c r="J12" s="6"/>
      <c r="K12" s="6"/>
    </row>
    <row r="13" spans="1:15" ht="18.95" customHeight="1" x14ac:dyDescent="0.25">
      <c r="A13" s="5"/>
      <c r="B13" s="6"/>
      <c r="C13" s="6"/>
      <c r="D13" s="7"/>
      <c r="E13" s="6"/>
      <c r="F13" s="8"/>
      <c r="G13" s="6"/>
      <c r="H13" s="6"/>
      <c r="I13" s="6"/>
      <c r="J13" s="6"/>
      <c r="K13" s="6"/>
    </row>
    <row r="14" spans="1:15" ht="18.95" customHeight="1" x14ac:dyDescent="0.25">
      <c r="A14" s="5"/>
      <c r="B14" s="6"/>
      <c r="C14" s="6"/>
      <c r="D14" s="7"/>
      <c r="E14" s="6"/>
      <c r="F14" s="8"/>
      <c r="G14" s="6"/>
      <c r="H14" s="6"/>
      <c r="I14" s="6"/>
      <c r="J14" s="6"/>
      <c r="K14" s="6"/>
    </row>
    <row r="15" spans="1:15" ht="18.95" customHeight="1" x14ac:dyDescent="0.25">
      <c r="A15" s="5"/>
      <c r="B15" s="6"/>
      <c r="C15" s="6"/>
      <c r="D15" s="7"/>
      <c r="E15" s="6"/>
      <c r="F15" s="8"/>
      <c r="G15" s="6"/>
      <c r="H15" s="6"/>
      <c r="I15" s="6"/>
      <c r="J15" s="6"/>
      <c r="K15" s="6"/>
    </row>
    <row r="16" spans="1:15" ht="18.95" customHeight="1" x14ac:dyDescent="0.25">
      <c r="A16" s="5"/>
      <c r="B16" s="6"/>
      <c r="C16" s="6"/>
      <c r="D16" s="7"/>
      <c r="E16" s="6"/>
      <c r="F16" s="8"/>
      <c r="G16" s="6"/>
      <c r="H16" s="6"/>
      <c r="I16" s="6"/>
      <c r="J16" s="6"/>
      <c r="K16" s="6"/>
    </row>
    <row r="17" spans="1:19" ht="18.95" customHeight="1" x14ac:dyDescent="0.25">
      <c r="A17" s="5"/>
      <c r="B17" s="6"/>
      <c r="C17" s="6"/>
      <c r="D17" s="7"/>
      <c r="E17" s="6"/>
      <c r="F17" s="8"/>
      <c r="G17" s="6"/>
      <c r="H17" s="6"/>
      <c r="I17" s="6"/>
      <c r="J17" s="6"/>
      <c r="K17" s="6"/>
    </row>
    <row r="18" spans="1:19" ht="18.95" customHeight="1" x14ac:dyDescent="0.25">
      <c r="A18" s="5"/>
      <c r="B18" s="6"/>
      <c r="C18" s="6"/>
      <c r="D18" s="7"/>
      <c r="E18" s="6"/>
      <c r="F18" s="8"/>
      <c r="G18" s="6"/>
      <c r="H18" s="6"/>
      <c r="I18" s="6"/>
      <c r="J18" s="6"/>
      <c r="K18" s="6"/>
    </row>
    <row r="19" spans="1:19" ht="18.95" customHeight="1" x14ac:dyDescent="0.25">
      <c r="A19" s="5"/>
      <c r="B19" s="6"/>
      <c r="C19" s="6"/>
      <c r="D19" s="7"/>
      <c r="E19" s="6"/>
      <c r="F19" s="8"/>
      <c r="G19" s="6"/>
      <c r="H19" s="6"/>
      <c r="I19" s="6"/>
      <c r="J19" s="6"/>
      <c r="K19" s="6"/>
    </row>
    <row r="20" spans="1:19" ht="18.95" customHeight="1" x14ac:dyDescent="0.25">
      <c r="A20" s="5"/>
      <c r="B20" s="6"/>
      <c r="C20" s="6"/>
      <c r="D20" s="7"/>
      <c r="E20" s="6"/>
      <c r="F20" s="8"/>
      <c r="G20" s="6"/>
      <c r="H20" s="6"/>
      <c r="I20" s="6"/>
      <c r="J20" s="6"/>
      <c r="K20" s="6"/>
    </row>
    <row r="21" spans="1:19" ht="18.95" customHeight="1" x14ac:dyDescent="0.25">
      <c r="A21" s="5"/>
      <c r="B21" s="6"/>
      <c r="C21" s="6"/>
      <c r="D21" s="7"/>
      <c r="E21" s="6"/>
      <c r="F21" s="8"/>
      <c r="G21" s="6"/>
      <c r="H21" s="6"/>
      <c r="I21" s="6"/>
      <c r="J21" s="6"/>
      <c r="K21" s="6"/>
    </row>
    <row r="22" spans="1:19" ht="18.95" customHeight="1" x14ac:dyDescent="0.25">
      <c r="A22" s="5"/>
      <c r="B22" s="6"/>
      <c r="C22" s="6"/>
      <c r="D22" s="7"/>
      <c r="E22" s="6"/>
      <c r="F22" s="8"/>
      <c r="G22" s="6"/>
      <c r="H22" s="6"/>
      <c r="I22" s="6"/>
      <c r="J22" s="6"/>
      <c r="K22" s="6"/>
    </row>
    <row r="23" spans="1:19" ht="18.95" customHeight="1" x14ac:dyDescent="0.25">
      <c r="A23" s="5"/>
      <c r="B23" s="6"/>
      <c r="C23" s="6"/>
      <c r="D23" s="7"/>
      <c r="E23" s="6"/>
      <c r="F23" s="8"/>
      <c r="G23" s="6"/>
      <c r="H23" s="6"/>
      <c r="I23" s="6"/>
      <c r="J23" s="6"/>
      <c r="K23" s="6"/>
    </row>
    <row r="24" spans="1:19" ht="18.95" customHeight="1" x14ac:dyDescent="0.25">
      <c r="A24" s="5"/>
      <c r="B24" s="6"/>
      <c r="C24" s="6"/>
      <c r="D24" s="7"/>
      <c r="E24" s="6"/>
      <c r="F24" s="8"/>
      <c r="G24" s="6"/>
      <c r="H24" s="6"/>
      <c r="I24" s="6"/>
      <c r="J24" s="6"/>
      <c r="K24" s="6"/>
    </row>
    <row r="25" spans="1:19" ht="18.95" customHeight="1" thickBot="1" x14ac:dyDescent="0.3"/>
    <row r="26" spans="1:19" s="14" customFormat="1" ht="18.95" customHeight="1" thickBot="1" x14ac:dyDescent="0.3">
      <c r="A26" s="9" t="s">
        <v>11</v>
      </c>
      <c r="B26" s="10" t="s">
        <v>12</v>
      </c>
      <c r="C26" s="11">
        <v>0.22916666666666666</v>
      </c>
      <c r="D26" s="9"/>
      <c r="E26" s="12" t="s">
        <v>13</v>
      </c>
      <c r="F26" s="12"/>
      <c r="G26" s="12" t="s">
        <v>14</v>
      </c>
      <c r="H26" s="12"/>
      <c r="I26" s="12" t="s">
        <v>15</v>
      </c>
      <c r="J26" s="12"/>
      <c r="K26" s="12" t="s">
        <v>16</v>
      </c>
      <c r="L26" s="12"/>
      <c r="M26" s="12" t="s">
        <v>17</v>
      </c>
      <c r="N26" s="12"/>
      <c r="O26" s="12" t="s">
        <v>18</v>
      </c>
      <c r="P26" s="12"/>
      <c r="Q26" s="12" t="s">
        <v>19</v>
      </c>
      <c r="R26" s="12"/>
      <c r="S26" s="13" t="s">
        <v>20</v>
      </c>
    </row>
    <row r="27" spans="1:19" ht="18.95" customHeight="1" thickBot="1" x14ac:dyDescent="0.3">
      <c r="C27" s="15">
        <v>0.9375</v>
      </c>
      <c r="E27" s="16" t="s">
        <v>21</v>
      </c>
      <c r="F27" s="16" t="s">
        <v>22</v>
      </c>
      <c r="G27" s="17" t="s">
        <v>21</v>
      </c>
      <c r="H27" s="16" t="s">
        <v>22</v>
      </c>
      <c r="I27" s="17" t="s">
        <v>21</v>
      </c>
      <c r="J27" s="16" t="s">
        <v>22</v>
      </c>
      <c r="K27" s="17" t="s">
        <v>21</v>
      </c>
      <c r="L27" s="16" t="s">
        <v>22</v>
      </c>
      <c r="M27" s="17" t="s">
        <v>21</v>
      </c>
      <c r="N27" s="16" t="s">
        <v>22</v>
      </c>
      <c r="O27" s="17" t="s">
        <v>21</v>
      </c>
      <c r="P27" s="16" t="s">
        <v>22</v>
      </c>
      <c r="Q27" s="17" t="s">
        <v>21</v>
      </c>
      <c r="R27" s="16" t="s">
        <v>22</v>
      </c>
      <c r="S27" s="13"/>
    </row>
    <row r="28" spans="1:19" ht="18.95" customHeight="1" thickBot="1" x14ac:dyDescent="0.3">
      <c r="A28" s="18">
        <f>'[1]DETAIL LIGNES'!A8</f>
        <v>1</v>
      </c>
      <c r="B28" s="19" t="str">
        <f>'[1]DETAIL LIGNES'!B8</f>
        <v>charmilles</v>
      </c>
      <c r="C28" s="20"/>
      <c r="D28" s="9" t="s">
        <v>23</v>
      </c>
      <c r="E28" s="11">
        <v>0.22916666666666666</v>
      </c>
      <c r="F28" s="21"/>
      <c r="G28" s="11"/>
      <c r="H28" s="21">
        <v>20</v>
      </c>
      <c r="I28" s="11"/>
      <c r="J28" s="21"/>
      <c r="K28" s="11"/>
      <c r="L28" s="21"/>
      <c r="M28" s="11"/>
      <c r="N28" s="21"/>
      <c r="O28" s="11"/>
      <c r="P28" s="21"/>
      <c r="Q28" s="11"/>
      <c r="R28" s="21"/>
    </row>
    <row r="29" spans="1:19" ht="18.95" customHeight="1" thickBot="1" x14ac:dyDescent="0.3">
      <c r="A29" s="18"/>
      <c r="B29" s="22" t="str">
        <f>'[1]DETAIL LIGNES'!B9</f>
        <v>Total litres pour la ligne</v>
      </c>
      <c r="C29" s="23">
        <f>'[1]DETAIL LIGNES'!$K$9</f>
        <v>145.45454545454544</v>
      </c>
      <c r="D29" s="9" t="s">
        <v>24</v>
      </c>
      <c r="E29" s="15">
        <v>0.9375</v>
      </c>
      <c r="F29" s="21"/>
      <c r="G29" s="11"/>
      <c r="H29" s="21"/>
      <c r="I29" s="11"/>
      <c r="J29" s="21"/>
      <c r="K29" s="11"/>
      <c r="L29" s="21"/>
      <c r="M29" s="11"/>
      <c r="N29" s="21"/>
      <c r="O29" s="11"/>
      <c r="P29" s="21"/>
      <c r="Q29" s="11"/>
      <c r="R29" s="21"/>
    </row>
    <row r="30" spans="1:19" ht="18.95" customHeight="1" thickBot="1" x14ac:dyDescent="0.3">
      <c r="A30" s="18">
        <f>'[1]DETAIL LIGNES'!A17</f>
        <v>3</v>
      </c>
      <c r="B30" s="19" t="str">
        <f>'[1]DETAIL LIGNES'!B17</f>
        <v xml:space="preserve">Haie le long grillage poulailler, </v>
      </c>
      <c r="C30" s="20"/>
      <c r="E30" s="11"/>
      <c r="F30" s="21"/>
      <c r="G30" s="11"/>
      <c r="H30" s="21"/>
      <c r="I30" s="11"/>
      <c r="J30" s="21"/>
      <c r="K30" s="11"/>
      <c r="L30" s="21"/>
      <c r="M30" s="11"/>
      <c r="N30" s="21"/>
      <c r="O30" s="11"/>
      <c r="P30" s="21"/>
      <c r="Q30" s="11"/>
      <c r="R30" s="21"/>
    </row>
    <row r="31" spans="1:19" ht="18.95" customHeight="1" thickBot="1" x14ac:dyDescent="0.3">
      <c r="A31" s="18"/>
      <c r="B31" s="19" t="str">
        <f>'[1]DETAIL LIGNES'!B18</f>
        <v>pêcher, mirabellier, massif du centre</v>
      </c>
      <c r="C31" s="20"/>
      <c r="D31" s="9" t="s">
        <v>23</v>
      </c>
      <c r="E31" s="11">
        <v>0.22916666666666666</v>
      </c>
      <c r="F31" s="21"/>
      <c r="G31" s="11"/>
      <c r="H31" s="21"/>
      <c r="I31" s="11"/>
      <c r="J31" s="21"/>
      <c r="K31" s="11"/>
      <c r="L31" s="21"/>
      <c r="M31" s="11"/>
      <c r="N31" s="21"/>
      <c r="O31" s="11"/>
      <c r="P31" s="21"/>
      <c r="Q31" s="11"/>
      <c r="R31" s="21"/>
    </row>
    <row r="32" spans="1:19" ht="18.95" customHeight="1" thickBot="1" x14ac:dyDescent="0.3">
      <c r="A32" s="18"/>
      <c r="B32" s="22" t="str">
        <f>'[1]DETAIL LIGNES'!B19</f>
        <v>Total litres pour la ligne</v>
      </c>
      <c r="C32" s="23">
        <f>'[1]DETAIL LIGNES'!$K$19</f>
        <v>70</v>
      </c>
      <c r="D32" s="9" t="s">
        <v>24</v>
      </c>
      <c r="E32" s="15">
        <v>0.9375</v>
      </c>
      <c r="F32" s="21"/>
      <c r="G32" s="11"/>
      <c r="H32" s="21"/>
      <c r="I32" s="11"/>
      <c r="J32" s="21"/>
      <c r="K32" s="11"/>
      <c r="L32" s="21"/>
      <c r="M32" s="11"/>
      <c r="N32" s="21"/>
      <c r="O32" s="11"/>
      <c r="P32" s="21"/>
      <c r="Q32" s="11"/>
      <c r="R32" s="21"/>
    </row>
    <row r="33" spans="1:20" ht="18.95" customHeight="1" thickBot="1" x14ac:dyDescent="0.3">
      <c r="A33" s="24"/>
      <c r="B33" s="24"/>
      <c r="C33" s="25"/>
      <c r="E33" s="11"/>
      <c r="F33" s="21"/>
      <c r="G33" s="11"/>
      <c r="H33" s="21"/>
      <c r="I33" s="11"/>
      <c r="J33" s="21"/>
      <c r="K33" s="11"/>
      <c r="L33" s="21"/>
      <c r="M33" s="11"/>
      <c r="N33" s="21"/>
      <c r="O33" s="11"/>
      <c r="P33" s="21"/>
      <c r="Q33" s="11"/>
      <c r="R33" s="21"/>
    </row>
    <row r="34" spans="1:20" ht="18.95" customHeight="1" thickBot="1" x14ac:dyDescent="0.3">
      <c r="A34" s="18">
        <f>'[1]DETAIL LIGNES'!A11</f>
        <v>2</v>
      </c>
      <c r="B34" s="19" t="str">
        <f>'[1]DETAIL LIGNES'!B11</f>
        <v xml:space="preserve"> 4 grands rosiers , potentille, arbre violet</v>
      </c>
      <c r="C34" s="20"/>
      <c r="D34" s="9" t="s">
        <v>23</v>
      </c>
      <c r="E34" s="11">
        <v>0.22916666666666666</v>
      </c>
      <c r="F34" s="21"/>
      <c r="G34" s="11"/>
      <c r="H34" s="21"/>
      <c r="I34" s="11"/>
      <c r="J34" s="21"/>
      <c r="K34" s="11"/>
      <c r="L34" s="21"/>
      <c r="M34" s="11"/>
      <c r="N34" s="21"/>
      <c r="O34" s="11"/>
      <c r="P34" s="21"/>
      <c r="Q34" s="11"/>
      <c r="R34" s="21"/>
    </row>
    <row r="35" spans="1:20" ht="18.95" customHeight="1" thickBot="1" x14ac:dyDescent="0.3">
      <c r="A35" s="18"/>
      <c r="B35" s="19" t="str">
        <f>'[1]DETAIL LIGNES'!B12</f>
        <v>petit rosier , lierre</v>
      </c>
      <c r="C35" s="20"/>
      <c r="D35" s="9" t="s">
        <v>24</v>
      </c>
      <c r="E35" s="15">
        <v>0.9375</v>
      </c>
      <c r="F35" s="21"/>
      <c r="G35" s="11"/>
      <c r="H35" s="21"/>
      <c r="I35" s="11"/>
      <c r="J35" s="21"/>
      <c r="K35" s="11"/>
      <c r="L35" s="21"/>
      <c r="M35" s="11"/>
      <c r="N35" s="21"/>
      <c r="O35" s="11"/>
      <c r="P35" s="21"/>
      <c r="Q35" s="11"/>
      <c r="R35" s="21"/>
    </row>
    <row r="36" spans="1:20" ht="18.95" customHeight="1" thickBot="1" x14ac:dyDescent="0.3">
      <c r="A36" s="18"/>
      <c r="B36" s="19" t="str">
        <f>'[1]DETAIL LIGNES'!B13</f>
        <v>Fraisiers framboisiers</v>
      </c>
      <c r="C36" s="20"/>
      <c r="E36" s="11"/>
      <c r="F36" s="21"/>
      <c r="G36" s="11"/>
      <c r="H36" s="21"/>
      <c r="I36" s="11"/>
      <c r="J36" s="21"/>
      <c r="K36" s="11"/>
      <c r="L36" s="21"/>
      <c r="M36" s="11"/>
      <c r="N36" s="21"/>
      <c r="O36" s="11"/>
      <c r="P36" s="21"/>
      <c r="Q36" s="11"/>
      <c r="R36" s="21"/>
    </row>
    <row r="37" spans="1:20" ht="18.95" customHeight="1" thickBot="1" x14ac:dyDescent="0.3">
      <c r="A37" s="18"/>
      <c r="B37" s="19" t="str">
        <f>'[1]DETAIL LIGNES'!B14</f>
        <v>Tour du petit  massif rond face veranda</v>
      </c>
      <c r="C37" s="20"/>
      <c r="E37" s="11"/>
      <c r="F37" s="21"/>
      <c r="G37" s="11"/>
      <c r="H37" s="21"/>
      <c r="I37" s="11"/>
      <c r="J37" s="21"/>
      <c r="K37" s="11"/>
      <c r="L37" s="21"/>
      <c r="M37" s="11"/>
      <c r="N37" s="21"/>
      <c r="O37" s="11"/>
      <c r="P37" s="21"/>
      <c r="Q37" s="11"/>
      <c r="R37" s="21"/>
    </row>
    <row r="38" spans="1:20" ht="18.95" customHeight="1" thickBot="1" x14ac:dyDescent="0.3">
      <c r="A38" s="18"/>
      <c r="B38" s="22" t="str">
        <f>'[1]DETAIL LIGNES'!B15</f>
        <v>Total litres pour la ligne</v>
      </c>
      <c r="C38" s="23">
        <f>'[1]DETAIL LIGNES'!$K$15</f>
        <v>164.18181818181819</v>
      </c>
      <c r="D38" s="9" t="s">
        <v>23</v>
      </c>
      <c r="E38" s="11">
        <v>0.22916666666666666</v>
      </c>
      <c r="F38" s="21"/>
      <c r="G38" s="11"/>
      <c r="H38" s="21"/>
      <c r="I38" s="11"/>
      <c r="J38" s="21"/>
      <c r="K38" s="11"/>
      <c r="L38" s="21"/>
      <c r="M38" s="11"/>
      <c r="N38" s="21"/>
      <c r="O38" s="11"/>
      <c r="P38" s="21"/>
      <c r="Q38" s="11"/>
      <c r="R38" s="21"/>
    </row>
    <row r="39" spans="1:20" ht="15.75" thickBot="1" x14ac:dyDescent="0.3">
      <c r="A39" s="18"/>
      <c r="B39" s="18"/>
      <c r="C39" s="20"/>
      <c r="D39" s="9" t="s">
        <v>24</v>
      </c>
      <c r="E39" s="15">
        <v>0.9375</v>
      </c>
      <c r="F39" s="21"/>
      <c r="G39" s="11"/>
      <c r="H39" s="21"/>
      <c r="I39" s="11"/>
      <c r="J39" s="21"/>
      <c r="K39" s="11"/>
      <c r="L39" s="21"/>
      <c r="M39" s="11"/>
      <c r="N39" s="21"/>
      <c r="O39" s="11"/>
      <c r="P39" s="21"/>
      <c r="Q39" s="11"/>
      <c r="R39" s="21"/>
    </row>
    <row r="40" spans="1:20" ht="15.75" thickBot="1" x14ac:dyDescent="0.3">
      <c r="E40" s="11"/>
      <c r="F40" s="21"/>
      <c r="G40" s="11"/>
      <c r="H40" s="21"/>
      <c r="I40" s="11"/>
      <c r="J40" s="21"/>
      <c r="K40" s="11"/>
      <c r="L40" s="21"/>
      <c r="M40" s="11"/>
      <c r="N40" s="21"/>
      <c r="O40" s="11"/>
      <c r="P40" s="21"/>
      <c r="Q40" s="11"/>
      <c r="R40" s="21"/>
    </row>
    <row r="41" spans="1:20" ht="15.75" thickBot="1" x14ac:dyDescent="0.3">
      <c r="A41" s="26">
        <f>'[1]DETAIL LIGNES'!A29</f>
        <v>5</v>
      </c>
      <c r="B41" s="27" t="str">
        <f>'[1]DETAIL LIGNES'!B29</f>
        <v>Couvre sols &amp; bambous coté chalet</v>
      </c>
      <c r="C41" s="26"/>
      <c r="D41" s="28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20" ht="15.75" thickBot="1" x14ac:dyDescent="0.3">
      <c r="A42" s="18"/>
      <c r="B42" s="19" t="str">
        <f>'[1]DETAIL LIGNES'!B30</f>
        <v>ligne se prolonge vers coteau garage devant maison G en montant</v>
      </c>
      <c r="C42" s="18"/>
      <c r="D42" s="9" t="s">
        <v>23</v>
      </c>
      <c r="E42" s="11">
        <v>0.22916666666666666</v>
      </c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</row>
    <row r="43" spans="1:20" ht="15.75" thickBot="1" x14ac:dyDescent="0.3">
      <c r="A43" s="18"/>
      <c r="B43" s="22" t="str">
        <f>'[1]DETAIL LIGNES'!B31</f>
        <v>Total litres pour la ligne</v>
      </c>
      <c r="C43" s="29">
        <f>'[1]DETAIL LIGNES'!$K$31</f>
        <v>34</v>
      </c>
      <c r="D43" s="9" t="s">
        <v>24</v>
      </c>
      <c r="E43" s="15">
        <v>0.9375</v>
      </c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</row>
    <row r="44" spans="1:20" ht="15.75" thickBot="1" x14ac:dyDescent="0.3">
      <c r="A44" s="30"/>
      <c r="B44" s="31"/>
      <c r="C44" s="32"/>
      <c r="E44" s="33"/>
      <c r="F44" s="34"/>
      <c r="G44" s="33"/>
      <c r="H44" s="34"/>
      <c r="I44" s="33"/>
      <c r="J44" s="34"/>
      <c r="K44" s="33"/>
      <c r="L44" s="34"/>
      <c r="M44" s="33"/>
      <c r="N44" s="34"/>
      <c r="O44" s="33"/>
      <c r="P44" s="34"/>
      <c r="Q44" s="33"/>
      <c r="R44" s="34"/>
    </row>
    <row r="45" spans="1:20" ht="15.75" thickBot="1" x14ac:dyDescent="0.3">
      <c r="A45" s="30"/>
      <c r="B45" s="31"/>
      <c r="C45" s="32"/>
      <c r="E45" s="33"/>
      <c r="F45" s="34"/>
      <c r="G45" s="33"/>
      <c r="H45" s="34"/>
      <c r="I45" s="33"/>
      <c r="J45" s="34"/>
      <c r="K45" s="33"/>
      <c r="L45" s="34"/>
      <c r="M45" s="33"/>
      <c r="N45" s="34"/>
      <c r="O45" s="33"/>
      <c r="P45" s="34"/>
      <c r="Q45" s="33"/>
      <c r="R45" s="34"/>
    </row>
    <row r="46" spans="1:20" ht="15.75" thickBot="1" x14ac:dyDescent="0.3">
      <c r="A46" s="30"/>
      <c r="B46" s="31"/>
      <c r="C46" s="32"/>
      <c r="E46" s="33"/>
      <c r="F46" s="34"/>
      <c r="G46" s="33"/>
      <c r="H46" s="34"/>
      <c r="I46" s="33"/>
      <c r="J46" s="34"/>
      <c r="K46" s="33"/>
      <c r="L46" s="34"/>
      <c r="M46" s="33"/>
      <c r="N46" s="34"/>
      <c r="O46" s="33"/>
      <c r="P46" s="34"/>
      <c r="Q46" s="33"/>
      <c r="R46" s="34"/>
    </row>
    <row r="47" spans="1:20" ht="15.75" thickBot="1" x14ac:dyDescent="0.3">
      <c r="A47" s="30"/>
      <c r="B47" s="31"/>
      <c r="C47" s="32"/>
      <c r="E47" s="33"/>
      <c r="F47" s="34"/>
      <c r="G47" s="33"/>
      <c r="H47" s="34"/>
      <c r="I47" s="33"/>
      <c r="J47" s="34"/>
      <c r="K47" s="33"/>
      <c r="L47" s="34"/>
      <c r="M47" s="33"/>
      <c r="N47" s="34"/>
      <c r="O47" s="33"/>
      <c r="P47" s="34"/>
      <c r="Q47" s="33"/>
      <c r="R47" s="34"/>
    </row>
    <row r="48" spans="1:20" ht="15.75" thickBot="1" x14ac:dyDescent="0.3">
      <c r="A48" s="35">
        <f>'[1]DETAIL LIGNES'!A25</f>
        <v>4</v>
      </c>
      <c r="B48" s="36" t="str">
        <f>'[1]DETAIL LIGNES'!B25</f>
        <v>arbustes haie face veranda et long grillage</v>
      </c>
      <c r="C48" s="37"/>
      <c r="D48" s="38"/>
      <c r="E48" s="39"/>
      <c r="F48" s="40"/>
      <c r="G48" s="39"/>
      <c r="H48" s="40"/>
      <c r="I48" s="39"/>
      <c r="J48" s="40"/>
      <c r="K48" s="39"/>
      <c r="L48" s="40"/>
      <c r="M48" s="39"/>
      <c r="N48" s="40"/>
      <c r="O48" s="39"/>
      <c r="P48" s="40"/>
      <c r="Q48" s="39"/>
      <c r="R48" s="40"/>
      <c r="S48" s="41"/>
      <c r="T48" s="42"/>
    </row>
    <row r="49" spans="1:20" ht="15.75" thickBot="1" x14ac:dyDescent="0.3">
      <c r="A49" s="43"/>
      <c r="B49" s="44" t="str">
        <f>'[1]DETAIL LIGNES'!B26</f>
        <v>Lonicera &amp; glycine</v>
      </c>
      <c r="C49" s="45"/>
      <c r="D49" s="46"/>
      <c r="E49" s="39"/>
      <c r="F49" s="40"/>
      <c r="G49" s="39"/>
      <c r="H49" s="40"/>
      <c r="I49" s="39"/>
      <c r="J49" s="40"/>
      <c r="K49" s="39"/>
      <c r="L49" s="40"/>
      <c r="M49" s="39"/>
      <c r="N49" s="40"/>
      <c r="O49" s="39"/>
      <c r="P49" s="40"/>
      <c r="Q49" s="39"/>
      <c r="R49" s="40"/>
      <c r="S49" s="47"/>
      <c r="T49" s="42"/>
    </row>
    <row r="50" spans="1:20" ht="15.75" thickBot="1" x14ac:dyDescent="0.3">
      <c r="A50" s="43"/>
      <c r="B50" s="48" t="str">
        <f>'[1]DETAIL LIGNES'!B27</f>
        <v>Total litres pour la ligne</v>
      </c>
      <c r="C50" s="49">
        <f>'[1]DETAIL LIGNES'!$K$27</f>
        <v>124.42424242424242</v>
      </c>
      <c r="D50" s="9" t="s">
        <v>23</v>
      </c>
      <c r="E50" s="39"/>
      <c r="F50" s="40"/>
      <c r="G50" s="39">
        <v>0.25</v>
      </c>
      <c r="H50" s="40">
        <v>10</v>
      </c>
      <c r="I50" s="39"/>
      <c r="J50" s="40"/>
      <c r="K50" s="39">
        <v>0.25</v>
      </c>
      <c r="L50" s="40">
        <v>10</v>
      </c>
      <c r="M50" s="39"/>
      <c r="N50" s="40"/>
      <c r="O50" s="39">
        <v>0.25</v>
      </c>
      <c r="P50" s="40">
        <v>15</v>
      </c>
      <c r="Q50" s="39">
        <v>0.25</v>
      </c>
      <c r="R50" s="40">
        <v>15</v>
      </c>
      <c r="S50" s="47"/>
      <c r="T50" s="42"/>
    </row>
    <row r="51" spans="1:20" ht="15.75" thickBot="1" x14ac:dyDescent="0.3">
      <c r="A51" s="43"/>
      <c r="B51" s="44"/>
      <c r="C51" s="45"/>
      <c r="D51" s="9" t="s">
        <v>24</v>
      </c>
      <c r="E51" s="39">
        <v>0.875</v>
      </c>
      <c r="F51" s="40">
        <v>40</v>
      </c>
      <c r="G51" s="39"/>
      <c r="H51" s="40"/>
      <c r="I51" s="39">
        <v>0.875</v>
      </c>
      <c r="J51" s="40">
        <v>20</v>
      </c>
      <c r="K51" s="39"/>
      <c r="L51" s="40"/>
      <c r="M51" s="39">
        <v>0.875</v>
      </c>
      <c r="N51" s="40">
        <v>20</v>
      </c>
      <c r="O51" s="39"/>
      <c r="P51" s="40"/>
      <c r="Q51" s="39"/>
      <c r="R51" s="40"/>
      <c r="S51" s="47"/>
      <c r="T51" s="42"/>
    </row>
    <row r="52" spans="1:20" ht="15.75" thickBot="1" x14ac:dyDescent="0.3">
      <c r="A52" s="43">
        <f>'[1]DETAIL LIGNES'!A33</f>
        <v>6</v>
      </c>
      <c r="B52" s="44" t="str">
        <f>'[1]DETAIL LIGNES'!B33</f>
        <v>arbustes haie en pente coté R</v>
      </c>
      <c r="C52" s="45"/>
      <c r="D52" s="46"/>
      <c r="E52" s="50"/>
      <c r="F52" s="51">
        <f>$C$50/60*F51+F50</f>
        <v>82.949494949494948</v>
      </c>
      <c r="G52" s="52"/>
      <c r="H52" s="51">
        <f>$C$50/60*H51+H50</f>
        <v>10</v>
      </c>
      <c r="I52" s="52"/>
      <c r="J52" s="51">
        <f>$C$50/60*J51+J50</f>
        <v>41.474747474747474</v>
      </c>
      <c r="K52" s="52"/>
      <c r="L52" s="51">
        <f>$C$50/60*L51+L50</f>
        <v>10</v>
      </c>
      <c r="M52" s="52"/>
      <c r="N52" s="51">
        <f>$C$50/60*N51+N50</f>
        <v>41.474747474747474</v>
      </c>
      <c r="O52" s="52"/>
      <c r="P52" s="51">
        <f>$C$50/60*P51+P50</f>
        <v>15</v>
      </c>
      <c r="Q52" s="52"/>
      <c r="R52" s="51">
        <f>$C$50/60*R51+R50</f>
        <v>15</v>
      </c>
      <c r="S52" s="53">
        <f>SUM(C52:R52)</f>
        <v>215.8989898989899</v>
      </c>
      <c r="T52" s="42"/>
    </row>
    <row r="53" spans="1:20" ht="15.75" thickBot="1" x14ac:dyDescent="0.3">
      <c r="A53" s="43"/>
      <c r="B53" s="48" t="str">
        <f>'[1]DETAIL LIGNES'!B35</f>
        <v>Total litres pour la ligne</v>
      </c>
      <c r="C53" s="49">
        <f>'[1]DETAIL LIGNES'!$K$35</f>
        <v>56</v>
      </c>
      <c r="D53" s="9" t="s">
        <v>23</v>
      </c>
      <c r="E53" s="39"/>
      <c r="F53" s="40"/>
      <c r="G53" s="39">
        <v>0.25</v>
      </c>
      <c r="H53" s="40">
        <v>10</v>
      </c>
      <c r="I53" s="39"/>
      <c r="J53" s="40"/>
      <c r="K53" s="39">
        <v>0.25</v>
      </c>
      <c r="L53" s="40">
        <v>10</v>
      </c>
      <c r="M53" s="39"/>
      <c r="N53" s="40"/>
      <c r="O53" s="39">
        <v>0.25</v>
      </c>
      <c r="P53" s="40">
        <v>15</v>
      </c>
      <c r="Q53" s="39">
        <v>0.25</v>
      </c>
      <c r="R53" s="40">
        <v>15</v>
      </c>
      <c r="S53" s="54"/>
      <c r="T53" s="42"/>
    </row>
    <row r="54" spans="1:20" ht="15.75" thickBot="1" x14ac:dyDescent="0.3">
      <c r="A54" s="43"/>
      <c r="B54" s="55"/>
      <c r="C54" s="45"/>
      <c r="D54" s="9" t="s">
        <v>24</v>
      </c>
      <c r="E54" s="39">
        <v>0.875</v>
      </c>
      <c r="F54" s="40">
        <v>40</v>
      </c>
      <c r="G54" s="39"/>
      <c r="H54" s="40"/>
      <c r="I54" s="39">
        <v>0.875</v>
      </c>
      <c r="J54" s="40">
        <v>20</v>
      </c>
      <c r="K54" s="39"/>
      <c r="L54" s="40"/>
      <c r="M54" s="39">
        <v>0.875</v>
      </c>
      <c r="N54" s="40">
        <v>20</v>
      </c>
      <c r="O54" s="39"/>
      <c r="P54" s="40"/>
      <c r="Q54" s="39"/>
      <c r="R54" s="40"/>
      <c r="S54" s="54"/>
      <c r="T54" s="42"/>
    </row>
    <row r="55" spans="1:20" ht="15.75" thickBot="1" x14ac:dyDescent="0.3">
      <c r="A55" s="43"/>
      <c r="B55" s="55"/>
      <c r="C55" s="45"/>
      <c r="D55" s="46"/>
      <c r="E55" s="39"/>
      <c r="F55" s="56">
        <f>$C$53/60*F54+F53</f>
        <v>37.333333333333336</v>
      </c>
      <c r="G55" s="57"/>
      <c r="H55" s="56">
        <f>$C$53/60*H54+H53</f>
        <v>10</v>
      </c>
      <c r="I55" s="57"/>
      <c r="J55" s="56">
        <f>$C$53/60*J54+J53</f>
        <v>18.666666666666668</v>
      </c>
      <c r="K55" s="57"/>
      <c r="L55" s="56">
        <f>$C$53/60*L54+L53</f>
        <v>10</v>
      </c>
      <c r="M55" s="57"/>
      <c r="N55" s="56">
        <f>$C$53/60*N54+N53</f>
        <v>18.666666666666668</v>
      </c>
      <c r="O55" s="57"/>
      <c r="P55" s="56">
        <f>$C$53/60*P54+P53</f>
        <v>15</v>
      </c>
      <c r="Q55" s="57"/>
      <c r="R55" s="56">
        <f>$C$53/60*R54+R53</f>
        <v>15</v>
      </c>
      <c r="S55" s="58">
        <f>SUM(E55:R55)</f>
        <v>124.66666666666667</v>
      </c>
      <c r="T55" s="42"/>
    </row>
    <row r="56" spans="1:20" ht="16.5" thickBot="1" x14ac:dyDescent="0.3">
      <c r="A56" s="59"/>
      <c r="B56" s="60" t="s">
        <v>25</v>
      </c>
      <c r="C56" s="61"/>
      <c r="D56" s="62"/>
      <c r="E56" s="63"/>
      <c r="F56" s="64">
        <f>F55+F52</f>
        <v>120.28282828282829</v>
      </c>
      <c r="G56" s="64"/>
      <c r="H56" s="64">
        <f t="shared" ref="H56:R56" si="0">H55+H52</f>
        <v>20</v>
      </c>
      <c r="I56" s="64"/>
      <c r="J56" s="64">
        <f t="shared" si="0"/>
        <v>60.141414141414145</v>
      </c>
      <c r="K56" s="64"/>
      <c r="L56" s="64">
        <f t="shared" si="0"/>
        <v>20</v>
      </c>
      <c r="M56" s="64"/>
      <c r="N56" s="64">
        <f t="shared" si="0"/>
        <v>60.141414141414145</v>
      </c>
      <c r="O56" s="64"/>
      <c r="P56" s="64">
        <f t="shared" si="0"/>
        <v>30</v>
      </c>
      <c r="Q56" s="64"/>
      <c r="R56" s="64">
        <f t="shared" si="0"/>
        <v>30</v>
      </c>
      <c r="S56" s="65">
        <f>SUM(S48:S55)</f>
        <v>340.56565656565658</v>
      </c>
    </row>
    <row r="60" spans="1:20" x14ac:dyDescent="0.25">
      <c r="A60" s="18"/>
      <c r="B60" s="18"/>
      <c r="C60" s="18"/>
      <c r="D60" s="66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</row>
    <row r="63" spans="1:20" x14ac:dyDescent="0.25">
      <c r="A63" s="18"/>
    </row>
    <row r="64" spans="1:20" x14ac:dyDescent="0.25">
      <c r="A64" s="5"/>
      <c r="B64" s="5"/>
      <c r="C64" s="5"/>
    </row>
  </sheetData>
  <mergeCells count="9">
    <mergeCell ref="O26:P26"/>
    <mergeCell ref="Q26:R26"/>
    <mergeCell ref="S26:S27"/>
    <mergeCell ref="A1:K1"/>
    <mergeCell ref="E26:F26"/>
    <mergeCell ref="G26:H26"/>
    <mergeCell ref="I26:J26"/>
    <mergeCell ref="K26:L26"/>
    <mergeCell ref="M26:N26"/>
  </mergeCells>
  <conditionalFormatting sqref="G28">
    <cfRule type="expression" dxfId="0" priority="1">
      <formula>"$H$28&gt;0""=X"</formula>
    </cfRule>
  </conditionalFormatting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ARROSAGES</vt:lpstr>
      <vt:lpstr>ARROSAGES!Zone_d_impression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2022-08-30T14:40:09Z</dcterms:created>
  <dcterms:modified xsi:type="dcterms:W3CDTF">2022-08-30T14:40:51Z</dcterms:modified>
</cp:coreProperties>
</file>