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9" i="1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G3"/>
  <c r="F3"/>
  <c r="E3"/>
  <c r="D3"/>
  <c r="G2"/>
  <c r="F2"/>
  <c r="E2"/>
  <c r="D2"/>
</calcChain>
</file>

<file path=xl/sharedStrings.xml><?xml version="1.0" encoding="utf-8"?>
<sst xmlns="http://schemas.openxmlformats.org/spreadsheetml/2006/main" count="169" uniqueCount="49">
  <si>
    <t>FormID</t>
  </si>
  <si>
    <t>Observer</t>
  </si>
  <si>
    <t>Date</t>
  </si>
  <si>
    <t>Day</t>
  </si>
  <si>
    <t>Month</t>
  </si>
  <si>
    <t>Year</t>
  </si>
  <si>
    <t>Week no</t>
  </si>
  <si>
    <t>Season</t>
  </si>
  <si>
    <t>Timeclass</t>
  </si>
  <si>
    <t>Time</t>
  </si>
  <si>
    <t>EASTING</t>
  </si>
  <si>
    <t>NORTHING</t>
  </si>
  <si>
    <t>DATUM</t>
  </si>
  <si>
    <t>Distance</t>
  </si>
  <si>
    <t>Location</t>
  </si>
  <si>
    <t>Primary Veg Class</t>
  </si>
  <si>
    <t>Secondary Veg Class</t>
  </si>
  <si>
    <t>Obtained</t>
  </si>
  <si>
    <t>Confidence</t>
  </si>
  <si>
    <t>Visual Confirmation</t>
  </si>
  <si>
    <t>Activity 1</t>
  </si>
  <si>
    <t>Activity 2</t>
  </si>
  <si>
    <t>Groupsize</t>
  </si>
  <si>
    <t>Count Confidence</t>
  </si>
  <si>
    <t>NoClassified</t>
  </si>
  <si>
    <t>ADF</t>
  </si>
  <si>
    <t>ADM</t>
  </si>
  <si>
    <t>YLY Male</t>
  </si>
  <si>
    <t>YLY Female</t>
  </si>
  <si>
    <t>YOY</t>
  </si>
  <si>
    <t>Comments</t>
  </si>
  <si>
    <t>WINTER</t>
  </si>
  <si>
    <t>MORNING</t>
  </si>
  <si>
    <t>NAD83</t>
  </si>
  <si>
    <t>Grassland</t>
  </si>
  <si>
    <t>1</t>
  </si>
  <si>
    <t>Feeding</t>
  </si>
  <si>
    <t>Moving</t>
  </si>
  <si>
    <t>Other</t>
  </si>
  <si>
    <t>Resting</t>
  </si>
  <si>
    <t>shed</t>
  </si>
  <si>
    <t>ranch</t>
  </si>
  <si>
    <t>SS</t>
  </si>
  <si>
    <t>MIDDAY</t>
  </si>
  <si>
    <t>EVENING</t>
  </si>
  <si>
    <t>CM</t>
  </si>
  <si>
    <t>Mixed</t>
  </si>
  <si>
    <t>AFTERNOON</t>
  </si>
  <si>
    <t>Aspen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</si>
</sst>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19"/>
  <sheetViews>
    <sheetView tabSelected="1" workbookViewId="0">
      <selection activeCell="AE15" sqref="AE15"/>
    </sheetView>
  </sheetViews>
  <sheetFormatPr baseColWidth="10" defaultRowHeight="15"/>
  <sheetData>
    <row r="1" spans="1:3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4" t="s">
        <v>30</v>
      </c>
    </row>
    <row r="2" spans="1:31">
      <c r="A2" s="5">
        <v>59</v>
      </c>
      <c r="B2" s="5" t="s">
        <v>42</v>
      </c>
      <c r="C2" s="6">
        <v>37289</v>
      </c>
      <c r="D2" s="7">
        <f>DAY(C2)</f>
        <v>2</v>
      </c>
      <c r="E2" s="7" t="str">
        <f>CHOOSE(MONTH(C2),"January","February","March","April","May","June","July","August","September","October","November","December")</f>
        <v>February</v>
      </c>
      <c r="F2" s="7">
        <f>YEAR(C2)</f>
        <v>2002</v>
      </c>
      <c r="G2" s="7">
        <f>WEEKNUM(C2)</f>
        <v>5</v>
      </c>
      <c r="H2" s="5" t="s">
        <v>31</v>
      </c>
      <c r="I2" s="8" t="s">
        <v>43</v>
      </c>
      <c r="J2" s="8">
        <v>0.47916666666666702</v>
      </c>
      <c r="K2" s="5">
        <v>599550</v>
      </c>
      <c r="L2" s="5">
        <v>5732150</v>
      </c>
      <c r="M2" s="5" t="s">
        <v>33</v>
      </c>
      <c r="N2" s="5"/>
      <c r="O2" s="5"/>
      <c r="P2" s="5" t="s">
        <v>34</v>
      </c>
      <c r="Q2" s="5"/>
      <c r="R2" s="5">
        <v>2</v>
      </c>
      <c r="S2" s="5" t="s">
        <v>35</v>
      </c>
      <c r="T2" s="5" t="b">
        <v>1</v>
      </c>
      <c r="U2" s="5" t="s">
        <v>36</v>
      </c>
      <c r="V2" s="5" t="s">
        <v>37</v>
      </c>
      <c r="W2" s="5">
        <v>475</v>
      </c>
      <c r="X2" s="5"/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9"/>
    </row>
    <row r="3" spans="1:31">
      <c r="A3" s="5">
        <v>60</v>
      </c>
      <c r="B3" s="5" t="s">
        <v>42</v>
      </c>
      <c r="C3" s="6">
        <v>37289</v>
      </c>
      <c r="D3" s="7">
        <f>DAY(C3)</f>
        <v>2</v>
      </c>
      <c r="E3" s="7" t="str">
        <f>CHOOSE(MONTH(C3),"January","February","March","April","May","June","July","August","September","October","November","December")</f>
        <v>February</v>
      </c>
      <c r="F3" s="7">
        <f>YEAR(C3)</f>
        <v>2002</v>
      </c>
      <c r="G3" s="7">
        <f>WEEKNUM(C3)</f>
        <v>5</v>
      </c>
      <c r="H3" s="5" t="s">
        <v>31</v>
      </c>
      <c r="I3" s="8" t="s">
        <v>44</v>
      </c>
      <c r="J3" s="8">
        <v>0.75694444444444398</v>
      </c>
      <c r="K3" s="5">
        <v>597970</v>
      </c>
      <c r="L3" s="5">
        <v>5734300</v>
      </c>
      <c r="M3" s="5" t="s">
        <v>33</v>
      </c>
      <c r="N3" s="5"/>
      <c r="O3" s="5"/>
      <c r="P3" s="5" t="s">
        <v>34</v>
      </c>
      <c r="Q3" s="5"/>
      <c r="R3" s="5">
        <v>2</v>
      </c>
      <c r="S3" s="5" t="s">
        <v>35</v>
      </c>
      <c r="T3" s="5" t="b">
        <v>1</v>
      </c>
      <c r="U3" s="5" t="s">
        <v>37</v>
      </c>
      <c r="V3" s="5"/>
      <c r="W3" s="5">
        <v>16</v>
      </c>
      <c r="X3" s="5"/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9"/>
    </row>
    <row r="4" spans="1:31">
      <c r="A4" s="5">
        <v>4</v>
      </c>
      <c r="B4" s="5" t="s">
        <v>45</v>
      </c>
      <c r="C4" s="6">
        <v>37292</v>
      </c>
      <c r="D4" s="7">
        <f>DAY(C4)</f>
        <v>5</v>
      </c>
      <c r="E4" s="7" t="str">
        <f>CHOOSE(MONTH(C4),"January","February","March","April","May","June","July","August","September","October","November","December")</f>
        <v>February</v>
      </c>
      <c r="F4" s="7">
        <f>YEAR(C4)</f>
        <v>2002</v>
      </c>
      <c r="G4" s="7">
        <f>WEEKNUM(C4)</f>
        <v>6</v>
      </c>
      <c r="H4" s="5" t="s">
        <v>31</v>
      </c>
      <c r="I4" s="8" t="s">
        <v>32</v>
      </c>
      <c r="J4" s="8">
        <v>0.375</v>
      </c>
      <c r="K4" s="5">
        <v>600359</v>
      </c>
      <c r="L4" s="5">
        <v>5734295</v>
      </c>
      <c r="M4" s="5" t="s">
        <v>33</v>
      </c>
      <c r="N4" s="5"/>
      <c r="O4" s="5" t="s">
        <v>40</v>
      </c>
      <c r="P4" s="5" t="s">
        <v>46</v>
      </c>
      <c r="Q4" s="5"/>
      <c r="R4" s="5">
        <v>2</v>
      </c>
      <c r="S4" s="5" t="s">
        <v>35</v>
      </c>
      <c r="T4" s="5" t="b">
        <v>1</v>
      </c>
      <c r="U4" s="5" t="s">
        <v>37</v>
      </c>
      <c r="V4" s="5"/>
      <c r="W4" s="5">
        <v>250</v>
      </c>
      <c r="X4" s="5"/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9"/>
    </row>
    <row r="5" spans="1:31">
      <c r="A5" s="5">
        <v>5</v>
      </c>
      <c r="B5" s="5" t="s">
        <v>45</v>
      </c>
      <c r="C5" s="6">
        <v>37293</v>
      </c>
      <c r="D5" s="7">
        <f>DAY(C5)</f>
        <v>6</v>
      </c>
      <c r="E5" s="7" t="str">
        <f>CHOOSE(MONTH(C5),"January","February","March","April","May","June","July","August","September","October","November","December")</f>
        <v>February</v>
      </c>
      <c r="F5" s="7">
        <f>YEAR(C5)</f>
        <v>2002</v>
      </c>
      <c r="G5" s="7">
        <f>WEEKNUM(C5)</f>
        <v>6</v>
      </c>
      <c r="H5" s="5" t="s">
        <v>31</v>
      </c>
      <c r="I5" s="8" t="s">
        <v>32</v>
      </c>
      <c r="J5" s="8">
        <v>0.35416666666666702</v>
      </c>
      <c r="K5" s="5">
        <v>599000</v>
      </c>
      <c r="L5" s="5">
        <v>5733600</v>
      </c>
      <c r="M5" s="5" t="s">
        <v>33</v>
      </c>
      <c r="N5" s="5"/>
      <c r="O5" s="5"/>
      <c r="P5" s="5" t="s">
        <v>34</v>
      </c>
      <c r="Q5" s="5"/>
      <c r="R5" s="5">
        <v>2</v>
      </c>
      <c r="S5" s="5" t="s">
        <v>35</v>
      </c>
      <c r="T5" s="5" t="b">
        <v>1</v>
      </c>
      <c r="U5" s="5" t="s">
        <v>37</v>
      </c>
      <c r="V5" s="5" t="s">
        <v>36</v>
      </c>
      <c r="W5" s="5">
        <v>600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9"/>
    </row>
    <row r="6" spans="1:31">
      <c r="A6" s="5">
        <v>6</v>
      </c>
      <c r="B6" s="5" t="s">
        <v>45</v>
      </c>
      <c r="C6" s="6">
        <v>37294</v>
      </c>
      <c r="D6" s="7">
        <f>DAY(C6)</f>
        <v>7</v>
      </c>
      <c r="E6" s="7" t="str">
        <f>CHOOSE(MONTH(C6),"January","February","March","April","May","June","July","August","September","October","November","December")</f>
        <v>February</v>
      </c>
      <c r="F6" s="7">
        <f>YEAR(C6)</f>
        <v>2002</v>
      </c>
      <c r="G6" s="7">
        <f>WEEKNUM(C6)</f>
        <v>6</v>
      </c>
      <c r="H6" s="5" t="s">
        <v>31</v>
      </c>
      <c r="I6" s="8" t="s">
        <v>44</v>
      </c>
      <c r="J6" s="8">
        <v>0.75</v>
      </c>
      <c r="K6" s="5">
        <v>599200</v>
      </c>
      <c r="L6" s="5">
        <v>5733400</v>
      </c>
      <c r="M6" s="5" t="s">
        <v>33</v>
      </c>
      <c r="N6" s="5"/>
      <c r="O6" s="5"/>
      <c r="P6" s="5" t="s">
        <v>34</v>
      </c>
      <c r="Q6" s="5"/>
      <c r="R6" s="5">
        <v>2</v>
      </c>
      <c r="S6" s="5" t="s">
        <v>35</v>
      </c>
      <c r="T6" s="5" t="b">
        <v>1</v>
      </c>
      <c r="U6" s="5" t="s">
        <v>39</v>
      </c>
      <c r="V6" s="5" t="s">
        <v>36</v>
      </c>
      <c r="W6" s="5">
        <v>650</v>
      </c>
      <c r="X6" s="5"/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9"/>
    </row>
    <row r="7" spans="1:31">
      <c r="A7" s="5">
        <v>7</v>
      </c>
      <c r="B7" s="5" t="s">
        <v>45</v>
      </c>
      <c r="C7" s="6">
        <v>37298</v>
      </c>
      <c r="D7" s="7">
        <f>DAY(C7)</f>
        <v>11</v>
      </c>
      <c r="E7" s="7" t="str">
        <f>CHOOSE(MONTH(C7),"January","February","March","April","May","June","July","August","September","October","November","December")</f>
        <v>February</v>
      </c>
      <c r="F7" s="7">
        <f>YEAR(C7)</f>
        <v>2002</v>
      </c>
      <c r="G7" s="7">
        <f>WEEKNUM(C7)</f>
        <v>7</v>
      </c>
      <c r="H7" s="5" t="s">
        <v>31</v>
      </c>
      <c r="I7" s="8" t="s">
        <v>47</v>
      </c>
      <c r="J7" s="8">
        <v>0.60416666666666696</v>
      </c>
      <c r="K7" s="5">
        <v>599850</v>
      </c>
      <c r="L7" s="5">
        <v>5734150</v>
      </c>
      <c r="M7" s="5" t="s">
        <v>33</v>
      </c>
      <c r="N7" s="5"/>
      <c r="O7" s="5"/>
      <c r="P7" s="5" t="s">
        <v>34</v>
      </c>
      <c r="Q7" s="5"/>
      <c r="R7" s="5">
        <v>2</v>
      </c>
      <c r="S7" s="5" t="s">
        <v>35</v>
      </c>
      <c r="T7" s="5" t="b">
        <v>1</v>
      </c>
      <c r="U7" s="5" t="s">
        <v>37</v>
      </c>
      <c r="V7" s="5"/>
      <c r="W7" s="5">
        <v>565</v>
      </c>
      <c r="X7" s="5"/>
      <c r="Y7" s="5">
        <v>238</v>
      </c>
      <c r="Z7" s="5">
        <v>189</v>
      </c>
      <c r="AA7" s="5">
        <v>1</v>
      </c>
      <c r="AB7" s="5">
        <v>9</v>
      </c>
      <c r="AC7" s="5"/>
      <c r="AD7" s="5">
        <v>39</v>
      </c>
      <c r="AE7" s="9"/>
    </row>
    <row r="8" spans="1:31">
      <c r="A8" s="5">
        <v>8</v>
      </c>
      <c r="B8" s="5" t="s">
        <v>45</v>
      </c>
      <c r="C8" s="6">
        <v>37299</v>
      </c>
      <c r="D8" s="7">
        <f>DAY(C8)</f>
        <v>12</v>
      </c>
      <c r="E8" s="7" t="str">
        <f>CHOOSE(MONTH(C8),"January","February","March","April","May","June","July","August","September","October","November","December")</f>
        <v>February</v>
      </c>
      <c r="F8" s="7">
        <f>YEAR(C8)</f>
        <v>2002</v>
      </c>
      <c r="G8" s="7">
        <f>WEEKNUM(C8)</f>
        <v>7</v>
      </c>
      <c r="H8" s="5" t="s">
        <v>31</v>
      </c>
      <c r="I8" s="8" t="s">
        <v>44</v>
      </c>
      <c r="J8" s="8">
        <v>0.71527777777777801</v>
      </c>
      <c r="K8" s="5">
        <v>599661</v>
      </c>
      <c r="L8" s="5">
        <v>5733382</v>
      </c>
      <c r="M8" s="5" t="s">
        <v>33</v>
      </c>
      <c r="N8" s="5"/>
      <c r="O8" s="5"/>
      <c r="P8" s="5" t="s">
        <v>38</v>
      </c>
      <c r="Q8" s="5"/>
      <c r="R8" s="5">
        <v>2</v>
      </c>
      <c r="S8" s="5" t="s">
        <v>35</v>
      </c>
      <c r="T8" s="5" t="b">
        <v>1</v>
      </c>
      <c r="U8" s="5" t="s">
        <v>36</v>
      </c>
      <c r="V8" s="5"/>
      <c r="W8" s="5">
        <v>29</v>
      </c>
      <c r="X8" s="5"/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9"/>
    </row>
    <row r="9" spans="1:31">
      <c r="A9" s="5">
        <v>9</v>
      </c>
      <c r="B9" s="5" t="s">
        <v>45</v>
      </c>
      <c r="C9" s="6">
        <v>37300</v>
      </c>
      <c r="D9" s="7">
        <f>DAY(C9)</f>
        <v>13</v>
      </c>
      <c r="E9" s="7" t="str">
        <f>CHOOSE(MONTH(C9),"January","February","March","April","May","June","July","August","September","October","November","December")</f>
        <v>February</v>
      </c>
      <c r="F9" s="7">
        <f>YEAR(C9)</f>
        <v>2002</v>
      </c>
      <c r="G9" s="7">
        <f>WEEKNUM(C9)</f>
        <v>7</v>
      </c>
      <c r="H9" s="5" t="s">
        <v>31</v>
      </c>
      <c r="I9" s="8" t="s">
        <v>32</v>
      </c>
      <c r="J9" s="8">
        <v>0.375</v>
      </c>
      <c r="K9" s="5">
        <v>599800</v>
      </c>
      <c r="L9" s="5">
        <v>5734200</v>
      </c>
      <c r="M9" s="5" t="s">
        <v>33</v>
      </c>
      <c r="N9" s="5"/>
      <c r="O9" s="5"/>
      <c r="P9" s="5" t="s">
        <v>34</v>
      </c>
      <c r="Q9" s="5"/>
      <c r="R9" s="5">
        <v>2</v>
      </c>
      <c r="S9" s="5" t="s">
        <v>35</v>
      </c>
      <c r="T9" s="5" t="b">
        <v>1</v>
      </c>
      <c r="U9" s="5" t="s">
        <v>39</v>
      </c>
      <c r="V9" s="5" t="s">
        <v>36</v>
      </c>
      <c r="W9" s="5">
        <v>650</v>
      </c>
      <c r="X9" s="5"/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9"/>
    </row>
    <row r="10" spans="1:31">
      <c r="A10" s="5">
        <v>46</v>
      </c>
      <c r="B10" s="5" t="s">
        <v>42</v>
      </c>
      <c r="C10" s="6">
        <v>37300</v>
      </c>
      <c r="D10" s="7">
        <f>DAY(C10)</f>
        <v>13</v>
      </c>
      <c r="E10" s="7" t="str">
        <f>CHOOSE(MONTH(C10),"January","February","March","April","May","June","July","August","September","October","November","December")</f>
        <v>February</v>
      </c>
      <c r="F10" s="7">
        <f>YEAR(C10)</f>
        <v>2002</v>
      </c>
      <c r="G10" s="7">
        <f>WEEKNUM(C10)</f>
        <v>7</v>
      </c>
      <c r="H10" s="5" t="s">
        <v>31</v>
      </c>
      <c r="I10" s="8" t="s">
        <v>44</v>
      </c>
      <c r="J10" s="8">
        <v>0.75</v>
      </c>
      <c r="K10" s="5">
        <v>599673</v>
      </c>
      <c r="L10" s="5">
        <v>5733346</v>
      </c>
      <c r="M10" s="5" t="s">
        <v>33</v>
      </c>
      <c r="N10" s="5"/>
      <c r="O10" s="5" t="s">
        <v>41</v>
      </c>
      <c r="P10" s="5" t="s">
        <v>34</v>
      </c>
      <c r="Q10" s="5"/>
      <c r="R10" s="5">
        <v>2</v>
      </c>
      <c r="S10" s="5" t="s">
        <v>35</v>
      </c>
      <c r="T10" s="5" t="b">
        <v>1</v>
      </c>
      <c r="U10" s="5" t="s">
        <v>36</v>
      </c>
      <c r="V10" s="5"/>
      <c r="W10" s="5">
        <v>85</v>
      </c>
      <c r="X10" s="5"/>
      <c r="Y10" s="5">
        <v>85</v>
      </c>
      <c r="Z10" s="5">
        <v>75</v>
      </c>
      <c r="AA10" s="5">
        <v>1</v>
      </c>
      <c r="AB10" s="5">
        <v>5</v>
      </c>
      <c r="AC10" s="5"/>
      <c r="AD10" s="5">
        <v>4</v>
      </c>
      <c r="AE10" s="9"/>
    </row>
    <row r="11" spans="1:31">
      <c r="A11" s="5">
        <v>16</v>
      </c>
      <c r="B11" s="5" t="s">
        <v>45</v>
      </c>
      <c r="C11" s="6">
        <v>37307</v>
      </c>
      <c r="D11" s="7">
        <f>DAY(C11)</f>
        <v>20</v>
      </c>
      <c r="E11" s="7" t="str">
        <f>CHOOSE(MONTH(C11),"January","February","March","April","May","June","July","August","September","October","November","December")</f>
        <v>February</v>
      </c>
      <c r="F11" s="7">
        <f>YEAR(C11)</f>
        <v>2002</v>
      </c>
      <c r="G11" s="7">
        <f>WEEKNUM(C11)</f>
        <v>8</v>
      </c>
      <c r="H11" s="5" t="s">
        <v>31</v>
      </c>
      <c r="I11" s="8" t="s">
        <v>43</v>
      </c>
      <c r="J11" s="8">
        <v>0.5</v>
      </c>
      <c r="K11" s="5">
        <v>602500</v>
      </c>
      <c r="L11" s="5">
        <v>5734200</v>
      </c>
      <c r="M11" s="5" t="s">
        <v>33</v>
      </c>
      <c r="N11" s="5"/>
      <c r="O11" s="5"/>
      <c r="P11" s="5" t="s">
        <v>34</v>
      </c>
      <c r="Q11" s="5"/>
      <c r="R11" s="5">
        <v>2</v>
      </c>
      <c r="S11" s="5" t="s">
        <v>35</v>
      </c>
      <c r="T11" s="5" t="b">
        <v>1</v>
      </c>
      <c r="U11" s="5" t="s">
        <v>39</v>
      </c>
      <c r="V11" s="5" t="s">
        <v>36</v>
      </c>
      <c r="W11" s="5">
        <v>325</v>
      </c>
      <c r="X11" s="5"/>
      <c r="Y11" s="5">
        <v>325</v>
      </c>
      <c r="Z11" s="5"/>
      <c r="AA11" s="5">
        <v>2</v>
      </c>
      <c r="AB11" s="5">
        <v>11</v>
      </c>
      <c r="AC11" s="5"/>
      <c r="AD11" s="5"/>
      <c r="AE11" s="9"/>
    </row>
    <row r="12" spans="1:31">
      <c r="A12" s="5">
        <v>47</v>
      </c>
      <c r="B12" s="5" t="s">
        <v>42</v>
      </c>
      <c r="C12" s="6">
        <v>37313</v>
      </c>
      <c r="D12" s="7">
        <f>DAY(C12)</f>
        <v>26</v>
      </c>
      <c r="E12" s="7" t="str">
        <f>CHOOSE(MONTH(C12),"January","February","March","April","May","June","July","August","September","October","November","December")</f>
        <v>February</v>
      </c>
      <c r="F12" s="7">
        <f>YEAR(C12)</f>
        <v>2002</v>
      </c>
      <c r="G12" s="7">
        <f>WEEKNUM(C12)</f>
        <v>9</v>
      </c>
      <c r="H12" s="5" t="s">
        <v>31</v>
      </c>
      <c r="I12" s="8" t="s">
        <v>32</v>
      </c>
      <c r="J12" s="8">
        <v>0.41666666666666702</v>
      </c>
      <c r="K12" s="5">
        <v>599673</v>
      </c>
      <c r="L12" s="5">
        <v>5733346</v>
      </c>
      <c r="M12" s="5" t="s">
        <v>33</v>
      </c>
      <c r="N12" s="5"/>
      <c r="O12" s="5"/>
      <c r="P12" s="5" t="s">
        <v>34</v>
      </c>
      <c r="Q12" s="5"/>
      <c r="R12" s="5">
        <v>2</v>
      </c>
      <c r="S12" s="5" t="s">
        <v>35</v>
      </c>
      <c r="T12" s="5" t="b">
        <v>1</v>
      </c>
      <c r="U12" s="5" t="s">
        <v>37</v>
      </c>
      <c r="V12" s="5"/>
      <c r="W12" s="5">
        <v>161</v>
      </c>
      <c r="X12" s="5"/>
      <c r="Y12" s="5">
        <v>161</v>
      </c>
      <c r="Z12" s="5">
        <v>154</v>
      </c>
      <c r="AA12" s="5">
        <v>0</v>
      </c>
      <c r="AB12" s="5">
        <v>1</v>
      </c>
      <c r="AC12" s="5"/>
      <c r="AD12" s="5">
        <v>6</v>
      </c>
      <c r="AE12" s="9"/>
    </row>
    <row r="13" spans="1:31">
      <c r="A13" s="5">
        <v>18</v>
      </c>
      <c r="B13" s="5" t="s">
        <v>45</v>
      </c>
      <c r="C13" s="6">
        <v>37313</v>
      </c>
      <c r="D13" s="7">
        <f>DAY(C13)</f>
        <v>26</v>
      </c>
      <c r="E13" s="7" t="str">
        <f>CHOOSE(MONTH(C13),"January","February","March","April","May","June","July","August","September","October","November","December")</f>
        <v>February</v>
      </c>
      <c r="F13" s="7">
        <f>YEAR(C13)</f>
        <v>2002</v>
      </c>
      <c r="G13" s="7">
        <f>WEEKNUM(C13)</f>
        <v>9</v>
      </c>
      <c r="H13" s="5" t="s">
        <v>31</v>
      </c>
      <c r="I13" s="8" t="s">
        <v>44</v>
      </c>
      <c r="J13" s="8">
        <v>0.75347222222222199</v>
      </c>
      <c r="K13" s="5">
        <v>599661</v>
      </c>
      <c r="L13" s="5">
        <v>5733382</v>
      </c>
      <c r="M13" s="5" t="s">
        <v>33</v>
      </c>
      <c r="N13" s="5"/>
      <c r="O13" s="5"/>
      <c r="P13" s="5" t="s">
        <v>34</v>
      </c>
      <c r="Q13" s="5"/>
      <c r="R13" s="5">
        <v>2</v>
      </c>
      <c r="S13" s="5" t="s">
        <v>35</v>
      </c>
      <c r="T13" s="5" t="b">
        <v>1</v>
      </c>
      <c r="U13" s="5" t="s">
        <v>36</v>
      </c>
      <c r="V13" s="5"/>
      <c r="W13" s="5">
        <v>155</v>
      </c>
      <c r="X13" s="5"/>
      <c r="Y13" s="5">
        <v>84</v>
      </c>
      <c r="Z13" s="5">
        <v>71</v>
      </c>
      <c r="AA13" s="5">
        <v>0</v>
      </c>
      <c r="AB13" s="5">
        <v>0</v>
      </c>
      <c r="AC13" s="5"/>
      <c r="AD13" s="5">
        <v>13</v>
      </c>
      <c r="AE13" s="9"/>
    </row>
    <row r="14" spans="1:31">
      <c r="A14" s="5">
        <v>48</v>
      </c>
      <c r="B14" s="5" t="s">
        <v>42</v>
      </c>
      <c r="C14" s="6">
        <v>37319</v>
      </c>
      <c r="D14" s="7">
        <f>DAY(C14)</f>
        <v>4</v>
      </c>
      <c r="E14" s="7" t="str">
        <f>CHOOSE(MONTH(C14),"January","February","March","April","May","June","July","August","September","October","November","December")</f>
        <v>March</v>
      </c>
      <c r="F14" s="7">
        <f>YEAR(C14)</f>
        <v>2002</v>
      </c>
      <c r="G14" s="7">
        <f>WEEKNUM(C14)</f>
        <v>10</v>
      </c>
      <c r="H14" s="5" t="s">
        <v>31</v>
      </c>
      <c r="I14" s="8" t="s">
        <v>47</v>
      </c>
      <c r="J14" s="8">
        <v>0.594444444444444</v>
      </c>
      <c r="K14" s="5">
        <v>599500</v>
      </c>
      <c r="L14" s="5">
        <v>5733900</v>
      </c>
      <c r="M14" s="5" t="s">
        <v>33</v>
      </c>
      <c r="N14" s="5"/>
      <c r="O14" s="5"/>
      <c r="P14" s="5" t="s">
        <v>34</v>
      </c>
      <c r="Q14" s="5"/>
      <c r="R14" s="5">
        <v>2</v>
      </c>
      <c r="S14" s="5" t="s">
        <v>35</v>
      </c>
      <c r="T14" s="5" t="b">
        <v>1</v>
      </c>
      <c r="U14" s="5" t="s">
        <v>36</v>
      </c>
      <c r="V14" s="5" t="s">
        <v>37</v>
      </c>
      <c r="W14" s="5">
        <v>277</v>
      </c>
      <c r="X14" s="5"/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9"/>
    </row>
    <row r="15" spans="1:31">
      <c r="A15" s="5">
        <v>49</v>
      </c>
      <c r="B15" s="5" t="s">
        <v>42</v>
      </c>
      <c r="C15" s="6">
        <v>37319</v>
      </c>
      <c r="D15" s="7">
        <f>DAY(C15)</f>
        <v>4</v>
      </c>
      <c r="E15" s="7" t="str">
        <f>CHOOSE(MONTH(C15),"January","February","March","April","May","June","July","August","September","October","November","December")</f>
        <v>March</v>
      </c>
      <c r="F15" s="7">
        <f>YEAR(C15)</f>
        <v>2002</v>
      </c>
      <c r="G15" s="7">
        <f>WEEKNUM(C15)</f>
        <v>10</v>
      </c>
      <c r="H15" s="5" t="s">
        <v>31</v>
      </c>
      <c r="I15" s="8" t="s">
        <v>47</v>
      </c>
      <c r="J15" s="8">
        <v>0.61111111111111105</v>
      </c>
      <c r="K15" s="5">
        <v>598650</v>
      </c>
      <c r="L15" s="5">
        <v>5733119</v>
      </c>
      <c r="M15" s="5" t="s">
        <v>33</v>
      </c>
      <c r="N15" s="5"/>
      <c r="O15" s="5"/>
      <c r="P15" s="5" t="s">
        <v>34</v>
      </c>
      <c r="Q15" s="5"/>
      <c r="R15" s="5">
        <v>2</v>
      </c>
      <c r="S15" s="5" t="s">
        <v>35</v>
      </c>
      <c r="T15" s="5" t="b">
        <v>1</v>
      </c>
      <c r="U15" s="5" t="s">
        <v>37</v>
      </c>
      <c r="V15" s="5" t="s">
        <v>36</v>
      </c>
      <c r="W15" s="5">
        <v>500</v>
      </c>
      <c r="X15" s="5"/>
      <c r="Y15" s="5">
        <v>165</v>
      </c>
      <c r="Z15" s="5">
        <v>126</v>
      </c>
      <c r="AA15" s="5">
        <v>0</v>
      </c>
      <c r="AB15" s="5">
        <v>3</v>
      </c>
      <c r="AC15" s="5"/>
      <c r="AD15" s="5">
        <v>36</v>
      </c>
      <c r="AE15" s="9"/>
    </row>
    <row r="16" spans="1:31">
      <c r="A16" s="5">
        <v>19</v>
      </c>
      <c r="B16" s="5" t="s">
        <v>45</v>
      </c>
      <c r="C16" s="6">
        <v>37320</v>
      </c>
      <c r="D16" s="7">
        <f>DAY(C16)</f>
        <v>5</v>
      </c>
      <c r="E16" s="7" t="str">
        <f>CHOOSE(MONTH(C16),"January","February","March","April","May","June","July","August","September","October","November","December")</f>
        <v>March</v>
      </c>
      <c r="F16" s="7">
        <f>YEAR(C16)</f>
        <v>2002</v>
      </c>
      <c r="G16" s="7">
        <f>WEEKNUM(C16)</f>
        <v>10</v>
      </c>
      <c r="H16" s="5" t="s">
        <v>31</v>
      </c>
      <c r="I16" s="8" t="s">
        <v>32</v>
      </c>
      <c r="J16" s="8">
        <v>0.41666666666666702</v>
      </c>
      <c r="K16" s="5">
        <v>598900</v>
      </c>
      <c r="L16" s="5">
        <v>5733600</v>
      </c>
      <c r="M16" s="5" t="s">
        <v>33</v>
      </c>
      <c r="N16" s="5"/>
      <c r="O16" s="5"/>
      <c r="P16" s="5" t="s">
        <v>34</v>
      </c>
      <c r="Q16" s="5"/>
      <c r="R16" s="5">
        <v>2</v>
      </c>
      <c r="S16" s="5" t="s">
        <v>35</v>
      </c>
      <c r="T16" s="5" t="b">
        <v>1</v>
      </c>
      <c r="U16" s="5" t="s">
        <v>36</v>
      </c>
      <c r="V16" s="5"/>
      <c r="W16" s="5">
        <v>16</v>
      </c>
      <c r="X16" s="5"/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9"/>
    </row>
    <row r="17" spans="1:31">
      <c r="A17" s="5">
        <v>20</v>
      </c>
      <c r="B17" s="5" t="s">
        <v>45</v>
      </c>
      <c r="C17" s="6">
        <v>37320</v>
      </c>
      <c r="D17" s="7">
        <f>DAY(C17)</f>
        <v>5</v>
      </c>
      <c r="E17" s="7" t="str">
        <f>CHOOSE(MONTH(C17),"January","February","March","April","May","June","July","August","September","October","November","December")</f>
        <v>March</v>
      </c>
      <c r="F17" s="7">
        <f>YEAR(C17)</f>
        <v>2002</v>
      </c>
      <c r="G17" s="7">
        <f>WEEKNUM(C17)</f>
        <v>10</v>
      </c>
      <c r="H17" s="5" t="s">
        <v>31</v>
      </c>
      <c r="I17" s="8" t="s">
        <v>32</v>
      </c>
      <c r="J17" s="8">
        <v>0.4375</v>
      </c>
      <c r="K17" s="5">
        <v>603600</v>
      </c>
      <c r="L17" s="5">
        <v>5731700</v>
      </c>
      <c r="M17" s="5" t="s">
        <v>33</v>
      </c>
      <c r="N17" s="5"/>
      <c r="O17" s="5"/>
      <c r="P17" s="5" t="s">
        <v>48</v>
      </c>
      <c r="Q17" s="5"/>
      <c r="R17" s="5">
        <v>2</v>
      </c>
      <c r="S17" s="5" t="s">
        <v>35</v>
      </c>
      <c r="T17" s="5" t="b">
        <v>1</v>
      </c>
      <c r="U17" s="5" t="s">
        <v>39</v>
      </c>
      <c r="V17" s="5" t="s">
        <v>36</v>
      </c>
      <c r="W17" s="5">
        <v>400</v>
      </c>
      <c r="X17" s="5"/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9"/>
    </row>
    <row r="18" spans="1:31">
      <c r="A18" s="5">
        <v>21</v>
      </c>
      <c r="B18" s="5" t="s">
        <v>45</v>
      </c>
      <c r="C18" s="6">
        <v>37322</v>
      </c>
      <c r="D18" s="7">
        <f>DAY(C18)</f>
        <v>7</v>
      </c>
      <c r="E18" s="7" t="str">
        <f>CHOOSE(MONTH(C18),"January","February","March","April","May","June","July","August","September","October","November","December")</f>
        <v>March</v>
      </c>
      <c r="F18" s="7">
        <f>YEAR(C18)</f>
        <v>2002</v>
      </c>
      <c r="G18" s="7">
        <f>WEEKNUM(C18)</f>
        <v>10</v>
      </c>
      <c r="H18" s="5" t="s">
        <v>31</v>
      </c>
      <c r="I18" s="8" t="s">
        <v>32</v>
      </c>
      <c r="J18" s="8">
        <v>0.36458333333333298</v>
      </c>
      <c r="K18" s="5">
        <v>603100</v>
      </c>
      <c r="L18" s="5">
        <v>5731800</v>
      </c>
      <c r="M18" s="5" t="s">
        <v>33</v>
      </c>
      <c r="N18" s="5"/>
      <c r="O18" s="5"/>
      <c r="P18" s="5" t="s">
        <v>46</v>
      </c>
      <c r="Q18" s="5"/>
      <c r="R18" s="5">
        <v>2</v>
      </c>
      <c r="S18" s="5" t="s">
        <v>35</v>
      </c>
      <c r="T18" s="5" t="b">
        <v>1</v>
      </c>
      <c r="U18" s="5" t="s">
        <v>39</v>
      </c>
      <c r="V18" s="5" t="s">
        <v>37</v>
      </c>
      <c r="W18" s="5">
        <v>280</v>
      </c>
      <c r="X18" s="5"/>
      <c r="Y18" s="5">
        <v>101</v>
      </c>
      <c r="Z18" s="5">
        <v>85</v>
      </c>
      <c r="AA18" s="5">
        <v>0</v>
      </c>
      <c r="AB18" s="5">
        <v>3</v>
      </c>
      <c r="AC18" s="5"/>
      <c r="AD18" s="5">
        <v>13</v>
      </c>
      <c r="AE18" s="9"/>
    </row>
    <row r="19" spans="1:31">
      <c r="A19" s="5">
        <v>22</v>
      </c>
      <c r="B19" s="5" t="s">
        <v>45</v>
      </c>
      <c r="C19" s="6">
        <v>37322</v>
      </c>
      <c r="D19" s="7">
        <f>DAY(C19)</f>
        <v>7</v>
      </c>
      <c r="E19" s="7" t="str">
        <f>CHOOSE(MONTH(C19),"January","February","March","April","May","June","July","August","September","October","November","December")</f>
        <v>March</v>
      </c>
      <c r="F19" s="7">
        <f>YEAR(C19)</f>
        <v>2002</v>
      </c>
      <c r="G19" s="7">
        <f>WEEKNUM(C19)</f>
        <v>10</v>
      </c>
      <c r="H19" s="5" t="s">
        <v>31</v>
      </c>
      <c r="I19" s="8" t="s">
        <v>43</v>
      </c>
      <c r="J19" s="8">
        <v>0.52083333333333304</v>
      </c>
      <c r="K19" s="5">
        <v>602951</v>
      </c>
      <c r="L19" s="5">
        <v>5732397</v>
      </c>
      <c r="M19" s="5" t="s">
        <v>33</v>
      </c>
      <c r="N19" s="5"/>
      <c r="O19" s="5"/>
      <c r="P19" s="5" t="s">
        <v>46</v>
      </c>
      <c r="Q19" s="5"/>
      <c r="R19" s="5">
        <v>2</v>
      </c>
      <c r="S19" s="5" t="s">
        <v>35</v>
      </c>
      <c r="T19" s="5" t="b">
        <v>1</v>
      </c>
      <c r="U19" s="5" t="s">
        <v>39</v>
      </c>
      <c r="V19" s="5" t="s">
        <v>36</v>
      </c>
      <c r="W19" s="5">
        <v>600</v>
      </c>
      <c r="X19" s="5"/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9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2013-04-12T22:35:53Z</dcterms:modified>
</cp:coreProperties>
</file>