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2120" windowHeight="9525" activeTab="4"/>
  </bookViews>
  <sheets>
    <sheet name="Vue Generale" sheetId="10" r:id="rId1"/>
    <sheet name="Filtre" sheetId="11" r:id="rId2"/>
    <sheet name="Data" sheetId="4" r:id="rId3"/>
    <sheet name="2A TOURS" sheetId="12" r:id="rId4"/>
    <sheet name="PAULI" sheetId="42" r:id="rId5"/>
  </sheets>
  <definedNames>
    <definedName name="_xlnm._FilterDatabase" localSheetId="2" hidden="1">Data!$A$1:$D$3457</definedName>
    <definedName name="active_column">OFFSET(region,0,Filtre!$B$51-1)</definedName>
    <definedName name="active_column_chart">OFFSET(Filtre!$A$9,0,Filtre!$B$51-1,performers_num,1)</definedName>
    <definedName name="active_column_chart_name">Filtre!$B$55</definedName>
    <definedName name="active_column_chart_num">Filtre!$B$54</definedName>
    <definedName name="active_column_name">Filtre!$B$52</definedName>
    <definedName name="active_column_num">Filtre!$B$51</definedName>
    <definedName name="chart_best">OFFSET(chart_x_label,0,9)</definedName>
    <definedName name="chart_line">OFFSET(chart_x_label,0,8)</definedName>
    <definedName name="chart_max">OFFSET(chart_x_label,0,7)</definedName>
    <definedName name="chart_min">OFFSET(chart_x_label,0,6)</definedName>
    <definedName name="chart_worst">OFFSET(chart_x_label,0,10)</definedName>
    <definedName name="chart_x_label">OFFSET(Filtre!$G$4,first_row_num-1,0,rows_num,1)</definedName>
    <definedName name="columns">Filtre!$A$2:$A$5</definedName>
    <definedName name="customer">Data!#REF!</definedName>
    <definedName name="date">Data!$D$2:$D$3457</definedName>
    <definedName name="filter1_column">OFFSET(region,0,filter1_num-1)</definedName>
    <definedName name="Filter1_count">Filtre!$B$66</definedName>
    <definedName name="filter1_name">Filtre!$B$63</definedName>
    <definedName name="filter1_num">Filtre!$B$62</definedName>
    <definedName name="filter1_selection">OFFSET(Filtre!$A$81,0,filter1_num-1,Filter1_count,1)</definedName>
    <definedName name="filter1_valname">Filtre!$B$65</definedName>
    <definedName name="Filter1_value">Filtre!$B$64</definedName>
    <definedName name="filter2_column">OFFSET(region,0,filter2_num-1)</definedName>
    <definedName name="Filter2_count">Filtre!$B$71</definedName>
    <definedName name="filter2_name">Filtre!$B$68</definedName>
    <definedName name="filter2_num">Filtre!$B$67</definedName>
    <definedName name="filter2_selection">OFFSET(Filtre!$A$81,0,filter2_num-1,Filter2_count,1)</definedName>
    <definedName name="filter2_valname">Filtre!$B$70</definedName>
    <definedName name="Filter2_value">Filtre!$B$69</definedName>
    <definedName name="filter3_column">OFFSET(region,0,filter3_num-1)</definedName>
    <definedName name="Filter3_count">Filtre!$B$76</definedName>
    <definedName name="filter3_name">Filtre!$B$73</definedName>
    <definedName name="filter3_num">Filtre!$B$72</definedName>
    <definedName name="filter3_selection">OFFSET(Filtre!$A$81,0,filter3_num-1,Filter3_count,1)</definedName>
    <definedName name="filter3_valname">Filtre!$B$75</definedName>
    <definedName name="Filter3_value">Filtre!$B$74</definedName>
    <definedName name="first_row_num">Filtre!$B$44</definedName>
    <definedName name="greyarea">Filtre!$B$59</definedName>
    <definedName name="maxmin">Filtre!$B$58</definedName>
    <definedName name="performers_num">Filtre!$B$53</definedName>
    <definedName name="product">Data!$B$2:$B$3457</definedName>
    <definedName name="region">Data!$A$2:$A$3457</definedName>
    <definedName name="row_num_effective">Filtre!$B$46</definedName>
    <definedName name="rows_num">Filtre!$B$45</definedName>
    <definedName name="sales">Data!$C$2:$C$3457</definedName>
    <definedName name="salesman">Data!#REF!</definedName>
    <definedName name="tooltip">Filtre!$B$57</definedName>
    <definedName name="Z_9B21E322_9F05_4745_8612_DF38B2775214_.wvu.FilterData" localSheetId="2" hidden="1">Data!$A$1:$D$3457</definedName>
    <definedName name="Z_F6A1E37B_2B75_46B8_AF7C_1C9D7F2C16C8_.wvu.FilterData" localSheetId="2" hidden="1">Data!$A$1:$D$3457</definedName>
    <definedName name="Z_F6A1E37B_2B75_46B8_AF7C_1C9D7F2C16C8_.wvu.PrintArea" localSheetId="0" hidden="1">'Vue Generale'!$A$3:$O$27</definedName>
    <definedName name="_xlnm.Print_Area" localSheetId="0">'Vue Generale'!$A$1:$O$31</definedName>
  </definedNames>
  <calcPr calcId="145621"/>
  <customWorkbookViews>
    <customWorkbookView name="Full Screen View" guid="{9B21E322-9F05-4745-8612-DF38B2775214}" includePrintSettings="0" maximized="1" showHorizontalScroll="0" showVerticalScroll="0" windowWidth="1274" windowHeight="770" activeSheetId="10" showFormulaBar="0" showStatusbar="0"/>
    <customWorkbookView name="Working_view" guid="{F6A1E37B-2B75-46B8-AF7C-1C9D7F2C16C8}" maximized="1" windowWidth="1276" windowHeight="524" activeSheetId="10"/>
  </customWorkbookViews>
</workbook>
</file>

<file path=xl/calcChain.xml><?xml version="1.0" encoding="utf-8"?>
<calcChain xmlns="http://schemas.openxmlformats.org/spreadsheetml/2006/main">
  <c r="B63" i="11" l="1"/>
  <c r="B75" i="11" l="1"/>
  <c r="AM3" i="11"/>
  <c r="AL3" i="11"/>
  <c r="AK3" i="11"/>
  <c r="AJ3" i="11"/>
  <c r="AI3" i="11"/>
  <c r="AH3" i="11"/>
  <c r="AG3" i="11"/>
  <c r="AF3" i="11"/>
  <c r="AE3" i="11"/>
  <c r="AD3" i="11"/>
  <c r="AC3" i="11"/>
  <c r="AB3" i="11"/>
  <c r="AA3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H31" i="10" l="1"/>
  <c r="J3" i="11"/>
  <c r="H3" i="11"/>
  <c r="B62" i="11"/>
  <c r="K3" i="11"/>
  <c r="B55" i="11"/>
  <c r="AQ3" i="11" s="1"/>
  <c r="B52" i="11"/>
  <c r="B46" i="11"/>
  <c r="B49" i="11" s="1"/>
  <c r="B48" i="11"/>
  <c r="N28" i="10"/>
  <c r="AO4" i="11" l="1"/>
  <c r="B66" i="11"/>
  <c r="B65" i="11" s="1"/>
  <c r="B67" i="11"/>
  <c r="P8" i="10"/>
  <c r="B47" i="11"/>
  <c r="P23" i="10" s="1"/>
  <c r="M4" i="11" l="1"/>
  <c r="M6" i="11"/>
  <c r="M10" i="11"/>
  <c r="M5" i="11"/>
  <c r="M9" i="11"/>
  <c r="M8" i="11"/>
  <c r="M12" i="11"/>
  <c r="M7" i="11"/>
  <c r="M11" i="11"/>
  <c r="L5" i="11"/>
  <c r="L9" i="11"/>
  <c r="L6" i="11"/>
  <c r="L10" i="11"/>
  <c r="L7" i="11"/>
  <c r="L11" i="11"/>
  <c r="L8" i="11"/>
  <c r="L12" i="11"/>
  <c r="K9" i="11"/>
  <c r="L4" i="11"/>
  <c r="K12" i="11"/>
  <c r="K11" i="11"/>
  <c r="K10" i="11"/>
  <c r="K6" i="11"/>
  <c r="K5" i="11"/>
  <c r="R4" i="10"/>
  <c r="H29" i="10"/>
  <c r="K4" i="11"/>
  <c r="K7" i="11"/>
  <c r="K8" i="11"/>
  <c r="B68" i="11"/>
  <c r="B71" i="11"/>
  <c r="B70" i="11" s="1"/>
  <c r="B72" i="11"/>
  <c r="H9" i="11" l="1"/>
  <c r="J10" i="11"/>
  <c r="J12" i="11"/>
  <c r="J11" i="11"/>
  <c r="J9" i="11"/>
  <c r="I10" i="11"/>
  <c r="I12" i="11"/>
  <c r="I11" i="11"/>
  <c r="I9" i="11"/>
  <c r="H10" i="11"/>
  <c r="H12" i="11"/>
  <c r="H11" i="11"/>
  <c r="H4" i="11"/>
  <c r="H8" i="11"/>
  <c r="H7" i="11"/>
  <c r="I7" i="11"/>
  <c r="I8" i="11"/>
  <c r="I4" i="11"/>
  <c r="J6" i="11"/>
  <c r="I5" i="11"/>
  <c r="H5" i="11"/>
  <c r="H6" i="11"/>
  <c r="J4" i="11"/>
  <c r="I6" i="11"/>
  <c r="J7" i="11"/>
  <c r="J5" i="11"/>
  <c r="J8" i="11"/>
  <c r="B73" i="11"/>
  <c r="R8" i="10" s="1"/>
  <c r="B76" i="11"/>
  <c r="R6" i="10"/>
  <c r="AQ7" i="11" l="1"/>
  <c r="AR7" i="11" s="1"/>
  <c r="AQ4" i="11"/>
  <c r="AU4" i="11" s="1"/>
  <c r="AO7" i="11"/>
  <c r="AP7" i="11" s="1"/>
  <c r="AO6" i="11"/>
  <c r="AP6" i="11" s="1"/>
  <c r="AO8" i="11"/>
  <c r="AP8" i="11" s="1"/>
  <c r="AO5" i="11"/>
  <c r="AP5" i="11" s="1"/>
  <c r="AP4" i="11"/>
  <c r="AQ8" i="11"/>
  <c r="AQ5" i="11"/>
  <c r="AQ6" i="11"/>
  <c r="AR6" i="11" s="1"/>
  <c r="AU7" i="11" l="1"/>
  <c r="AU8" i="11"/>
  <c r="AR8" i="11"/>
  <c r="AU5" i="11"/>
  <c r="AR5" i="11"/>
  <c r="AS6" i="11"/>
  <c r="AR4" i="11"/>
  <c r="AU6" i="11"/>
  <c r="AS5" i="11"/>
  <c r="AS4" i="11"/>
  <c r="AS7" i="11"/>
  <c r="AS8" i="11"/>
</calcChain>
</file>

<file path=xl/sharedStrings.xml><?xml version="1.0" encoding="utf-8"?>
<sst xmlns="http://schemas.openxmlformats.org/spreadsheetml/2006/main" count="161" uniqueCount="92">
  <si>
    <t>Region</t>
  </si>
  <si>
    <t>Product</t>
  </si>
  <si>
    <t>Date</t>
  </si>
  <si>
    <t>Max</t>
  </si>
  <si>
    <t>Min</t>
  </si>
  <si>
    <t/>
  </si>
  <si>
    <t>Best Month</t>
  </si>
  <si>
    <t>Worst Month</t>
  </si>
  <si>
    <t>Show chart tooltips</t>
  </si>
  <si>
    <t>Active category name</t>
  </si>
  <si>
    <t>Performers in category</t>
  </si>
  <si>
    <t>All Data (sums)</t>
  </si>
  <si>
    <t>Grey area chart indicators</t>
  </si>
  <si>
    <t>Line chart</t>
  </si>
  <si>
    <t>Max marker</t>
  </si>
  <si>
    <t>Min Marker</t>
  </si>
  <si>
    <t>Show max/min markers</t>
  </si>
  <si>
    <t>Show grey area</t>
  </si>
  <si>
    <t>Labels</t>
  </si>
  <si>
    <t>Active performer Name</t>
  </si>
  <si>
    <t>First row number</t>
  </si>
  <si>
    <t>First date shown</t>
  </si>
  <si>
    <t>Last date shown</t>
  </si>
  <si>
    <t>Active category number</t>
  </si>
  <si>
    <t>Active performer number</t>
  </si>
  <si>
    <t>Selected number of Rows</t>
  </si>
  <si>
    <t>Displayd number of rows</t>
  </si>
  <si>
    <t>Displayed number of rows +1</t>
  </si>
  <si>
    <t>Date display options (scrollbars)</t>
  </si>
  <si>
    <t>Category/performer options (combos)</t>
  </si>
  <si>
    <t>Chart options (chart)</t>
  </si>
  <si>
    <t>Filter 1 number</t>
  </si>
  <si>
    <t>Filter 2 number</t>
  </si>
  <si>
    <t>Filter 3 number</t>
  </si>
  <si>
    <t>Filter 1 name</t>
  </si>
  <si>
    <t>Filter 2 name</t>
  </si>
  <si>
    <t>Filter 3 name</t>
  </si>
  <si>
    <t>Filter 1 value</t>
  </si>
  <si>
    <t>Filter 1 combo count</t>
  </si>
  <si>
    <t>Filter 1 value name</t>
  </si>
  <si>
    <t>Filter 2 value</t>
  </si>
  <si>
    <t>Filter 2 value name</t>
  </si>
  <si>
    <t>Filter 2 combo count</t>
  </si>
  <si>
    <t>Filter 3 value</t>
  </si>
  <si>
    <t>Filter 3 value name</t>
  </si>
  <si>
    <t>Filter 3 combo count</t>
  </si>
  <si>
    <t>To</t>
  </si>
  <si>
    <t>Type Com</t>
  </si>
  <si>
    <t>TO</t>
  </si>
  <si>
    <t>Pauli</t>
  </si>
  <si>
    <t>National Tours</t>
  </si>
  <si>
    <t>Pedestria</t>
  </si>
  <si>
    <t>Tous TO</t>
  </si>
  <si>
    <t>Caribe</t>
  </si>
  <si>
    <t>Montant</t>
  </si>
  <si>
    <t>Jean</t>
  </si>
  <si>
    <t>Michel</t>
  </si>
  <si>
    <t>Options</t>
  </si>
  <si>
    <t>Filtres</t>
  </si>
  <si>
    <t>Selection TO:</t>
  </si>
  <si>
    <t>Regul de fin d'année</t>
  </si>
  <si>
    <t>Courtier</t>
  </si>
  <si>
    <t>Taux de Com Courtier</t>
  </si>
  <si>
    <t>Info</t>
  </si>
  <si>
    <t>Calcul</t>
  </si>
  <si>
    <t>1er</t>
  </si>
  <si>
    <t>2eme</t>
  </si>
  <si>
    <t>3eme</t>
  </si>
  <si>
    <t>Date Reglement du TO</t>
  </si>
  <si>
    <t>PAULI</t>
  </si>
  <si>
    <t>GRAPHIQUE DE VARIATION DE LA PRIME</t>
  </si>
  <si>
    <t>Modalité de Reglement</t>
  </si>
  <si>
    <t>Coutier</t>
  </si>
  <si>
    <t>Date d'échéance du contrat</t>
  </si>
  <si>
    <t>N° Bordereau</t>
  </si>
  <si>
    <t>N°  Bordereau</t>
  </si>
  <si>
    <t>Prime Globale</t>
  </si>
  <si>
    <t>4eme</t>
  </si>
  <si>
    <t>N° de Bordereau</t>
  </si>
  <si>
    <t>Montant Total des Primes</t>
  </si>
  <si>
    <t>2A TOURS</t>
  </si>
  <si>
    <t>Appo</t>
  </si>
  <si>
    <t>H</t>
  </si>
  <si>
    <t>Taux de Com Appo</t>
  </si>
  <si>
    <t>2A Tours</t>
  </si>
  <si>
    <t>Prime Appo</t>
  </si>
  <si>
    <t>Prime H</t>
  </si>
  <si>
    <t>1.</t>
  </si>
  <si>
    <t>3. Options</t>
  </si>
  <si>
    <t>2. Selection</t>
  </si>
  <si>
    <t>2. Groupe</t>
  </si>
  <si>
    <t>Date Reglement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</si>
</sst>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"/>
    <numFmt numFmtId="165" formatCode="mm\/yy"/>
    <numFmt numFmtId="166" formatCode="mm\/yyyy"/>
  </numFmts>
  <fonts count="11" x14ac:knownFonts="1">
    <font>
      <sz val="8"/>
      <name val="Arial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8"/>
      <color indexed="22"/>
      <name val="Arial"/>
      <family val="2"/>
    </font>
    <font>
      <sz val="8"/>
      <color rgb="FF000000"/>
      <name val="Tahoma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4"/>
      <color theme="9" tint="-0.249977111117893"/>
      <name val="Arial"/>
      <family val="2"/>
    </font>
    <font>
      <b/>
      <sz val="11"/>
      <name val="Arial"/>
      <family val="2"/>
    </font>
    <font>
      <b/>
      <sz val="50"/>
      <name val="Arial"/>
      <family val="2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3" fontId="0" fillId="0" borderId="0" xfId="0" applyNumberFormat="1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0" fillId="0" borderId="0" xfId="0" applyBorder="1"/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Border="1"/>
    <xf numFmtId="0" fontId="0" fillId="0" borderId="0" xfId="0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Fill="1" applyAlignment="1">
      <alignment horizontal="centerContinuous" vertic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Border="1"/>
    <xf numFmtId="0" fontId="2" fillId="0" borderId="0" xfId="0" applyFont="1" applyFill="1" applyBorder="1"/>
    <xf numFmtId="0" fontId="0" fillId="2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5" fontId="1" fillId="0" borderId="0" xfId="0" applyNumberFormat="1" applyFont="1" applyBorder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indent="1"/>
    </xf>
    <xf numFmtId="0" fontId="0" fillId="2" borderId="0" xfId="0" applyFill="1" applyBorder="1" applyAlignment="1">
      <alignment horizontal="centerContinuous"/>
    </xf>
    <xf numFmtId="164" fontId="0" fillId="0" borderId="0" xfId="0" applyNumberFormat="1" applyBorder="1"/>
    <xf numFmtId="16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0" fontId="2" fillId="3" borderId="0" xfId="0" applyFont="1" applyFill="1" applyBorder="1"/>
    <xf numFmtId="0" fontId="1" fillId="3" borderId="0" xfId="0" applyFont="1" applyFill="1" applyBorder="1"/>
    <xf numFmtId="0" fontId="1" fillId="4" borderId="0" xfId="0" applyFont="1" applyFill="1" applyBorder="1"/>
    <xf numFmtId="0" fontId="2" fillId="4" borderId="0" xfId="0" applyFont="1" applyFill="1" applyBorder="1"/>
    <xf numFmtId="0" fontId="2" fillId="5" borderId="0" xfId="0" applyFont="1" applyFill="1" applyBorder="1"/>
    <xf numFmtId="0" fontId="0" fillId="0" borderId="0" xfId="0" applyAlignment="1">
      <alignment horizontal="centerContinuous"/>
    </xf>
    <xf numFmtId="0" fontId="3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Border="1" applyAlignment="1">
      <alignment horizontal="left" vertical="center"/>
    </xf>
    <xf numFmtId="0" fontId="8" fillId="8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0" fillId="7" borderId="1" xfId="0" applyFill="1" applyBorder="1"/>
    <xf numFmtId="0" fontId="10" fillId="0" borderId="0" xfId="0" applyFont="1"/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44" fontId="8" fillId="8" borderId="1" xfId="0" applyNumberFormat="1" applyFont="1" applyFill="1" applyBorder="1" applyAlignment="1">
      <alignment horizontal="center" vertical="center"/>
    </xf>
    <xf numFmtId="44" fontId="0" fillId="8" borderId="1" xfId="0" applyNumberFormat="1" applyFill="1" applyBorder="1"/>
    <xf numFmtId="44" fontId="8" fillId="7" borderId="1" xfId="0" applyNumberFormat="1" applyFont="1" applyFill="1" applyBorder="1" applyAlignment="1">
      <alignment horizontal="center" vertical="center"/>
    </xf>
    <xf numFmtId="44" fontId="0" fillId="7" borderId="1" xfId="0" applyNumberFormat="1" applyFill="1" applyBorder="1"/>
    <xf numFmtId="0" fontId="7" fillId="6" borderId="3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0" fillId="9" borderId="1" xfId="0" applyFill="1" applyBorder="1"/>
    <xf numFmtId="0" fontId="8" fillId="9" borderId="1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 textRotation="255"/>
    </xf>
    <xf numFmtId="0" fontId="9" fillId="8" borderId="7" xfId="0" applyFont="1" applyFill="1" applyBorder="1" applyAlignment="1">
      <alignment horizontal="center" vertical="center" textRotation="255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5" fillId="9" borderId="1" xfId="0" applyFont="1" applyFill="1" applyBorder="1"/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Filtre!$AQ$3</c:f>
              <c:strCache>
                <c:ptCount val="1"/>
                <c:pt idx="0">
                  <c:v>Pauli</c:v>
                </c:pt>
              </c:strCache>
            </c:strRef>
          </c:tx>
          <c:cat>
            <c:numRef>
              <c:f>Filtre!$G$4:$G$27</c:f>
              <c:numCache>
                <c:formatCode>mm\/yy</c:formatCode>
                <c:ptCount val="24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</c:numCache>
            </c:numRef>
          </c:cat>
          <c:val>
            <c:numRef>
              <c:f>Filtre!$AQ$5:$AQ$18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798528"/>
        <c:axId val="193800064"/>
      </c:lineChart>
      <c:dateAx>
        <c:axId val="193798528"/>
        <c:scaling>
          <c:orientation val="minMax"/>
        </c:scaling>
        <c:delete val="0"/>
        <c:axPos val="b"/>
        <c:numFmt formatCode="mm\/yy" sourceLinked="1"/>
        <c:majorTickMark val="out"/>
        <c:minorTickMark val="none"/>
        <c:tickLblPos val="nextTo"/>
        <c:crossAx val="193800064"/>
        <c:crosses val="autoZero"/>
        <c:auto val="1"/>
        <c:lblOffset val="100"/>
        <c:baseTimeUnit val="months"/>
      </c:dateAx>
      <c:valAx>
        <c:axId val="193800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379852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Lines="5" dropStyle="combo" dx="16" fmlaLink="Filter1_value" fmlaRange="filter1_selection" noThreeD="1" val="0"/>
</file>

<file path=xl/ctrlProps/ctrlProp2.xml><?xml version="1.0" encoding="utf-8"?>
<formControlPr xmlns="http://schemas.microsoft.com/office/spreadsheetml/2009/9/main" objectType="CheckBox" fmlaLink="Filtre!$B$57" lockText="1" noThreeD="1"/>
</file>

<file path=xl/ctrlProps/ctrlProp3.xml><?xml version="1.0" encoding="utf-8"?>
<formControlPr xmlns="http://schemas.microsoft.com/office/spreadsheetml/2009/9/main" objectType="CheckBox" fmlaLink="maxmin" lockText="1" noThreeD="1"/>
</file>

<file path=xl/ctrlProps/ctrlProp4.xml><?xml version="1.0" encoding="utf-8"?>
<formControlPr xmlns="http://schemas.microsoft.com/office/spreadsheetml/2009/9/main" objectType="Drop" dropLines="4" dropStyle="combo" dx="16" fmlaLink="active_column_chart_num" fmlaRange="active_column_chart" noThreeD="1" val="5"/>
</file>

<file path=xl/ctrlProps/ctrlProp5.xml><?xml version="1.0" encoding="utf-8"?>
<formControlPr xmlns="http://schemas.microsoft.com/office/spreadsheetml/2009/9/main" objectType="Drop" dropLines="5" dropStyle="combo" dx="16" fmlaLink="Filter2_value" fmlaRange="filter2_selection" noThreeD="1" sel="0" val="0"/>
</file>

<file path=xl/ctrlProps/ctrlProp6.xml><?xml version="1.0" encoding="utf-8"?>
<formControlPr xmlns="http://schemas.microsoft.com/office/spreadsheetml/2009/9/main" objectType="Drop" dropLines="5" dropStyle="combo" dx="16" fmlaLink="Filter3_value" fmlaRange="filter3_selection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</xdr:row>
          <xdr:rowOff>0</xdr:rowOff>
        </xdr:from>
        <xdr:to>
          <xdr:col>21</xdr:col>
          <xdr:colOff>209550</xdr:colOff>
          <xdr:row>4</xdr:row>
          <xdr:rowOff>0</xdr:rowOff>
        </xdr:to>
        <xdr:sp macro="" textlink="">
          <xdr:nvSpPr>
            <xdr:cNvPr id="6148" name="Drop Dow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0</xdr:colOff>
      <xdr:row>3</xdr:row>
      <xdr:rowOff>0</xdr:rowOff>
    </xdr:from>
    <xdr:ext cx="18531" cy="179601"/>
    <xdr:sp macro="" textlink="">
      <xdr:nvSpPr>
        <xdr:cNvPr id="6166" name="Text Box 22"/>
        <xdr:cNvSpPr txBox="1">
          <a:spLocks noChangeArrowheads="1"/>
        </xdr:cNvSpPr>
      </xdr:nvSpPr>
      <xdr:spPr bwMode="auto">
        <a:xfrm>
          <a:off x="180975" y="333375"/>
          <a:ext cx="18531" cy="17960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C0C0C0" mc:Ignorable="a14" a14:legacySpreadsheetColorIndex="22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</xdr:row>
          <xdr:rowOff>66675</xdr:rowOff>
        </xdr:from>
        <xdr:to>
          <xdr:col>19</xdr:col>
          <xdr:colOff>190500</xdr:colOff>
          <xdr:row>12</xdr:row>
          <xdr:rowOff>123825</xdr:rowOff>
        </xdr:to>
        <xdr:sp macro="" textlink="">
          <xdr:nvSpPr>
            <xdr:cNvPr id="6175" name="Check Box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Afficher les points de variations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66675</xdr:rowOff>
        </xdr:from>
        <xdr:to>
          <xdr:col>21</xdr:col>
          <xdr:colOff>190500</xdr:colOff>
          <xdr:row>14</xdr:row>
          <xdr:rowOff>123825</xdr:rowOff>
        </xdr:to>
        <xdr:sp macro="" textlink="">
          <xdr:nvSpPr>
            <xdr:cNvPr id="6176" name="Check Box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Variation Max/Min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0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6178" name="Rectangle 34"/>
        <xdr:cNvSpPr>
          <a:spLocks noChangeArrowheads="1"/>
        </xdr:cNvSpPr>
      </xdr:nvSpPr>
      <xdr:spPr bwMode="auto">
        <a:xfrm>
          <a:off x="8420100" y="1543050"/>
          <a:ext cx="3009900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14999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C0C0C0" mc:Ignorable="a14" a14:legacySpreadsheetColorIndex="22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14</xdr:col>
          <xdr:colOff>0</xdr:colOff>
          <xdr:row>4</xdr:row>
          <xdr:rowOff>0</xdr:rowOff>
        </xdr:to>
        <xdr:sp macro="" textlink="">
          <xdr:nvSpPr>
            <xdr:cNvPr id="6179" name="Drop Down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17</xdr:col>
      <xdr:colOff>28575</xdr:colOff>
      <xdr:row>1</xdr:row>
      <xdr:rowOff>0</xdr:rowOff>
    </xdr:from>
    <xdr:to>
      <xdr:col>22</xdr:col>
      <xdr:colOff>28575</xdr:colOff>
      <xdr:row>2</xdr:row>
      <xdr:rowOff>0</xdr:rowOff>
    </xdr:to>
    <xdr:sp macro="" textlink="">
      <xdr:nvSpPr>
        <xdr:cNvPr id="6181" name="Rectangle 37"/>
        <xdr:cNvSpPr>
          <a:spLocks noChangeArrowheads="1"/>
        </xdr:cNvSpPr>
      </xdr:nvSpPr>
      <xdr:spPr bwMode="auto">
        <a:xfrm>
          <a:off x="8448675" y="57150"/>
          <a:ext cx="3009900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>
            <a:alpha val="14999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C0C0C0" mc:Ignorable="a14" a14:legacySpreadsheetColorIndex="22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</xdr:row>
          <xdr:rowOff>0</xdr:rowOff>
        </xdr:from>
        <xdr:to>
          <xdr:col>21</xdr:col>
          <xdr:colOff>209550</xdr:colOff>
          <xdr:row>6</xdr:row>
          <xdr:rowOff>0</xdr:rowOff>
        </xdr:to>
        <xdr:sp macro="" textlink="">
          <xdr:nvSpPr>
            <xdr:cNvPr id="6182" name="Drop Down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21</xdr:col>
          <xdr:colOff>209550</xdr:colOff>
          <xdr:row>8</xdr:row>
          <xdr:rowOff>0</xdr:rowOff>
        </xdr:to>
        <xdr:sp macro="" textlink="">
          <xdr:nvSpPr>
            <xdr:cNvPr id="6183" name="Drop Down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5</xdr:row>
      <xdr:rowOff>190500</xdr:rowOff>
    </xdr:from>
    <xdr:to>
      <xdr:col>16</xdr:col>
      <xdr:colOff>171450</xdr:colOff>
      <xdr:row>24</xdr:row>
      <xdr:rowOff>47624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19050</xdr:rowOff>
    </xdr:from>
    <xdr:to>
      <xdr:col>3</xdr:col>
      <xdr:colOff>123825</xdr:colOff>
      <xdr:row>1</xdr:row>
      <xdr:rowOff>0</xdr:rowOff>
    </xdr:to>
    <xdr:sp macro="" textlink="">
      <xdr:nvSpPr>
        <xdr:cNvPr id="4231" name="AutoShape 135"/>
        <xdr:cNvSpPr>
          <a:spLocks noChangeArrowheads="1"/>
        </xdr:cNvSpPr>
      </xdr:nvSpPr>
      <xdr:spPr bwMode="auto">
        <a:xfrm>
          <a:off x="3057525" y="19050"/>
          <a:ext cx="123825" cy="123825"/>
        </a:xfrm>
        <a:prstGeom prst="flowChartMerge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>
            <a:alpha val="47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C0C0C0" mc:Ignorable="a14" a14:legacySpreadsheetColorIndex="22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257175</xdr:colOff>
      <xdr:row>0</xdr:row>
      <xdr:rowOff>19050</xdr:rowOff>
    </xdr:from>
    <xdr:to>
      <xdr:col>3</xdr:col>
      <xdr:colOff>381000</xdr:colOff>
      <xdr:row>1</xdr:row>
      <xdr:rowOff>0</xdr:rowOff>
    </xdr:to>
    <xdr:sp macro="" textlink="">
      <xdr:nvSpPr>
        <xdr:cNvPr id="4232" name="AutoShape 136"/>
        <xdr:cNvSpPr>
          <a:spLocks noChangeArrowheads="1"/>
        </xdr:cNvSpPr>
      </xdr:nvSpPr>
      <xdr:spPr bwMode="auto">
        <a:xfrm rot="10800000">
          <a:off x="3314700" y="19050"/>
          <a:ext cx="123825" cy="123825"/>
        </a:xfrm>
        <a:prstGeom prst="flowChartMerge">
          <a:avLst/>
        </a:prstGeom>
        <a:solidFill>
          <a:srgbClr xmlns:mc="http://schemas.openxmlformats.org/markup-compatibility/2006" xmlns:a14="http://schemas.microsoft.com/office/drawing/2010/main" val="008000" mc:Ignorable="a14" a14:legacySpreadsheetColorIndex="17">
            <a:alpha val="38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C0C0C0" mc:Ignorable="a14" a14:legacySpreadsheetColorIndex="22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160000" mc:Ignorable="a14" a14:legacySpreadsheetColorIndex="22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160000" mc:Ignorable="a14" a14:legacySpreadsheetColorIndex="22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160000" mc:Ignorable="a14" a14:legacySpreadsheetColorIndex="22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160000" mc:Ignorable="a14" a14:legacySpreadsheetColorIndex="22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indexed="17"/>
    <pageSetUpPr autoPageBreaks="0" fitToPage="1"/>
  </sheetPr>
  <dimension ref="A1:W31"/>
  <sheetViews>
    <sheetView showGridLines="0" showRowColHeaders="0" showZeros="0" showOutlineSymbols="0" zoomScaleNormal="100" zoomScaleSheetLayoutView="100" workbookViewId="0">
      <selection activeCell="R20" sqref="R20"/>
    </sheetView>
  </sheetViews>
  <sheetFormatPr baseColWidth="10" defaultRowHeight="11.25" x14ac:dyDescent="0.2"/>
  <cols>
    <col min="1" max="1" width="3.1640625" customWidth="1"/>
    <col min="2" max="11" width="9.33203125" customWidth="1"/>
    <col min="12" max="12" width="6" customWidth="1"/>
    <col min="13" max="13" width="9.33203125" customWidth="1"/>
    <col min="14" max="14" width="13" customWidth="1"/>
    <col min="15" max="15" width="3.5" customWidth="1"/>
    <col min="16" max="16" width="9.33203125" customWidth="1"/>
    <col min="17" max="17" width="9.6640625" customWidth="1"/>
    <col min="18" max="18" width="17.1640625" customWidth="1"/>
    <col min="19" max="19" width="7.5" customWidth="1"/>
    <col min="20" max="256" width="9.33203125" customWidth="1"/>
  </cols>
  <sheetData>
    <row r="1" spans="1:23" ht="4.5" customHeight="1" x14ac:dyDescent="0.2">
      <c r="L1" s="5"/>
    </row>
    <row r="2" spans="1:23" ht="17.25" customHeight="1" x14ac:dyDescent="0.2">
      <c r="A2" s="5"/>
      <c r="B2" s="15"/>
      <c r="C2" s="11"/>
      <c r="D2" s="11"/>
      <c r="E2" s="11"/>
      <c r="F2" s="11"/>
      <c r="G2" s="11"/>
      <c r="H2" s="11"/>
      <c r="I2" s="10"/>
      <c r="J2" s="5"/>
      <c r="K2" s="41"/>
      <c r="M2" s="12"/>
      <c r="N2" s="13"/>
      <c r="O2" s="13"/>
      <c r="R2" s="15" t="s">
        <v>58</v>
      </c>
      <c r="S2" s="11"/>
      <c r="T2" s="11"/>
      <c r="U2" s="11"/>
      <c r="V2" s="11"/>
    </row>
    <row r="3" spans="1:23" ht="4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11"/>
      <c r="S3" s="11"/>
      <c r="T3" s="11"/>
      <c r="U3" s="11"/>
      <c r="V3" s="11"/>
      <c r="W3" s="5"/>
    </row>
    <row r="4" spans="1:23" ht="17.25" customHeight="1" x14ac:dyDescent="0.25">
      <c r="A4" s="6"/>
      <c r="C4" s="46" t="s">
        <v>70</v>
      </c>
      <c r="J4" s="6"/>
      <c r="K4" s="41" t="s">
        <v>59</v>
      </c>
      <c r="R4" s="14" t="str">
        <f ca="1">"Select "&amp; filter1_name</f>
        <v>Select Type Com</v>
      </c>
    </row>
    <row r="5" spans="1:23" ht="5.25" customHeight="1" x14ac:dyDescent="0.2">
      <c r="R5" s="14"/>
    </row>
    <row r="6" spans="1:23" ht="17.25" customHeight="1" x14ac:dyDescent="0.2">
      <c r="R6" s="14" t="str">
        <f ca="1">"Select "&amp; filter2_name</f>
        <v>Select 0</v>
      </c>
    </row>
    <row r="7" spans="1:23" ht="5.25" customHeight="1" x14ac:dyDescent="0.2">
      <c r="R7" s="14"/>
    </row>
    <row r="8" spans="1:23" ht="17.25" customHeight="1" x14ac:dyDescent="0.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6" t="str">
        <f>IF(row_num_effective&gt;2,"Show "&amp;row_num_effective-1&amp;" months","")</f>
        <v/>
      </c>
      <c r="Q8" s="5"/>
      <c r="R8" s="14" t="str">
        <f ca="1">"Select "&amp; filter3_name</f>
        <v>Select 0</v>
      </c>
      <c r="U8" s="5"/>
      <c r="V8" s="5"/>
      <c r="W8" s="5"/>
    </row>
    <row r="9" spans="1:23" ht="21.75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U9" s="5"/>
      <c r="V9" s="5"/>
      <c r="W9" s="5"/>
    </row>
    <row r="10" spans="1:23" x14ac:dyDescent="0.2">
      <c r="P10" s="17"/>
    </row>
    <row r="11" spans="1:23" ht="17.25" customHeight="1" x14ac:dyDescent="0.2">
      <c r="P11" s="17"/>
      <c r="R11" s="15" t="s">
        <v>57</v>
      </c>
      <c r="S11" s="15"/>
      <c r="T11" s="15"/>
      <c r="U11" s="15"/>
      <c r="V11" s="38"/>
    </row>
    <row r="12" spans="1:23" ht="12.75" customHeight="1" x14ac:dyDescent="0.2">
      <c r="P12" s="17"/>
    </row>
    <row r="13" spans="1:23" ht="12.75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W13" s="5"/>
    </row>
    <row r="14" spans="1:23" ht="12.75" customHeight="1" x14ac:dyDescent="0.2">
      <c r="P14" s="17"/>
    </row>
    <row r="15" spans="1:23" ht="12.75" customHeight="1" x14ac:dyDescent="0.2">
      <c r="P15" s="16"/>
    </row>
    <row r="16" spans="1:23" ht="12.75" customHeight="1" x14ac:dyDescent="0.2"/>
    <row r="17" spans="2:18" ht="12.75" customHeight="1" x14ac:dyDescent="0.2">
      <c r="P17" s="17"/>
    </row>
    <row r="18" spans="2:18" ht="12.75" customHeight="1" x14ac:dyDescent="0.2">
      <c r="P18" s="17"/>
    </row>
    <row r="19" spans="2:18" x14ac:dyDescent="0.2">
      <c r="P19" s="17"/>
    </row>
    <row r="20" spans="2:18" x14ac:dyDescent="0.2">
      <c r="P20" s="17"/>
    </row>
    <row r="21" spans="2:18" ht="18.75" customHeight="1" x14ac:dyDescent="0.2">
      <c r="P21" s="17"/>
    </row>
    <row r="22" spans="2:18" x14ac:dyDescent="0.2">
      <c r="P22" s="17"/>
      <c r="R22" s="40"/>
    </row>
    <row r="23" spans="2:18" x14ac:dyDescent="0.2">
      <c r="P23" s="16" t="str">
        <f>IF(Filtre!B47="max","Max reached","Show "&amp;Filtre!B47&amp;" months")</f>
        <v>Max reached</v>
      </c>
      <c r="R23" s="40"/>
    </row>
    <row r="27" spans="2:18" ht="15.75" customHeight="1" x14ac:dyDescent="0.2"/>
    <row r="28" spans="2:18" ht="12.75" customHeight="1" x14ac:dyDescent="0.2">
      <c r="B28" s="16"/>
      <c r="C28" s="7"/>
      <c r="D28" s="7"/>
      <c r="E28" s="7"/>
      <c r="F28" s="7"/>
      <c r="G28" s="7"/>
      <c r="H28" s="7"/>
      <c r="I28" s="7"/>
      <c r="J28" s="7"/>
      <c r="K28" s="7"/>
      <c r="L28" s="7"/>
      <c r="N28" s="8" t="str">
        <f>IF(first_row_num=23,"","Show following months")</f>
        <v/>
      </c>
      <c r="O28" s="8"/>
    </row>
    <row r="29" spans="2:18" x14ac:dyDescent="0.2">
      <c r="H29" s="39" t="str">
        <f>IF(Filter1_value&lt;&gt;1,"Active Filter on: "&amp;filter1_name &amp; ":" &amp; filter1_valname,"")</f>
        <v/>
      </c>
    </row>
    <row r="30" spans="2:18" x14ac:dyDescent="0.2">
      <c r="B30" s="7"/>
      <c r="H30" s="39"/>
    </row>
    <row r="31" spans="2:18" x14ac:dyDescent="0.2">
      <c r="B31" s="7"/>
      <c r="H31" s="39" t="str">
        <f>IF(Filter3_value&lt;&gt;1,"Active Filter on: "&amp;filter3_name &amp; ": " &amp; filter3_valname,"")</f>
        <v/>
      </c>
    </row>
  </sheetData>
  <sheetProtection selectLockedCells="1"/>
  <customSheetViews>
    <customSheetView guid="{9B21E322-9F05-4745-8612-DF38B2775214}" showGridLines="0" showRowCol="0" outlineSymbols="0" zeroValues="0" showRuler="0">
      <selection activeCell="R6" sqref="R6"/>
    </customSheetView>
    <customSheetView guid="{F6A1E37B-2B75-46B8-AF7C-1C9D7F2C16C8}" fitToPage="1" printArea="1" showRuler="0">
      <selection activeCell="K4" sqref="K4"/>
      <pageMargins left="0.78740157499999996" right="0.78740157499999996" top="0.984251969" bottom="0.984251969" header="0.5" footer="0.5"/>
      <pageSetup paperSize="9" orientation="landscape" r:id="rId1"/>
      <headerFooter alignWithMargins="0"/>
    </customSheetView>
  </customSheetViews>
  <phoneticPr fontId="0" type="noConversion"/>
  <conditionalFormatting sqref="P8 P15 N28 P23 B28">
    <cfRule type="expression" dxfId="0" priority="1" stopIfTrue="1">
      <formula>tooltip&lt;&gt;TRUE</formula>
    </cfRule>
  </conditionalFormatting>
  <pageMargins left="0.78740157499999996" right="0.78740157499999996" top="0.984251969" bottom="0.984251969" header="0.5" footer="0.5"/>
  <pageSetup paperSize="9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5" name="Drop Down 4">
              <controlPr defaultSize="0" autoLine="0" autoPict="0">
                <anchor moveWithCells="1">
                  <from>
                    <xdr:col>19</xdr:col>
                    <xdr:colOff>0</xdr:colOff>
                    <xdr:row>3</xdr:row>
                    <xdr:rowOff>0</xdr:rowOff>
                  </from>
                  <to>
                    <xdr:col>21</xdr:col>
                    <xdr:colOff>209550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6" name="Check Box 31">
              <controlPr defaultSize="0" print="0" autoFill="0" autoLine="0" autoPict="0">
                <anchor moveWithCells="1">
                  <from>
                    <xdr:col>17</xdr:col>
                    <xdr:colOff>0</xdr:colOff>
                    <xdr:row>11</xdr:row>
                    <xdr:rowOff>66675</xdr:rowOff>
                  </from>
                  <to>
                    <xdr:col>19</xdr:col>
                    <xdr:colOff>190500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7" name="Check Box 32">
              <controlPr defaultSize="0" print="0" autoFill="0" autoLine="0" autoPict="0">
                <anchor moveWithCells="1">
                  <from>
                    <xdr:col>17</xdr:col>
                    <xdr:colOff>0</xdr:colOff>
                    <xdr:row>13</xdr:row>
                    <xdr:rowOff>66675</xdr:rowOff>
                  </from>
                  <to>
                    <xdr:col>21</xdr:col>
                    <xdr:colOff>190500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8" name="Drop Down 35">
              <controlPr defaultSize="0" autoLine="0" autoPict="0">
                <anchor moveWithCells="1">
                  <from>
                    <xdr:col>12</xdr:col>
                    <xdr:colOff>0</xdr:colOff>
                    <xdr:row>3</xdr:row>
                    <xdr:rowOff>0</xdr:rowOff>
                  </from>
                  <to>
                    <xdr:col>14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9" name="Drop Down 38">
              <controlPr defaultSize="0" autoLine="0" autoPict="0">
                <anchor moveWithCells="1">
                  <from>
                    <xdr:col>19</xdr:col>
                    <xdr:colOff>0</xdr:colOff>
                    <xdr:row>5</xdr:row>
                    <xdr:rowOff>0</xdr:rowOff>
                  </from>
                  <to>
                    <xdr:col>21</xdr:col>
                    <xdr:colOff>209550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10" name="Drop Down 39">
              <controlPr defaultSize="0" autoLine="0" autoPict="0">
                <anchor moveWithCells="1">
                  <from>
                    <xdr:col>19</xdr:col>
                    <xdr:colOff>0</xdr:colOff>
                    <xdr:row>7</xdr:row>
                    <xdr:rowOff>0</xdr:rowOff>
                  </from>
                  <to>
                    <xdr:col>21</xdr:col>
                    <xdr:colOff>209550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22"/>
  </sheetPr>
  <dimension ref="A1:AU114"/>
  <sheetViews>
    <sheetView workbookViewId="0">
      <selection activeCell="B84" sqref="B84"/>
    </sheetView>
  </sheetViews>
  <sheetFormatPr baseColWidth="10" defaultColWidth="14.1640625" defaultRowHeight="11.25" x14ac:dyDescent="0.2"/>
  <cols>
    <col min="1" max="1" width="25.1640625" style="19" customWidth="1"/>
    <col min="2" max="3" width="14.1640625" style="19" customWidth="1"/>
    <col min="4" max="4" width="18.33203125" style="19" bestFit="1" customWidth="1"/>
    <col min="5" max="6" width="14.1640625" style="19" customWidth="1"/>
    <col min="7" max="39" width="14.1640625" style="5" customWidth="1"/>
    <col min="40" max="40" width="6.1640625" style="5" customWidth="1"/>
    <col min="41" max="16384" width="14.1640625" style="5"/>
  </cols>
  <sheetData>
    <row r="1" spans="1:47" x14ac:dyDescent="0.2">
      <c r="A1" s="25" t="s">
        <v>87</v>
      </c>
      <c r="B1" s="26"/>
      <c r="C1" s="26" t="s">
        <v>5</v>
      </c>
      <c r="D1" s="26" t="s">
        <v>5</v>
      </c>
    </row>
    <row r="2" spans="1:47" x14ac:dyDescent="0.2">
      <c r="A2" s="19" t="s">
        <v>48</v>
      </c>
      <c r="B2" s="26"/>
      <c r="C2" s="26"/>
      <c r="D2" s="26"/>
      <c r="E2" s="26"/>
      <c r="F2" s="26"/>
      <c r="H2" s="27" t="s">
        <v>11</v>
      </c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O2" s="27" t="s">
        <v>12</v>
      </c>
      <c r="AP2" s="27"/>
      <c r="AQ2" s="27" t="s">
        <v>13</v>
      </c>
      <c r="AR2" s="27" t="s">
        <v>14</v>
      </c>
      <c r="AS2" s="27" t="s">
        <v>15</v>
      </c>
    </row>
    <row r="3" spans="1:47" x14ac:dyDescent="0.2">
      <c r="B3" s="26"/>
      <c r="C3" s="26"/>
      <c r="D3" s="26"/>
      <c r="E3" s="26"/>
      <c r="F3" s="5"/>
      <c r="G3" s="22" t="s">
        <v>2</v>
      </c>
      <c r="H3" s="23" t="str">
        <f t="shared" ref="H3:AM3" ca="1" si="0">OFFSET($A$9,COLUMN()-8,$B$51-1)</f>
        <v>Pauli</v>
      </c>
      <c r="I3" s="23" t="s">
        <v>80</v>
      </c>
      <c r="J3" s="23" t="str">
        <f t="shared" ca="1" si="0"/>
        <v>Pedestria</v>
      </c>
      <c r="K3" s="23" t="str">
        <f t="shared" ca="1" si="0"/>
        <v>Caribe</v>
      </c>
      <c r="L3" s="23" t="str">
        <f t="shared" ca="1" si="0"/>
        <v>Jean</v>
      </c>
      <c r="M3" s="23" t="str">
        <f t="shared" ca="1" si="0"/>
        <v>Michel</v>
      </c>
      <c r="N3" s="23">
        <f t="shared" ca="1" si="0"/>
        <v>0</v>
      </c>
      <c r="O3" s="23">
        <f t="shared" ca="1" si="0"/>
        <v>0</v>
      </c>
      <c r="P3" s="23">
        <f t="shared" ca="1" si="0"/>
        <v>0</v>
      </c>
      <c r="Q3" s="23">
        <f t="shared" ca="1" si="0"/>
        <v>0</v>
      </c>
      <c r="R3" s="23">
        <f t="shared" ca="1" si="0"/>
        <v>0</v>
      </c>
      <c r="S3" s="23">
        <f t="shared" ca="1" si="0"/>
        <v>0</v>
      </c>
      <c r="T3" s="23">
        <f t="shared" ca="1" si="0"/>
        <v>0</v>
      </c>
      <c r="U3" s="23">
        <f t="shared" ca="1" si="0"/>
        <v>0</v>
      </c>
      <c r="V3" s="23">
        <f t="shared" ca="1" si="0"/>
        <v>0</v>
      </c>
      <c r="W3" s="23">
        <f t="shared" ca="1" si="0"/>
        <v>0</v>
      </c>
      <c r="X3" s="23">
        <f t="shared" ca="1" si="0"/>
        <v>0</v>
      </c>
      <c r="Y3" s="23">
        <f t="shared" ca="1" si="0"/>
        <v>0</v>
      </c>
      <c r="Z3" s="23">
        <f t="shared" ca="1" si="0"/>
        <v>0</v>
      </c>
      <c r="AA3" s="23">
        <f t="shared" ca="1" si="0"/>
        <v>0</v>
      </c>
      <c r="AB3" s="23">
        <f t="shared" ca="1" si="0"/>
        <v>0</v>
      </c>
      <c r="AC3" s="23">
        <f t="shared" ca="1" si="0"/>
        <v>0</v>
      </c>
      <c r="AD3" s="23">
        <f t="shared" ca="1" si="0"/>
        <v>0</v>
      </c>
      <c r="AE3" s="23">
        <f t="shared" ca="1" si="0"/>
        <v>0</v>
      </c>
      <c r="AF3" s="23">
        <f t="shared" ca="1" si="0"/>
        <v>0</v>
      </c>
      <c r="AG3" s="23">
        <f t="shared" ca="1" si="0"/>
        <v>0</v>
      </c>
      <c r="AH3" s="23">
        <f t="shared" ca="1" si="0"/>
        <v>0</v>
      </c>
      <c r="AI3" s="23">
        <f t="shared" ca="1" si="0"/>
        <v>0</v>
      </c>
      <c r="AJ3" s="23">
        <f t="shared" ca="1" si="0"/>
        <v>0</v>
      </c>
      <c r="AK3" s="23">
        <f t="shared" ca="1" si="0"/>
        <v>0</v>
      </c>
      <c r="AL3" s="23">
        <f t="shared" ca="1" si="0"/>
        <v>0</v>
      </c>
      <c r="AM3" s="23">
        <f t="shared" ca="1" si="0"/>
        <v>0</v>
      </c>
      <c r="AO3" s="20" t="s">
        <v>4</v>
      </c>
      <c r="AP3" s="20" t="s">
        <v>3</v>
      </c>
      <c r="AQ3" s="21" t="str">
        <f ca="1">active_column_chart_name</f>
        <v>Pauli</v>
      </c>
      <c r="AR3" s="21" t="s">
        <v>6</v>
      </c>
      <c r="AS3" s="21" t="s">
        <v>7</v>
      </c>
      <c r="AU3" s="21" t="s">
        <v>18</v>
      </c>
    </row>
    <row r="4" spans="1:47" x14ac:dyDescent="0.2">
      <c r="B4" s="26"/>
      <c r="C4" s="26"/>
      <c r="D4" s="26"/>
      <c r="E4" s="26"/>
      <c r="F4" s="26"/>
      <c r="G4" s="24">
        <v>39448</v>
      </c>
      <c r="H4" s="5">
        <f t="shared" ref="H4:J12" ca="1" si="1">IF(H$3&lt;&gt;0,SUMPRODUCT(--(active_column=H$3),--ISNUMBER(SEARCH("*"&amp;filter1_valname,filter1_column)),--ISNUMBER(SEARCH("*"&amp;filter2_valname,filter2_column)),--ISNUMBER(SEARCH("*"&amp;filter3_valname,filter3_column)),--(date=$G4),sales),"")</f>
        <v>0</v>
      </c>
      <c r="I4" s="5">
        <f t="shared" ca="1" si="1"/>
        <v>0</v>
      </c>
      <c r="J4" s="5">
        <f t="shared" ca="1" si="1"/>
        <v>0</v>
      </c>
      <c r="K4" s="5">
        <f t="shared" ref="K4:M12" ca="1" si="2">IF(K$3&lt;&gt;0,SUMPRODUCT(--(active_column=K$3),--ISNUMBER(SEARCH("*"&amp;filter1_valname,filter1_column)),--(date=$G4),sales),"")</f>
        <v>0</v>
      </c>
      <c r="L4" s="5">
        <f ca="1">IF(L$3&lt;&gt;0,SUMPRODUCT(--(active_column=L$3),--ISNUMBER(SEARCH("*"&amp;filter1_valname,filter1_column)),--(date=$G4),sales),"")</f>
        <v>0</v>
      </c>
      <c r="M4" s="5">
        <f ca="1">IF(M$3&lt;&gt;0,SUMPRODUCT(--(active_column=M$3),--ISNUMBER(SEARCH("*"&amp;filter1_valname,filter1_column)),--(date=$G4),sales),"")</f>
        <v>0</v>
      </c>
      <c r="AO4" s="5">
        <f ca="1">IF(greyarea=FALSE,NA(),MIN(H3:AM3))</f>
        <v>0</v>
      </c>
      <c r="AP4" s="5">
        <f ca="1">IF(greyarea=FALSE,NA(),MAX(H4:AM4)-AO4)</f>
        <v>0</v>
      </c>
      <c r="AQ4" s="9">
        <f ca="1">OFFSET(G4,0,active_column_chart_num)</f>
        <v>0</v>
      </c>
      <c r="AR4" s="9" t="e">
        <f t="shared" ref="AR4:AR8" si="3">IF(maxmin=FALSE,NA(),IF(AQ4=MAX(chart_line),0,NA()))</f>
        <v>#N/A</v>
      </c>
      <c r="AS4" s="9" t="e">
        <f t="shared" ref="AS4:AS8" si="4">IF(maxmin=FALSE,NA(),IF(AQ4=MIN(chart_line),0,NA()))</f>
        <v>#N/A</v>
      </c>
      <c r="AU4" s="28">
        <f ca="1">AQ4/1000</f>
        <v>0</v>
      </c>
    </row>
    <row r="5" spans="1:47" x14ac:dyDescent="0.2">
      <c r="B5" s="26"/>
      <c r="C5" s="26"/>
      <c r="D5" s="26"/>
      <c r="E5" s="26"/>
      <c r="F5" s="26"/>
      <c r="G5" s="24">
        <v>39479</v>
      </c>
      <c r="H5" s="5">
        <f t="shared" ca="1" si="1"/>
        <v>0</v>
      </c>
      <c r="I5" s="5">
        <f t="shared" ca="1" si="1"/>
        <v>0</v>
      </c>
      <c r="J5" s="5">
        <f t="shared" ca="1" si="1"/>
        <v>0</v>
      </c>
      <c r="K5" s="5">
        <f t="shared" ca="1" si="2"/>
        <v>0</v>
      </c>
      <c r="L5" s="5">
        <f t="shared" ca="1" si="2"/>
        <v>0</v>
      </c>
      <c r="M5" s="5">
        <f t="shared" ca="1" si="2"/>
        <v>0</v>
      </c>
      <c r="AO5" s="5">
        <f ca="1">IF(greyarea=FALSE,NA(),MIN(H4:AM4))</f>
        <v>0</v>
      </c>
      <c r="AP5" s="5">
        <f ca="1">IF(greyarea=FALSE,NA(),MAX(H5:AM5)-AO5)</f>
        <v>0</v>
      </c>
      <c r="AQ5" s="9">
        <f ca="1">OFFSET(G5,0,active_column_chart_num)</f>
        <v>0</v>
      </c>
      <c r="AR5" s="9" t="e">
        <f t="shared" si="3"/>
        <v>#N/A</v>
      </c>
      <c r="AS5" s="9" t="e">
        <f t="shared" si="4"/>
        <v>#N/A</v>
      </c>
      <c r="AU5" s="28">
        <f t="shared" ref="AU5:AU8" ca="1" si="5">AQ5/1000</f>
        <v>0</v>
      </c>
    </row>
    <row r="6" spans="1:47" x14ac:dyDescent="0.2">
      <c r="A6" s="26" t="s">
        <v>5</v>
      </c>
      <c r="B6" s="26" t="s">
        <v>5</v>
      </c>
      <c r="C6" s="26" t="s">
        <v>5</v>
      </c>
      <c r="D6" s="26" t="s">
        <v>5</v>
      </c>
      <c r="E6" s="26"/>
      <c r="F6" s="26"/>
      <c r="G6" s="24">
        <v>39508</v>
      </c>
      <c r="H6" s="5">
        <f t="shared" ca="1" si="1"/>
        <v>0</v>
      </c>
      <c r="I6" s="5">
        <f t="shared" ca="1" si="1"/>
        <v>0</v>
      </c>
      <c r="J6" s="5">
        <f t="shared" ca="1" si="1"/>
        <v>0</v>
      </c>
      <c r="K6" s="5">
        <f t="shared" ca="1" si="2"/>
        <v>0</v>
      </c>
      <c r="L6" s="5">
        <f t="shared" ca="1" si="2"/>
        <v>0</v>
      </c>
      <c r="M6" s="5">
        <f t="shared" ca="1" si="2"/>
        <v>0</v>
      </c>
      <c r="AO6" s="5">
        <f ca="1">IF(greyarea=FALSE,NA(),MIN(H5:AM5))</f>
        <v>0</v>
      </c>
      <c r="AP6" s="5">
        <f ca="1">IF(greyarea=FALSE,NA(),MAX(H6:AM6)-AO6)</f>
        <v>0</v>
      </c>
      <c r="AQ6" s="9">
        <f ca="1">OFFSET(G6,0,active_column_chart_num)</f>
        <v>0</v>
      </c>
      <c r="AR6" s="9" t="e">
        <f t="shared" si="3"/>
        <v>#N/A</v>
      </c>
      <c r="AS6" s="9" t="e">
        <f t="shared" si="4"/>
        <v>#N/A</v>
      </c>
      <c r="AU6" s="28">
        <f t="shared" ca="1" si="5"/>
        <v>0</v>
      </c>
    </row>
    <row r="7" spans="1:47" x14ac:dyDescent="0.2">
      <c r="A7" s="25" t="s">
        <v>89</v>
      </c>
      <c r="E7" s="26"/>
      <c r="F7" s="26"/>
      <c r="G7" s="24">
        <v>39539</v>
      </c>
      <c r="H7" s="5">
        <f t="shared" ca="1" si="1"/>
        <v>0</v>
      </c>
      <c r="I7" s="5">
        <f t="shared" ca="1" si="1"/>
        <v>0</v>
      </c>
      <c r="J7" s="5">
        <f t="shared" ca="1" si="1"/>
        <v>0</v>
      </c>
      <c r="K7" s="5">
        <f t="shared" ca="1" si="2"/>
        <v>0</v>
      </c>
      <c r="L7" s="5">
        <f t="shared" ca="1" si="2"/>
        <v>0</v>
      </c>
      <c r="M7" s="5">
        <f t="shared" ca="1" si="2"/>
        <v>0</v>
      </c>
      <c r="AO7" s="5">
        <f ca="1">IF(greyarea=FALSE,NA(),MIN(H6:AM6))</f>
        <v>0</v>
      </c>
      <c r="AP7" s="5">
        <f ca="1">IF(greyarea=FALSE,NA(),MAX(H7:AM7)-AO7)</f>
        <v>0</v>
      </c>
      <c r="AQ7" s="9">
        <f ca="1">OFFSET(G7,0,active_column_chart_num)</f>
        <v>0</v>
      </c>
      <c r="AR7" s="9" t="e">
        <f t="shared" si="3"/>
        <v>#N/A</v>
      </c>
      <c r="AS7" s="9" t="e">
        <f t="shared" si="4"/>
        <v>#N/A</v>
      </c>
      <c r="AU7" s="28">
        <f t="shared" ca="1" si="5"/>
        <v>0</v>
      </c>
    </row>
    <row r="8" spans="1:47" x14ac:dyDescent="0.2">
      <c r="A8" s="19" t="s">
        <v>46</v>
      </c>
      <c r="B8" s="19" t="s">
        <v>47</v>
      </c>
      <c r="E8" s="26"/>
      <c r="F8" s="26"/>
      <c r="G8" s="24">
        <v>39569</v>
      </c>
      <c r="H8" s="5">
        <f t="shared" ca="1" si="1"/>
        <v>0</v>
      </c>
      <c r="I8" s="5">
        <f t="shared" ca="1" si="1"/>
        <v>0</v>
      </c>
      <c r="J8" s="5">
        <f t="shared" ca="1" si="1"/>
        <v>0</v>
      </c>
      <c r="K8" s="5">
        <f t="shared" ca="1" si="2"/>
        <v>0</v>
      </c>
      <c r="L8" s="5">
        <f t="shared" ca="1" si="2"/>
        <v>0</v>
      </c>
      <c r="M8" s="5">
        <f t="shared" ca="1" si="2"/>
        <v>0</v>
      </c>
      <c r="AO8" s="5">
        <f ca="1">IF(greyarea=FALSE,NA(),MIN(H7:AM7))</f>
        <v>0</v>
      </c>
      <c r="AP8" s="5">
        <f ca="1">IF(greyarea=FALSE,NA(),MAX(H8:AM8)-AO8)</f>
        <v>0</v>
      </c>
      <c r="AQ8" s="9">
        <f ca="1">OFFSET(G8,0,active_column_chart_num)</f>
        <v>0</v>
      </c>
      <c r="AR8" s="9" t="e">
        <f t="shared" si="3"/>
        <v>#N/A</v>
      </c>
      <c r="AS8" s="9" t="e">
        <f t="shared" si="4"/>
        <v>#N/A</v>
      </c>
      <c r="AU8" s="28">
        <f t="shared" ca="1" si="5"/>
        <v>0</v>
      </c>
    </row>
    <row r="9" spans="1:47" x14ac:dyDescent="0.2">
      <c r="A9" s="26" t="s">
        <v>49</v>
      </c>
      <c r="B9" s="26" t="s">
        <v>76</v>
      </c>
      <c r="C9" s="26"/>
      <c r="D9" s="26"/>
      <c r="E9" s="26"/>
      <c r="F9" s="26"/>
      <c r="G9" s="24">
        <v>39600</v>
      </c>
      <c r="H9" s="5">
        <f t="shared" ca="1" si="1"/>
        <v>0</v>
      </c>
      <c r="I9" s="5">
        <f t="shared" ca="1" si="1"/>
        <v>0</v>
      </c>
      <c r="J9" s="5">
        <f t="shared" ca="1" si="1"/>
        <v>0</v>
      </c>
      <c r="K9" s="5">
        <f t="shared" ca="1" si="2"/>
        <v>0</v>
      </c>
      <c r="L9" s="5">
        <f t="shared" ca="1" si="2"/>
        <v>0</v>
      </c>
      <c r="M9" s="5">
        <f t="shared" ca="1" si="2"/>
        <v>0</v>
      </c>
      <c r="AQ9" s="9"/>
      <c r="AR9" s="9"/>
      <c r="AS9" s="9"/>
      <c r="AU9" s="28"/>
    </row>
    <row r="10" spans="1:47" x14ac:dyDescent="0.2">
      <c r="A10" s="26" t="s">
        <v>84</v>
      </c>
      <c r="B10" s="26" t="s">
        <v>85</v>
      </c>
      <c r="C10" s="26"/>
      <c r="D10" s="26"/>
      <c r="E10" s="26"/>
      <c r="F10" s="26"/>
      <c r="G10" s="24">
        <v>39630</v>
      </c>
      <c r="H10" s="5">
        <f t="shared" ca="1" si="1"/>
        <v>0</v>
      </c>
      <c r="I10" s="5">
        <f t="shared" ca="1" si="1"/>
        <v>0</v>
      </c>
      <c r="J10" s="5">
        <f t="shared" ca="1" si="1"/>
        <v>0</v>
      </c>
      <c r="K10" s="5">
        <f t="shared" ca="1" si="2"/>
        <v>0</v>
      </c>
      <c r="L10" s="5">
        <f t="shared" ca="1" si="2"/>
        <v>0</v>
      </c>
      <c r="M10" s="5">
        <f t="shared" ca="1" si="2"/>
        <v>0</v>
      </c>
      <c r="AQ10" s="9"/>
      <c r="AR10" s="9"/>
      <c r="AS10" s="9"/>
      <c r="AU10" s="28"/>
    </row>
    <row r="11" spans="1:47" x14ac:dyDescent="0.2">
      <c r="A11" s="26" t="s">
        <v>51</v>
      </c>
      <c r="B11" s="26" t="s">
        <v>86</v>
      </c>
      <c r="C11" s="26"/>
      <c r="D11" s="26"/>
      <c r="E11" s="26"/>
      <c r="F11" s="26"/>
      <c r="G11" s="24">
        <v>39661</v>
      </c>
      <c r="H11" s="5">
        <f t="shared" ca="1" si="1"/>
        <v>0</v>
      </c>
      <c r="I11" s="5">
        <f t="shared" ca="1" si="1"/>
        <v>0</v>
      </c>
      <c r="J11" s="5">
        <f t="shared" ca="1" si="1"/>
        <v>0</v>
      </c>
      <c r="K11" s="5">
        <f t="shared" ca="1" si="2"/>
        <v>0</v>
      </c>
      <c r="L11" s="5">
        <f t="shared" ca="1" si="2"/>
        <v>0</v>
      </c>
      <c r="M11" s="5">
        <f t="shared" ca="1" si="2"/>
        <v>0</v>
      </c>
      <c r="AQ11" s="9"/>
      <c r="AR11" s="9"/>
      <c r="AS11" s="9"/>
      <c r="AU11" s="28"/>
    </row>
    <row r="12" spans="1:47" x14ac:dyDescent="0.2">
      <c r="A12" s="26" t="s">
        <v>53</v>
      </c>
      <c r="B12" s="26"/>
      <c r="C12" s="26"/>
      <c r="D12" s="26"/>
      <c r="E12" s="26"/>
      <c r="F12" s="26"/>
      <c r="G12" s="24">
        <v>39692</v>
      </c>
      <c r="H12" s="5">
        <f t="shared" ca="1" si="1"/>
        <v>0</v>
      </c>
      <c r="I12" s="5">
        <f t="shared" ca="1" si="1"/>
        <v>0</v>
      </c>
      <c r="J12" s="5">
        <f t="shared" ca="1" si="1"/>
        <v>0</v>
      </c>
      <c r="K12" s="5">
        <f t="shared" ca="1" si="2"/>
        <v>0</v>
      </c>
      <c r="L12" s="5">
        <f t="shared" ca="1" si="2"/>
        <v>0</v>
      </c>
      <c r="M12" s="5">
        <f t="shared" ca="1" si="2"/>
        <v>0</v>
      </c>
      <c r="AQ12" s="9"/>
      <c r="AR12" s="9"/>
      <c r="AS12" s="9"/>
      <c r="AU12" s="28"/>
    </row>
    <row r="13" spans="1:47" x14ac:dyDescent="0.2">
      <c r="A13" s="26" t="s">
        <v>55</v>
      </c>
      <c r="B13" s="26"/>
      <c r="C13" s="26"/>
      <c r="D13" s="26"/>
      <c r="E13" s="26"/>
      <c r="F13" s="26"/>
      <c r="G13" s="24"/>
      <c r="AQ13" s="9"/>
      <c r="AR13" s="9"/>
      <c r="AS13" s="9"/>
      <c r="AU13" s="28"/>
    </row>
    <row r="14" spans="1:47" x14ac:dyDescent="0.2">
      <c r="A14" s="26" t="s">
        <v>56</v>
      </c>
      <c r="B14" s="26"/>
      <c r="C14" s="26"/>
      <c r="D14" s="26"/>
      <c r="E14" s="26"/>
      <c r="F14" s="26"/>
      <c r="G14" s="24"/>
      <c r="AQ14" s="9"/>
      <c r="AR14" s="9"/>
      <c r="AS14" s="9"/>
      <c r="AU14" s="28"/>
    </row>
    <row r="15" spans="1:47" x14ac:dyDescent="0.2">
      <c r="A15" s="26">
        <v>0</v>
      </c>
      <c r="B15" s="26"/>
      <c r="C15" s="26"/>
      <c r="D15" s="26"/>
      <c r="E15" s="26"/>
      <c r="F15" s="26"/>
      <c r="G15" s="24"/>
      <c r="AQ15" s="9"/>
      <c r="AR15" s="9"/>
      <c r="AS15" s="9"/>
      <c r="AU15" s="28"/>
    </row>
    <row r="16" spans="1:47" x14ac:dyDescent="0.2">
      <c r="A16" s="26">
        <v>0</v>
      </c>
      <c r="B16" s="26"/>
      <c r="C16" s="26"/>
      <c r="D16" s="26"/>
      <c r="E16" s="26"/>
      <c r="F16" s="26"/>
      <c r="G16" s="24"/>
      <c r="AQ16" s="9"/>
      <c r="AR16" s="9"/>
      <c r="AS16" s="9"/>
      <c r="AU16" s="28"/>
    </row>
    <row r="17" spans="1:47" x14ac:dyDescent="0.2">
      <c r="A17" s="26">
        <v>0</v>
      </c>
      <c r="B17" s="26"/>
      <c r="C17" s="26"/>
      <c r="D17" s="26"/>
      <c r="E17" s="26"/>
      <c r="F17" s="26"/>
      <c r="G17" s="24"/>
      <c r="AQ17" s="9"/>
      <c r="AR17" s="9"/>
      <c r="AS17" s="9"/>
      <c r="AU17" s="28"/>
    </row>
    <row r="18" spans="1:47" x14ac:dyDescent="0.2">
      <c r="A18" s="26">
        <v>0</v>
      </c>
      <c r="B18" s="26"/>
      <c r="C18" s="26"/>
      <c r="D18" s="26"/>
      <c r="E18" s="26"/>
      <c r="F18" s="26"/>
      <c r="G18" s="24"/>
      <c r="AQ18" s="9"/>
      <c r="AR18" s="9"/>
      <c r="AS18" s="9"/>
      <c r="AU18" s="28"/>
    </row>
    <row r="19" spans="1:47" x14ac:dyDescent="0.2">
      <c r="A19" s="26">
        <v>0</v>
      </c>
      <c r="B19" s="26"/>
      <c r="C19" s="26"/>
      <c r="D19" s="26"/>
      <c r="E19" s="26"/>
      <c r="F19" s="26"/>
      <c r="G19" s="24"/>
      <c r="AQ19" s="9"/>
      <c r="AR19" s="9"/>
      <c r="AS19" s="9"/>
      <c r="AU19" s="28"/>
    </row>
    <row r="20" spans="1:47" x14ac:dyDescent="0.2">
      <c r="A20" s="26">
        <v>0</v>
      </c>
      <c r="B20" s="26"/>
      <c r="C20" s="26"/>
      <c r="D20" s="26"/>
      <c r="E20" s="26"/>
      <c r="F20" s="26"/>
      <c r="G20" s="24"/>
      <c r="AQ20" s="9"/>
      <c r="AR20" s="9"/>
      <c r="AS20" s="9"/>
      <c r="AU20" s="28"/>
    </row>
    <row r="21" spans="1:47" x14ac:dyDescent="0.2">
      <c r="A21" s="26">
        <v>0</v>
      </c>
      <c r="B21" s="26"/>
      <c r="C21" s="26"/>
      <c r="D21" s="26"/>
      <c r="E21" s="26"/>
      <c r="F21" s="26"/>
      <c r="G21" s="24"/>
      <c r="AQ21" s="9"/>
      <c r="AR21" s="9"/>
      <c r="AS21" s="9"/>
      <c r="AU21" s="28"/>
    </row>
    <row r="22" spans="1:47" x14ac:dyDescent="0.2">
      <c r="A22" s="26">
        <v>0</v>
      </c>
      <c r="B22" s="26"/>
      <c r="C22" s="26"/>
      <c r="D22" s="26"/>
      <c r="E22" s="26"/>
      <c r="F22" s="26"/>
      <c r="G22" s="24"/>
      <c r="AQ22" s="9"/>
      <c r="AR22" s="9"/>
      <c r="AS22" s="9"/>
      <c r="AU22" s="28"/>
    </row>
    <row r="23" spans="1:47" x14ac:dyDescent="0.2">
      <c r="A23" s="26">
        <v>0</v>
      </c>
      <c r="B23" s="26"/>
      <c r="C23" s="26"/>
      <c r="D23" s="26"/>
      <c r="E23" s="26"/>
      <c r="F23" s="26"/>
      <c r="G23" s="24"/>
      <c r="AQ23" s="9"/>
      <c r="AR23" s="9"/>
      <c r="AS23" s="9"/>
      <c r="AU23" s="28"/>
    </row>
    <row r="24" spans="1:47" x14ac:dyDescent="0.2">
      <c r="A24" s="26">
        <v>0</v>
      </c>
      <c r="B24" s="26"/>
      <c r="C24" s="26"/>
      <c r="D24" s="26"/>
      <c r="E24" s="26"/>
      <c r="F24" s="26"/>
      <c r="G24" s="24"/>
      <c r="AQ24" s="9"/>
      <c r="AR24" s="9"/>
      <c r="AS24" s="9"/>
      <c r="AU24" s="28"/>
    </row>
    <row r="25" spans="1:47" x14ac:dyDescent="0.2">
      <c r="A25" s="26">
        <v>0</v>
      </c>
      <c r="B25" s="26"/>
      <c r="C25" s="26"/>
      <c r="D25" s="26"/>
      <c r="E25" s="26"/>
      <c r="F25" s="26"/>
      <c r="G25" s="24"/>
      <c r="AQ25" s="9"/>
      <c r="AR25" s="9"/>
      <c r="AS25" s="9"/>
      <c r="AU25" s="28"/>
    </row>
    <row r="26" spans="1:47" x14ac:dyDescent="0.2">
      <c r="A26" s="26">
        <v>0</v>
      </c>
      <c r="B26" s="26"/>
      <c r="C26" s="26"/>
      <c r="D26" s="26"/>
      <c r="E26" s="26"/>
      <c r="F26" s="26"/>
      <c r="G26" s="24"/>
      <c r="AQ26" s="9"/>
      <c r="AR26" s="9"/>
      <c r="AS26" s="9"/>
      <c r="AU26" s="28"/>
    </row>
    <row r="27" spans="1:47" x14ac:dyDescent="0.2">
      <c r="A27" s="26">
        <v>0</v>
      </c>
      <c r="B27" s="26"/>
      <c r="C27" s="26"/>
      <c r="D27" s="26"/>
      <c r="E27" s="26"/>
      <c r="F27" s="26"/>
      <c r="G27" s="24"/>
      <c r="AQ27" s="9"/>
      <c r="AR27" s="9"/>
      <c r="AS27" s="9"/>
      <c r="AU27" s="28"/>
    </row>
    <row r="28" spans="1:47" x14ac:dyDescent="0.2">
      <c r="A28" s="26">
        <v>0</v>
      </c>
      <c r="B28" s="26"/>
      <c r="C28" s="26"/>
      <c r="D28" s="26"/>
      <c r="E28" s="26"/>
      <c r="F28" s="26"/>
      <c r="G28" s="24"/>
      <c r="AQ28" s="9"/>
      <c r="AR28" s="9"/>
      <c r="AS28" s="9"/>
      <c r="AU28" s="28"/>
    </row>
    <row r="29" spans="1:47" x14ac:dyDescent="0.2">
      <c r="A29" s="26">
        <v>0</v>
      </c>
      <c r="B29" s="26"/>
      <c r="C29" s="26"/>
      <c r="D29" s="26"/>
      <c r="E29" s="26"/>
      <c r="F29" s="26"/>
      <c r="G29" s="24"/>
      <c r="AQ29" s="9"/>
      <c r="AR29" s="9"/>
      <c r="AS29" s="9"/>
      <c r="AU29" s="28"/>
    </row>
    <row r="30" spans="1:47" x14ac:dyDescent="0.2">
      <c r="A30" s="26">
        <v>0</v>
      </c>
      <c r="B30" s="26"/>
      <c r="C30" s="26"/>
      <c r="D30" s="26"/>
      <c r="E30" s="26"/>
      <c r="F30" s="26"/>
      <c r="G30" s="24"/>
      <c r="AQ30" s="9"/>
      <c r="AR30" s="9"/>
      <c r="AS30" s="9"/>
      <c r="AU30" s="28"/>
    </row>
    <row r="31" spans="1:47" x14ac:dyDescent="0.2">
      <c r="A31" s="26">
        <v>0</v>
      </c>
      <c r="B31" s="26"/>
      <c r="C31" s="26"/>
      <c r="D31" s="26"/>
      <c r="E31" s="26"/>
      <c r="F31" s="26"/>
      <c r="G31" s="24"/>
      <c r="AQ31" s="9"/>
      <c r="AR31" s="9"/>
      <c r="AS31" s="9"/>
      <c r="AU31" s="28"/>
    </row>
    <row r="32" spans="1:47" x14ac:dyDescent="0.2">
      <c r="A32" s="26">
        <v>0</v>
      </c>
      <c r="B32" s="26"/>
      <c r="C32" s="26"/>
      <c r="D32" s="26"/>
      <c r="E32" s="26"/>
      <c r="F32" s="26"/>
      <c r="G32" s="24"/>
      <c r="AQ32" s="9"/>
      <c r="AR32" s="9"/>
      <c r="AS32" s="9"/>
      <c r="AU32" s="28"/>
    </row>
    <row r="33" spans="1:47" x14ac:dyDescent="0.2">
      <c r="A33" s="26">
        <v>0</v>
      </c>
      <c r="B33" s="26"/>
      <c r="C33" s="26"/>
      <c r="D33" s="26"/>
      <c r="E33" s="26"/>
      <c r="F33" s="26"/>
      <c r="G33" s="24"/>
      <c r="AQ33" s="9"/>
      <c r="AR33" s="9"/>
      <c r="AS33" s="9"/>
      <c r="AU33" s="28"/>
    </row>
    <row r="34" spans="1:47" x14ac:dyDescent="0.2">
      <c r="A34" s="26">
        <v>0</v>
      </c>
      <c r="B34" s="26"/>
      <c r="C34" s="26"/>
      <c r="D34" s="26"/>
      <c r="E34" s="26"/>
      <c r="F34" s="26"/>
      <c r="G34" s="24"/>
      <c r="AQ34" s="9"/>
      <c r="AR34" s="9"/>
      <c r="AS34" s="9"/>
      <c r="AU34" s="28"/>
    </row>
    <row r="35" spans="1:47" x14ac:dyDescent="0.2">
      <c r="A35" s="26">
        <v>0</v>
      </c>
      <c r="B35" s="26"/>
      <c r="C35" s="26"/>
      <c r="D35" s="26"/>
      <c r="E35" s="26"/>
      <c r="F35" s="26"/>
      <c r="G35" s="24"/>
      <c r="AQ35" s="9"/>
      <c r="AR35" s="9"/>
      <c r="AS35" s="9"/>
      <c r="AU35" s="28"/>
    </row>
    <row r="36" spans="1:47" x14ac:dyDescent="0.2">
      <c r="A36" s="26">
        <v>0</v>
      </c>
      <c r="B36" s="26"/>
      <c r="C36" s="26"/>
      <c r="D36" s="26"/>
      <c r="E36" s="26"/>
      <c r="F36" s="26"/>
      <c r="G36" s="24"/>
      <c r="AQ36" s="9"/>
      <c r="AR36" s="9"/>
      <c r="AS36" s="9"/>
      <c r="AU36" s="28"/>
    </row>
    <row r="37" spans="1:47" x14ac:dyDescent="0.2">
      <c r="A37" s="26">
        <v>0</v>
      </c>
      <c r="B37" s="26"/>
      <c r="C37" s="26"/>
      <c r="D37" s="26"/>
      <c r="E37" s="26"/>
      <c r="F37" s="26"/>
      <c r="G37" s="24"/>
      <c r="AQ37" s="9"/>
      <c r="AR37" s="9"/>
      <c r="AS37" s="9"/>
      <c r="AU37" s="28"/>
    </row>
    <row r="38" spans="1:47" x14ac:dyDescent="0.2">
      <c r="A38" s="26">
        <v>0</v>
      </c>
      <c r="B38" s="26"/>
      <c r="C38" s="26"/>
      <c r="D38" s="26"/>
      <c r="E38" s="26"/>
      <c r="F38" s="26"/>
      <c r="G38" s="24"/>
      <c r="AQ38" s="9"/>
      <c r="AR38" s="9"/>
      <c r="AS38" s="9"/>
      <c r="AU38" s="28"/>
    </row>
    <row r="39" spans="1:47" x14ac:dyDescent="0.2">
      <c r="A39" s="26">
        <v>0</v>
      </c>
      <c r="B39" s="26"/>
      <c r="C39" s="26"/>
      <c r="D39" s="26"/>
      <c r="E39" s="26"/>
      <c r="F39" s="26"/>
      <c r="G39" s="24"/>
      <c r="AQ39" s="9"/>
      <c r="AR39" s="9"/>
      <c r="AS39" s="9"/>
      <c r="AU39" s="28"/>
    </row>
    <row r="40" spans="1:47" x14ac:dyDescent="0.2">
      <c r="A40" s="26">
        <v>0</v>
      </c>
      <c r="B40" s="26"/>
      <c r="C40" s="26"/>
      <c r="D40" s="26"/>
      <c r="E40" s="26"/>
      <c r="F40" s="26"/>
      <c r="G40" s="24"/>
      <c r="AQ40" s="9"/>
      <c r="AR40" s="9"/>
      <c r="AS40" s="9"/>
      <c r="AU40" s="28"/>
    </row>
    <row r="41" spans="1:47" x14ac:dyDescent="0.2">
      <c r="A41" s="26">
        <v>0</v>
      </c>
      <c r="E41" s="26"/>
      <c r="F41" s="26"/>
      <c r="G41" s="24"/>
      <c r="AQ41" s="9"/>
      <c r="AR41" s="9"/>
      <c r="AS41" s="9"/>
      <c r="AU41" s="28"/>
    </row>
    <row r="42" spans="1:47" x14ac:dyDescent="0.2">
      <c r="A42" s="25" t="s">
        <v>88</v>
      </c>
      <c r="E42" s="26"/>
      <c r="F42" s="26"/>
      <c r="G42" s="24"/>
      <c r="AQ42" s="9"/>
      <c r="AR42" s="9"/>
      <c r="AS42" s="9"/>
      <c r="AU42" s="28"/>
    </row>
    <row r="43" spans="1:47" x14ac:dyDescent="0.2">
      <c r="A43" s="32" t="s">
        <v>28</v>
      </c>
      <c r="E43" s="26"/>
      <c r="F43" s="26"/>
      <c r="G43" s="24"/>
      <c r="AQ43" s="9"/>
      <c r="AR43" s="9"/>
      <c r="AS43" s="9"/>
      <c r="AU43" s="28"/>
    </row>
    <row r="44" spans="1:47" x14ac:dyDescent="0.2">
      <c r="A44" s="19" t="s">
        <v>20</v>
      </c>
      <c r="B44" s="31">
        <v>23</v>
      </c>
      <c r="E44" s="26"/>
      <c r="F44" s="26"/>
      <c r="G44" s="24"/>
      <c r="AQ44" s="9"/>
      <c r="AR44" s="9"/>
      <c r="AS44" s="9"/>
      <c r="AU44" s="28"/>
    </row>
    <row r="45" spans="1:47" x14ac:dyDescent="0.2">
      <c r="A45" s="19" t="s">
        <v>25</v>
      </c>
      <c r="B45" s="31">
        <v>24</v>
      </c>
      <c r="E45" s="26"/>
      <c r="G45" s="24"/>
      <c r="AQ45" s="9"/>
      <c r="AR45" s="9"/>
      <c r="AS45" s="9"/>
      <c r="AU45" s="28"/>
    </row>
    <row r="46" spans="1:47" x14ac:dyDescent="0.2">
      <c r="A46" s="19" t="s">
        <v>26</v>
      </c>
      <c r="B46" s="31">
        <f>IF(COUNTA(G4:G55)-first_row_num+1&lt;rows_num,COUNTA(G4:G55)-first_row_num+1,rows_num)</f>
        <v>-13</v>
      </c>
      <c r="G46" s="24"/>
      <c r="AQ46" s="9"/>
      <c r="AR46" s="9"/>
      <c r="AS46" s="9"/>
      <c r="AU46" s="28"/>
    </row>
    <row r="47" spans="1:47" x14ac:dyDescent="0.2">
      <c r="A47" s="19" t="s">
        <v>27</v>
      </c>
      <c r="B47" s="31" t="str">
        <f>IF(first_row_num+row_num_effective&gt;COUNTA(G4:G55),"max",row_num_effective+1)</f>
        <v>max</v>
      </c>
      <c r="G47" s="24"/>
      <c r="AQ47" s="9"/>
      <c r="AR47" s="9"/>
      <c r="AS47" s="9"/>
      <c r="AU47" s="28"/>
    </row>
    <row r="48" spans="1:47" x14ac:dyDescent="0.2">
      <c r="A48" s="19" t="s">
        <v>21</v>
      </c>
      <c r="B48" s="29">
        <f ca="1">OFFSET(G3,first_row_num,0)</f>
        <v>0</v>
      </c>
      <c r="G48" s="24"/>
      <c r="AQ48" s="9"/>
      <c r="AR48" s="9"/>
      <c r="AS48" s="9"/>
      <c r="AU48" s="28"/>
    </row>
    <row r="49" spans="1:47" x14ac:dyDescent="0.2">
      <c r="A49" s="19" t="s">
        <v>22</v>
      </c>
      <c r="B49" s="29">
        <f ca="1">OFFSET(G3,first_row_num+row_num_effective-1,0)</f>
        <v>39692</v>
      </c>
      <c r="G49" s="24"/>
      <c r="AQ49" s="9"/>
      <c r="AR49" s="9"/>
      <c r="AS49" s="9"/>
      <c r="AU49" s="28"/>
    </row>
    <row r="50" spans="1:47" x14ac:dyDescent="0.2">
      <c r="A50" s="18" t="s">
        <v>29</v>
      </c>
      <c r="G50" s="24"/>
      <c r="AQ50" s="9"/>
      <c r="AR50" s="9"/>
      <c r="AS50" s="9"/>
      <c r="AU50" s="28"/>
    </row>
    <row r="51" spans="1:47" x14ac:dyDescent="0.2">
      <c r="A51" s="19" t="s">
        <v>23</v>
      </c>
      <c r="B51" s="30">
        <v>1</v>
      </c>
      <c r="G51" s="24"/>
      <c r="AQ51" s="9"/>
      <c r="AR51" s="9"/>
      <c r="AS51" s="9"/>
      <c r="AU51" s="28"/>
    </row>
    <row r="52" spans="1:47" x14ac:dyDescent="0.2">
      <c r="A52" s="19" t="s">
        <v>9</v>
      </c>
      <c r="B52" s="30" t="str">
        <f ca="1">OFFSET(A8,0,active_column_num-1)</f>
        <v>To</v>
      </c>
      <c r="G52" s="24"/>
      <c r="AQ52" s="9"/>
      <c r="AR52" s="9"/>
      <c r="AS52" s="9"/>
      <c r="AU52" s="28"/>
    </row>
    <row r="53" spans="1:47" x14ac:dyDescent="0.2">
      <c r="A53" s="19" t="s">
        <v>10</v>
      </c>
      <c r="B53" s="30">
        <v>20</v>
      </c>
      <c r="G53" s="24"/>
      <c r="AQ53" s="9"/>
      <c r="AR53" s="9"/>
      <c r="AS53" s="9"/>
      <c r="AU53" s="28"/>
    </row>
    <row r="54" spans="1:47" x14ac:dyDescent="0.2">
      <c r="A54" s="19" t="s">
        <v>24</v>
      </c>
      <c r="B54" s="30">
        <v>1</v>
      </c>
      <c r="G54" s="24"/>
      <c r="AQ54" s="9"/>
      <c r="AR54" s="9"/>
      <c r="AS54" s="9"/>
      <c r="AU54" s="28"/>
    </row>
    <row r="55" spans="1:47" x14ac:dyDescent="0.2">
      <c r="A55" s="19" t="s">
        <v>19</v>
      </c>
      <c r="B55" s="30" t="str">
        <f ca="1">OFFSET(A9,active_column_chart_num-1,active_column_num-1)</f>
        <v>Pauli</v>
      </c>
      <c r="G55" s="24"/>
      <c r="AQ55" s="9"/>
      <c r="AR55" s="9"/>
      <c r="AS55" s="9"/>
      <c r="AU55" s="28"/>
    </row>
    <row r="56" spans="1:47" x14ac:dyDescent="0.2">
      <c r="A56" s="18" t="s">
        <v>30</v>
      </c>
      <c r="G56" s="24"/>
    </row>
    <row r="57" spans="1:47" x14ac:dyDescent="0.2">
      <c r="A57" s="19" t="s">
        <v>8</v>
      </c>
      <c r="B57" s="30" t="b">
        <v>0</v>
      </c>
      <c r="G57" s="24"/>
    </row>
    <row r="58" spans="1:47" x14ac:dyDescent="0.2">
      <c r="A58" s="19" t="s">
        <v>16</v>
      </c>
      <c r="B58" s="30" t="b">
        <v>0</v>
      </c>
      <c r="G58" s="24"/>
    </row>
    <row r="59" spans="1:47" x14ac:dyDescent="0.2">
      <c r="A59" s="19" t="s">
        <v>17</v>
      </c>
      <c r="B59" s="30" t="b">
        <v>1</v>
      </c>
      <c r="G59" s="24"/>
    </row>
    <row r="60" spans="1:47" x14ac:dyDescent="0.2">
      <c r="B60" s="30"/>
      <c r="G60" s="24"/>
    </row>
    <row r="61" spans="1:47" x14ac:dyDescent="0.2">
      <c r="G61" s="24"/>
    </row>
    <row r="62" spans="1:47" x14ac:dyDescent="0.2">
      <c r="A62" s="34" t="s">
        <v>31</v>
      </c>
      <c r="B62" s="18">
        <f>IF(active_column_num&lt;4,active_column_num+1,1)</f>
        <v>2</v>
      </c>
      <c r="G62" s="24"/>
    </row>
    <row r="63" spans="1:47" x14ac:dyDescent="0.2">
      <c r="A63" s="33" t="s">
        <v>34</v>
      </c>
      <c r="B63" s="19" t="str">
        <f ca="1">OFFSET($A$8,0,filter1_num-1)</f>
        <v>Type Com</v>
      </c>
      <c r="G63" s="24"/>
      <c r="AP63" s="19"/>
    </row>
    <row r="64" spans="1:47" x14ac:dyDescent="0.2">
      <c r="A64" s="33" t="s">
        <v>37</v>
      </c>
      <c r="B64" s="19">
        <v>1</v>
      </c>
      <c r="G64" s="24"/>
    </row>
    <row r="65" spans="1:7" x14ac:dyDescent="0.2">
      <c r="A65" s="33" t="s">
        <v>39</v>
      </c>
      <c r="B65" s="19" t="str">
        <f ca="1">IF(Filter1_value&lt;&gt;1,IF(Filter1_value&gt;Filter1_count,OFFSET($A$81,Filter1_count-1,filter1_num-1),OFFSET($A$81,Filter1_value-1,filter1_num-1)),"*")</f>
        <v>*</v>
      </c>
      <c r="G65" s="24"/>
    </row>
    <row r="66" spans="1:7" x14ac:dyDescent="0.2">
      <c r="A66" s="33" t="s">
        <v>38</v>
      </c>
      <c r="B66" s="19">
        <f ca="1">COUNTA(OFFSET($A$81,0,filter1_num-1,5,1))</f>
        <v>3</v>
      </c>
      <c r="G66" s="24"/>
    </row>
    <row r="67" spans="1:7" x14ac:dyDescent="0.2">
      <c r="A67" s="35" t="s">
        <v>32</v>
      </c>
      <c r="B67" s="18">
        <f>IF(filter1_num&lt;4,filter1_num+1,1)</f>
        <v>3</v>
      </c>
      <c r="G67" s="24"/>
    </row>
    <row r="68" spans="1:7" x14ac:dyDescent="0.2">
      <c r="A68" s="36" t="s">
        <v>35</v>
      </c>
      <c r="B68" s="19">
        <f ca="1">OFFSET($A$8,0,filter2_num-1)</f>
        <v>0</v>
      </c>
      <c r="G68" s="24"/>
    </row>
    <row r="69" spans="1:7" x14ac:dyDescent="0.2">
      <c r="A69" s="36" t="s">
        <v>40</v>
      </c>
      <c r="B69" s="19">
        <v>1</v>
      </c>
      <c r="G69" s="24"/>
    </row>
    <row r="70" spans="1:7" x14ac:dyDescent="0.2">
      <c r="A70" s="36" t="s">
        <v>41</v>
      </c>
      <c r="B70" s="19" t="str">
        <f ca="1">IF(Filter2_value&lt;&gt;1,IF(Filter2_value&gt;Filter2_count,OFFSET($A$81,Filter2_count-1,filter2_num-1),OFFSET($A$81,Filter2_value-1,filter2_num-1)),"*")</f>
        <v>*</v>
      </c>
      <c r="G70" s="24"/>
    </row>
    <row r="71" spans="1:7" x14ac:dyDescent="0.2">
      <c r="A71" s="36" t="s">
        <v>42</v>
      </c>
      <c r="B71" s="19">
        <f ca="1">COUNTA(OFFSET($A$81,0,filter2_num-1,5,1))</f>
        <v>0</v>
      </c>
      <c r="G71" s="24"/>
    </row>
    <row r="72" spans="1:7" x14ac:dyDescent="0.2">
      <c r="A72" s="37" t="s">
        <v>33</v>
      </c>
      <c r="B72" s="19">
        <f>IF(filter2_num&lt;4,filter2_num+1,1)</f>
        <v>4</v>
      </c>
      <c r="G72" s="24"/>
    </row>
    <row r="73" spans="1:7" x14ac:dyDescent="0.2">
      <c r="A73" s="37" t="s">
        <v>36</v>
      </c>
      <c r="B73" s="19">
        <f ca="1">OFFSET(A8,0,filter3_num-1)</f>
        <v>0</v>
      </c>
      <c r="G73" s="24"/>
    </row>
    <row r="74" spans="1:7" x14ac:dyDescent="0.2">
      <c r="A74" s="37" t="s">
        <v>43</v>
      </c>
      <c r="B74" s="19">
        <v>1</v>
      </c>
      <c r="G74" s="24"/>
    </row>
    <row r="75" spans="1:7" x14ac:dyDescent="0.2">
      <c r="A75" s="37" t="s">
        <v>44</v>
      </c>
      <c r="B75" s="19" t="str">
        <f ca="1">IF(Filter3_value&lt;&gt;1,IF(Filter3_value&gt;Filter3_count,OFFSET($A$81,Filter3_count-1,filter3_num-1),OFFSET($A$81,Filter3_value-1,filter3_num-1)),"*")</f>
        <v>*</v>
      </c>
      <c r="G75" s="24"/>
    </row>
    <row r="76" spans="1:7" x14ac:dyDescent="0.2">
      <c r="A76" s="37" t="s">
        <v>45</v>
      </c>
      <c r="B76" s="19">
        <f ca="1">COUNTA(OFFSET($A$81,0,filter3_num-1,5,1))</f>
        <v>0</v>
      </c>
    </row>
    <row r="79" spans="1:7" x14ac:dyDescent="0.2">
      <c r="A79" s="25" t="s">
        <v>90</v>
      </c>
    </row>
    <row r="80" spans="1:7" x14ac:dyDescent="0.2">
      <c r="A80" s="19" t="s">
        <v>0</v>
      </c>
      <c r="B80" s="19" t="s">
        <v>1</v>
      </c>
    </row>
    <row r="81" spans="1:4" x14ac:dyDescent="0.2">
      <c r="A81" s="19" t="s">
        <v>52</v>
      </c>
      <c r="B81" s="26" t="s">
        <v>76</v>
      </c>
    </row>
    <row r="82" spans="1:4" x14ac:dyDescent="0.2">
      <c r="A82" s="26" t="s">
        <v>49</v>
      </c>
      <c r="B82" s="26" t="s">
        <v>85</v>
      </c>
      <c r="C82" s="26"/>
      <c r="D82" s="26"/>
    </row>
    <row r="83" spans="1:4" x14ac:dyDescent="0.2">
      <c r="A83" s="26" t="s">
        <v>50</v>
      </c>
      <c r="B83" s="26" t="s">
        <v>86</v>
      </c>
      <c r="C83" s="26"/>
      <c r="D83" s="26"/>
    </row>
    <row r="84" spans="1:4" x14ac:dyDescent="0.2">
      <c r="A84" s="26" t="s">
        <v>51</v>
      </c>
      <c r="C84" s="26"/>
      <c r="D84" s="26"/>
    </row>
    <row r="85" spans="1:4" x14ac:dyDescent="0.2">
      <c r="A85" s="26" t="s">
        <v>53</v>
      </c>
      <c r="B85" s="26"/>
      <c r="C85" s="26"/>
      <c r="D85" s="26"/>
    </row>
    <row r="86" spans="1:4" x14ac:dyDescent="0.2">
      <c r="A86" s="26" t="s">
        <v>55</v>
      </c>
    </row>
    <row r="87" spans="1:4" x14ac:dyDescent="0.2">
      <c r="A87" s="26" t="s">
        <v>56</v>
      </c>
      <c r="B87" s="5"/>
    </row>
    <row r="88" spans="1:4" x14ac:dyDescent="0.2">
      <c r="A88" s="26">
        <v>0</v>
      </c>
    </row>
    <row r="89" spans="1:4" x14ac:dyDescent="0.2">
      <c r="A89" s="26">
        <v>0</v>
      </c>
    </row>
    <row r="90" spans="1:4" x14ac:dyDescent="0.2">
      <c r="A90" s="26">
        <v>0</v>
      </c>
    </row>
    <row r="91" spans="1:4" x14ac:dyDescent="0.2">
      <c r="A91" s="26">
        <v>0</v>
      </c>
    </row>
    <row r="92" spans="1:4" x14ac:dyDescent="0.2">
      <c r="A92" s="26">
        <v>0</v>
      </c>
    </row>
    <row r="93" spans="1:4" x14ac:dyDescent="0.2">
      <c r="A93" s="26">
        <v>0</v>
      </c>
    </row>
    <row r="94" spans="1:4" x14ac:dyDescent="0.2">
      <c r="A94" s="26">
        <v>0</v>
      </c>
    </row>
    <row r="95" spans="1:4" x14ac:dyDescent="0.2">
      <c r="A95" s="26">
        <v>0</v>
      </c>
    </row>
    <row r="96" spans="1:4" x14ac:dyDescent="0.2">
      <c r="A96" s="26">
        <v>0</v>
      </c>
    </row>
    <row r="97" spans="1:1" x14ac:dyDescent="0.2">
      <c r="A97" s="26">
        <v>0</v>
      </c>
    </row>
    <row r="98" spans="1:1" x14ac:dyDescent="0.2">
      <c r="A98" s="26">
        <v>0</v>
      </c>
    </row>
    <row r="99" spans="1:1" x14ac:dyDescent="0.2">
      <c r="A99" s="26">
        <v>0</v>
      </c>
    </row>
    <row r="100" spans="1:1" x14ac:dyDescent="0.2">
      <c r="A100" s="26">
        <v>0</v>
      </c>
    </row>
    <row r="101" spans="1:1" x14ac:dyDescent="0.2">
      <c r="A101" s="26">
        <v>0</v>
      </c>
    </row>
    <row r="102" spans="1:1" x14ac:dyDescent="0.2">
      <c r="A102" s="26">
        <v>0</v>
      </c>
    </row>
    <row r="103" spans="1:1" x14ac:dyDescent="0.2">
      <c r="A103" s="26">
        <v>0</v>
      </c>
    </row>
    <row r="104" spans="1:1" x14ac:dyDescent="0.2">
      <c r="A104" s="26">
        <v>0</v>
      </c>
    </row>
    <row r="105" spans="1:1" x14ac:dyDescent="0.2">
      <c r="A105" s="26">
        <v>0</v>
      </c>
    </row>
    <row r="106" spans="1:1" x14ac:dyDescent="0.2">
      <c r="A106" s="26">
        <v>0</v>
      </c>
    </row>
    <row r="107" spans="1:1" x14ac:dyDescent="0.2">
      <c r="A107" s="26">
        <v>0</v>
      </c>
    </row>
    <row r="108" spans="1:1" x14ac:dyDescent="0.2">
      <c r="A108" s="26">
        <v>0</v>
      </c>
    </row>
    <row r="109" spans="1:1" x14ac:dyDescent="0.2">
      <c r="A109" s="26">
        <v>0</v>
      </c>
    </row>
    <row r="110" spans="1:1" x14ac:dyDescent="0.2">
      <c r="A110" s="26">
        <v>0</v>
      </c>
    </row>
    <row r="111" spans="1:1" x14ac:dyDescent="0.2">
      <c r="A111" s="26">
        <v>0</v>
      </c>
    </row>
    <row r="112" spans="1:1" x14ac:dyDescent="0.2">
      <c r="A112" s="26">
        <v>0</v>
      </c>
    </row>
    <row r="113" spans="1:1" x14ac:dyDescent="0.2">
      <c r="A113" s="26">
        <v>0</v>
      </c>
    </row>
    <row r="114" spans="1:1" x14ac:dyDescent="0.2">
      <c r="A114" s="26">
        <v>0</v>
      </c>
    </row>
  </sheetData>
  <customSheetViews>
    <customSheetView guid="{9B21E322-9F05-4745-8612-DF38B2775214}" showRuler="0">
      <selection activeCell="B4" sqref="B4"/>
    </customSheetView>
    <customSheetView guid="{F6A1E37B-2B75-46B8-AF7C-1C9D7F2C16C8}" showRuler="0">
      <selection activeCell="B4" sqref="B4"/>
      <pageMargins left="0.78740157499999996" right="0.78740157499999996" top="0.984251969" bottom="0.984251969" header="0.5" footer="0.5"/>
      <headerFooter alignWithMargins="0"/>
    </customSheetView>
  </customSheetViews>
  <phoneticPr fontId="0" type="noConversion"/>
  <pageMargins left="0.78740157499999996" right="0.78740157499999996" top="0.984251969" bottom="0.984251969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indexed="22"/>
  </sheetPr>
  <dimension ref="A1:D3457"/>
  <sheetViews>
    <sheetView workbookViewId="0">
      <pane ySplit="1" topLeftCell="A2" activePane="bottomLeft" state="frozen"/>
      <selection pane="bottomLeft" activeCell="B32" sqref="B32"/>
    </sheetView>
  </sheetViews>
  <sheetFormatPr baseColWidth="10" defaultRowHeight="11.25" x14ac:dyDescent="0.2"/>
  <cols>
    <col min="1" max="1" width="13.33203125" customWidth="1"/>
    <col min="2" max="2" width="12.5" bestFit="1" customWidth="1"/>
    <col min="3" max="3" width="9.33203125" customWidth="1"/>
    <col min="4" max="4" width="10.5" style="2" bestFit="1" customWidth="1"/>
    <col min="5" max="256" width="9.33203125" customWidth="1"/>
  </cols>
  <sheetData>
    <row r="1" spans="1:4" x14ac:dyDescent="0.2">
      <c r="A1" s="3" t="s">
        <v>46</v>
      </c>
      <c r="B1" s="3" t="s">
        <v>47</v>
      </c>
      <c r="C1" s="3" t="s">
        <v>54</v>
      </c>
      <c r="D1" s="4" t="s">
        <v>2</v>
      </c>
    </row>
    <row r="2" spans="1:4" x14ac:dyDescent="0.2">
      <c r="A2" s="40"/>
      <c r="B2" s="40"/>
    </row>
    <row r="3" spans="1:4" x14ac:dyDescent="0.2">
      <c r="A3" s="40"/>
      <c r="B3" s="40"/>
    </row>
    <row r="4" spans="1:4" x14ac:dyDescent="0.2">
      <c r="A4" s="40"/>
      <c r="B4" s="40"/>
    </row>
    <row r="5" spans="1:4" x14ac:dyDescent="0.2">
      <c r="A5" s="40"/>
      <c r="B5" s="40"/>
    </row>
    <row r="6" spans="1:4" x14ac:dyDescent="0.2">
      <c r="A6" s="40"/>
      <c r="B6" s="40"/>
    </row>
    <row r="7" spans="1:4" x14ac:dyDescent="0.2">
      <c r="A7" s="40"/>
      <c r="B7" s="40"/>
    </row>
    <row r="8" spans="1:4" x14ac:dyDescent="0.2">
      <c r="A8" s="40"/>
      <c r="B8" s="40"/>
    </row>
    <row r="9" spans="1:4" x14ac:dyDescent="0.2">
      <c r="A9" s="40"/>
      <c r="B9" s="40"/>
    </row>
    <row r="10" spans="1:4" x14ac:dyDescent="0.2">
      <c r="A10" s="40"/>
      <c r="B10" s="40"/>
    </row>
    <row r="11" spans="1:4" x14ac:dyDescent="0.2">
      <c r="A11" s="40"/>
      <c r="B11" s="40"/>
    </row>
    <row r="12" spans="1:4" x14ac:dyDescent="0.2">
      <c r="A12" s="40"/>
      <c r="B12" s="40"/>
    </row>
    <row r="13" spans="1:4" x14ac:dyDescent="0.2">
      <c r="A13" s="40"/>
      <c r="B13" s="40"/>
    </row>
    <row r="14" spans="1:4" x14ac:dyDescent="0.2">
      <c r="A14" s="40"/>
      <c r="B14" s="40"/>
    </row>
    <row r="15" spans="1:4" x14ac:dyDescent="0.2">
      <c r="A15" s="40"/>
      <c r="B15" s="40"/>
    </row>
    <row r="16" spans="1:4" x14ac:dyDescent="0.2">
      <c r="A16" s="40"/>
      <c r="B16" s="40"/>
    </row>
    <row r="17" spans="1:2" x14ac:dyDescent="0.2">
      <c r="A17" s="40"/>
      <c r="B17" s="40"/>
    </row>
    <row r="18" spans="1:2" x14ac:dyDescent="0.2">
      <c r="A18" s="40"/>
      <c r="B18" s="40"/>
    </row>
    <row r="19" spans="1:2" x14ac:dyDescent="0.2">
      <c r="A19" s="40"/>
      <c r="B19" s="40"/>
    </row>
    <row r="20" spans="1:2" x14ac:dyDescent="0.2">
      <c r="A20" s="40"/>
      <c r="B20" s="40"/>
    </row>
    <row r="21" spans="1:2" x14ac:dyDescent="0.2">
      <c r="A21" s="40"/>
      <c r="B21" s="40"/>
    </row>
    <row r="172" spans="3:3" x14ac:dyDescent="0.2">
      <c r="C172" s="1"/>
    </row>
    <row r="201" spans="3:3" x14ac:dyDescent="0.2">
      <c r="C201" s="1"/>
    </row>
    <row r="211" spans="3:3" x14ac:dyDescent="0.2">
      <c r="C211" s="1"/>
    </row>
    <row r="249" spans="3:3" x14ac:dyDescent="0.2">
      <c r="C249" s="1"/>
    </row>
    <row r="255" spans="3:3" x14ac:dyDescent="0.2">
      <c r="C255" s="1"/>
    </row>
    <row r="269" spans="3:3" x14ac:dyDescent="0.2">
      <c r="C269" s="1"/>
    </row>
    <row r="278" spans="3:3" x14ac:dyDescent="0.2">
      <c r="C278" s="1"/>
    </row>
    <row r="279" spans="3:3" x14ac:dyDescent="0.2">
      <c r="C279" s="1"/>
    </row>
    <row r="280" spans="3:3" x14ac:dyDescent="0.2">
      <c r="C280" s="1"/>
    </row>
    <row r="315" spans="3:3" x14ac:dyDescent="0.2">
      <c r="C315" s="1"/>
    </row>
    <row r="316" spans="3:3" x14ac:dyDescent="0.2">
      <c r="C316" s="1"/>
    </row>
    <row r="322" spans="3:3" x14ac:dyDescent="0.2">
      <c r="C322" s="1"/>
    </row>
    <row r="343" spans="3:3" x14ac:dyDescent="0.2">
      <c r="C343" s="1"/>
    </row>
    <row r="345" spans="3:3" x14ac:dyDescent="0.2">
      <c r="C345" s="1"/>
    </row>
    <row r="355" spans="3:3" x14ac:dyDescent="0.2">
      <c r="C355" s="1"/>
    </row>
    <row r="393" spans="3:3" x14ac:dyDescent="0.2">
      <c r="C393" s="1"/>
    </row>
    <row r="399" spans="3:3" x14ac:dyDescent="0.2">
      <c r="C399" s="1"/>
    </row>
    <row r="413" spans="3:3" x14ac:dyDescent="0.2">
      <c r="C413" s="1"/>
    </row>
    <row r="417" spans="3:3" x14ac:dyDescent="0.2">
      <c r="C417" s="1"/>
    </row>
    <row r="421" spans="3:3" x14ac:dyDescent="0.2">
      <c r="C421" s="1"/>
    </row>
    <row r="422" spans="3:3" x14ac:dyDescent="0.2">
      <c r="C422" s="1"/>
    </row>
    <row r="423" spans="3:3" x14ac:dyDescent="0.2">
      <c r="C423" s="1"/>
    </row>
    <row r="424" spans="3:3" x14ac:dyDescent="0.2">
      <c r="C424" s="1"/>
    </row>
    <row r="426" spans="3:3" x14ac:dyDescent="0.2">
      <c r="C426" s="1"/>
    </row>
    <row r="427" spans="3:3" x14ac:dyDescent="0.2">
      <c r="C427" s="1"/>
    </row>
    <row r="448" spans="3:3" x14ac:dyDescent="0.2">
      <c r="C448" s="1"/>
    </row>
    <row r="449" spans="3:3" x14ac:dyDescent="0.2">
      <c r="C449" s="1"/>
    </row>
    <row r="452" spans="3:3" x14ac:dyDescent="0.2">
      <c r="C452" s="1"/>
    </row>
    <row r="459" spans="3:3" x14ac:dyDescent="0.2">
      <c r="C459" s="1"/>
    </row>
    <row r="460" spans="3:3" x14ac:dyDescent="0.2">
      <c r="C460" s="1"/>
    </row>
    <row r="463" spans="3:3" x14ac:dyDescent="0.2">
      <c r="C463" s="1"/>
    </row>
    <row r="464" spans="3:3" x14ac:dyDescent="0.2">
      <c r="C464" s="1"/>
    </row>
    <row r="466" spans="3:3" x14ac:dyDescent="0.2">
      <c r="C466" s="1"/>
    </row>
    <row r="485" spans="3:3" x14ac:dyDescent="0.2">
      <c r="C485" s="1"/>
    </row>
    <row r="487" spans="3:3" x14ac:dyDescent="0.2">
      <c r="C487" s="1"/>
    </row>
    <row r="489" spans="3:3" x14ac:dyDescent="0.2">
      <c r="C489" s="1"/>
    </row>
    <row r="499" spans="3:3" x14ac:dyDescent="0.2">
      <c r="C499" s="1"/>
    </row>
    <row r="505" spans="3:3" x14ac:dyDescent="0.2">
      <c r="C505" s="1"/>
    </row>
    <row r="537" spans="3:3" x14ac:dyDescent="0.2">
      <c r="C537" s="1"/>
    </row>
    <row r="543" spans="3:3" x14ac:dyDescent="0.2">
      <c r="C543" s="1"/>
    </row>
    <row r="555" spans="3:3" x14ac:dyDescent="0.2">
      <c r="C555" s="1"/>
    </row>
    <row r="557" spans="3:3" x14ac:dyDescent="0.2">
      <c r="C557" s="1"/>
    </row>
    <row r="561" spans="3:3" x14ac:dyDescent="0.2">
      <c r="C561" s="1"/>
    </row>
    <row r="565" spans="3:3" x14ac:dyDescent="0.2">
      <c r="C565" s="1"/>
    </row>
    <row r="566" spans="3:3" x14ac:dyDescent="0.2">
      <c r="C566" s="1"/>
    </row>
    <row r="567" spans="3:3" x14ac:dyDescent="0.2">
      <c r="C567" s="1"/>
    </row>
    <row r="568" spans="3:3" x14ac:dyDescent="0.2">
      <c r="C568" s="1"/>
    </row>
    <row r="570" spans="3:3" x14ac:dyDescent="0.2">
      <c r="C570" s="1"/>
    </row>
    <row r="571" spans="3:3" x14ac:dyDescent="0.2">
      <c r="C571" s="1"/>
    </row>
    <row r="579" spans="3:3" x14ac:dyDescent="0.2">
      <c r="C579" s="1"/>
    </row>
    <row r="591" spans="3:3" x14ac:dyDescent="0.2">
      <c r="C591" s="1"/>
    </row>
    <row r="592" spans="3:3" x14ac:dyDescent="0.2">
      <c r="C592" s="1"/>
    </row>
    <row r="593" spans="3:3" x14ac:dyDescent="0.2">
      <c r="C593" s="1"/>
    </row>
    <row r="596" spans="3:3" x14ac:dyDescent="0.2">
      <c r="C596" s="1"/>
    </row>
    <row r="603" spans="3:3" x14ac:dyDescent="0.2">
      <c r="C603" s="1"/>
    </row>
    <row r="604" spans="3:3" x14ac:dyDescent="0.2">
      <c r="C604" s="1"/>
    </row>
    <row r="607" spans="3:3" x14ac:dyDescent="0.2">
      <c r="C607" s="1"/>
    </row>
    <row r="608" spans="3:3" x14ac:dyDescent="0.2">
      <c r="C608" s="1"/>
    </row>
    <row r="610" spans="3:3" x14ac:dyDescent="0.2">
      <c r="C610" s="1"/>
    </row>
    <row r="616" spans="3:3" x14ac:dyDescent="0.2">
      <c r="C616" s="1"/>
    </row>
    <row r="629" spans="3:3" x14ac:dyDescent="0.2">
      <c r="C629" s="1"/>
    </row>
    <row r="631" spans="3:3" x14ac:dyDescent="0.2">
      <c r="C631" s="1"/>
    </row>
    <row r="633" spans="3:3" x14ac:dyDescent="0.2">
      <c r="C633" s="1"/>
    </row>
    <row r="635" spans="3:3" x14ac:dyDescent="0.2">
      <c r="C635" s="1"/>
    </row>
    <row r="643" spans="3:3" x14ac:dyDescent="0.2">
      <c r="C643" s="1"/>
    </row>
    <row r="649" spans="3:3" x14ac:dyDescent="0.2">
      <c r="C649" s="1"/>
    </row>
    <row r="650" spans="3:3" x14ac:dyDescent="0.2">
      <c r="C650" s="1"/>
    </row>
    <row r="681" spans="3:3" x14ac:dyDescent="0.2">
      <c r="C681" s="1"/>
    </row>
    <row r="684" spans="3:3" x14ac:dyDescent="0.2">
      <c r="C684" s="1"/>
    </row>
    <row r="687" spans="3:3" x14ac:dyDescent="0.2">
      <c r="C687" s="1"/>
    </row>
    <row r="694" spans="3:3" x14ac:dyDescent="0.2">
      <c r="C694" s="1"/>
    </row>
    <row r="699" spans="3:3" x14ac:dyDescent="0.2">
      <c r="C699" s="1"/>
    </row>
    <row r="701" spans="3:3" x14ac:dyDescent="0.2">
      <c r="C701" s="1"/>
    </row>
    <row r="703" spans="3:3" x14ac:dyDescent="0.2">
      <c r="C703" s="1"/>
    </row>
    <row r="705" spans="3:3" x14ac:dyDescent="0.2">
      <c r="C705" s="1"/>
    </row>
    <row r="709" spans="3:3" x14ac:dyDescent="0.2">
      <c r="C709" s="1"/>
    </row>
    <row r="710" spans="3:3" x14ac:dyDescent="0.2">
      <c r="C710" s="1"/>
    </row>
    <row r="711" spans="3:3" x14ac:dyDescent="0.2">
      <c r="C711" s="1"/>
    </row>
    <row r="712" spans="3:3" x14ac:dyDescent="0.2">
      <c r="C712" s="1"/>
    </row>
    <row r="714" spans="3:3" x14ac:dyDescent="0.2">
      <c r="C714" s="1"/>
    </row>
    <row r="715" spans="3:3" x14ac:dyDescent="0.2">
      <c r="C715" s="1"/>
    </row>
    <row r="723" spans="3:3" x14ac:dyDescent="0.2">
      <c r="C723" s="1"/>
    </row>
    <row r="735" spans="3:3" x14ac:dyDescent="0.2">
      <c r="C735" s="1"/>
    </row>
    <row r="736" spans="3:3" x14ac:dyDescent="0.2">
      <c r="C736" s="1"/>
    </row>
    <row r="737" spans="3:3" x14ac:dyDescent="0.2">
      <c r="C737" s="1"/>
    </row>
    <row r="740" spans="3:3" x14ac:dyDescent="0.2">
      <c r="C740" s="1"/>
    </row>
    <row r="747" spans="3:3" x14ac:dyDescent="0.2">
      <c r="C747" s="1"/>
    </row>
    <row r="748" spans="3:3" x14ac:dyDescent="0.2">
      <c r="C748" s="1"/>
    </row>
    <row r="751" spans="3:3" x14ac:dyDescent="0.2">
      <c r="C751" s="1"/>
    </row>
    <row r="752" spans="3:3" x14ac:dyDescent="0.2">
      <c r="C752" s="1"/>
    </row>
    <row r="754" spans="3:3" x14ac:dyDescent="0.2">
      <c r="C754" s="1"/>
    </row>
    <row r="757" spans="3:3" x14ac:dyDescent="0.2">
      <c r="C757" s="1"/>
    </row>
    <row r="760" spans="3:3" x14ac:dyDescent="0.2">
      <c r="C760" s="1"/>
    </row>
    <row r="773" spans="3:3" x14ac:dyDescent="0.2">
      <c r="C773" s="1"/>
    </row>
    <row r="775" spans="3:3" x14ac:dyDescent="0.2">
      <c r="C775" s="1"/>
    </row>
    <row r="777" spans="3:3" x14ac:dyDescent="0.2">
      <c r="C777" s="1"/>
    </row>
    <row r="779" spans="3:3" x14ac:dyDescent="0.2">
      <c r="C779" s="1"/>
    </row>
    <row r="787" spans="3:3" x14ac:dyDescent="0.2">
      <c r="C787" s="1"/>
    </row>
    <row r="793" spans="3:3" x14ac:dyDescent="0.2">
      <c r="C793" s="1"/>
    </row>
    <row r="794" spans="3:3" x14ac:dyDescent="0.2">
      <c r="C794" s="1"/>
    </row>
    <row r="800" spans="3:3" x14ac:dyDescent="0.2">
      <c r="C800" s="1"/>
    </row>
    <row r="820" spans="3:3" x14ac:dyDescent="0.2">
      <c r="C820" s="1"/>
    </row>
    <row r="825" spans="3:3" x14ac:dyDescent="0.2">
      <c r="C825" s="1"/>
    </row>
    <row r="828" spans="3:3" x14ac:dyDescent="0.2">
      <c r="C828" s="1"/>
    </row>
    <row r="831" spans="3:3" x14ac:dyDescent="0.2">
      <c r="C831" s="1"/>
    </row>
    <row r="838" spans="3:3" x14ac:dyDescent="0.2">
      <c r="C838" s="1"/>
    </row>
    <row r="843" spans="3:3" x14ac:dyDescent="0.2">
      <c r="C843" s="1"/>
    </row>
    <row r="845" spans="3:3" x14ac:dyDescent="0.2">
      <c r="C845" s="1"/>
    </row>
    <row r="847" spans="3:3" x14ac:dyDescent="0.2">
      <c r="C847" s="1"/>
    </row>
    <row r="849" spans="3:3" x14ac:dyDescent="0.2">
      <c r="C849" s="1"/>
    </row>
    <row r="853" spans="3:3" x14ac:dyDescent="0.2">
      <c r="C853" s="1"/>
    </row>
    <row r="854" spans="3:3" x14ac:dyDescent="0.2">
      <c r="C854" s="1"/>
    </row>
    <row r="855" spans="3:3" x14ac:dyDescent="0.2">
      <c r="C855" s="1"/>
    </row>
    <row r="856" spans="3:3" x14ac:dyDescent="0.2">
      <c r="C856" s="1"/>
    </row>
    <row r="858" spans="3:3" x14ac:dyDescent="0.2">
      <c r="C858" s="1"/>
    </row>
    <row r="859" spans="3:3" x14ac:dyDescent="0.2">
      <c r="C859" s="1"/>
    </row>
    <row r="861" spans="3:3" x14ac:dyDescent="0.2">
      <c r="C861" s="1"/>
    </row>
    <row r="867" spans="3:3" x14ac:dyDescent="0.2">
      <c r="C867" s="1"/>
    </row>
    <row r="876" spans="3:3" x14ac:dyDescent="0.2">
      <c r="C876" s="1"/>
    </row>
    <row r="879" spans="3:3" x14ac:dyDescent="0.2">
      <c r="C879" s="1"/>
    </row>
    <row r="880" spans="3:3" x14ac:dyDescent="0.2">
      <c r="C880" s="1"/>
    </row>
    <row r="881" spans="3:3" x14ac:dyDescent="0.2">
      <c r="C881" s="1"/>
    </row>
    <row r="884" spans="3:3" x14ac:dyDescent="0.2">
      <c r="C884" s="1"/>
    </row>
    <row r="890" spans="3:3" x14ac:dyDescent="0.2">
      <c r="C890" s="1"/>
    </row>
    <row r="891" spans="3:3" x14ac:dyDescent="0.2">
      <c r="C891" s="1"/>
    </row>
    <row r="892" spans="3:3" x14ac:dyDescent="0.2">
      <c r="C892" s="1"/>
    </row>
    <row r="895" spans="3:3" x14ac:dyDescent="0.2">
      <c r="C895" s="1"/>
    </row>
    <row r="896" spans="3:3" x14ac:dyDescent="0.2">
      <c r="C896" s="1"/>
    </row>
    <row r="898" spans="3:3" x14ac:dyDescent="0.2">
      <c r="C898" s="1"/>
    </row>
    <row r="901" spans="3:3" x14ac:dyDescent="0.2">
      <c r="C901" s="1"/>
    </row>
    <row r="904" spans="3:3" x14ac:dyDescent="0.2">
      <c r="C904" s="1"/>
    </row>
    <row r="917" spans="3:3" x14ac:dyDescent="0.2">
      <c r="C917" s="1"/>
    </row>
    <row r="919" spans="3:3" x14ac:dyDescent="0.2">
      <c r="C919" s="1"/>
    </row>
    <row r="921" spans="3:3" x14ac:dyDescent="0.2">
      <c r="C921" s="1"/>
    </row>
    <row r="923" spans="3:3" x14ac:dyDescent="0.2">
      <c r="C923" s="1"/>
    </row>
    <row r="931" spans="3:3" x14ac:dyDescent="0.2">
      <c r="C931" s="1"/>
    </row>
    <row r="937" spans="3:3" x14ac:dyDescent="0.2">
      <c r="C937" s="1"/>
    </row>
    <row r="938" spans="3:3" x14ac:dyDescent="0.2">
      <c r="C938" s="1"/>
    </row>
    <row r="944" spans="3:3" x14ac:dyDescent="0.2">
      <c r="C944" s="1"/>
    </row>
    <row r="953" spans="3:3" x14ac:dyDescent="0.2">
      <c r="C953" s="1"/>
    </row>
    <row r="963" spans="3:3" x14ac:dyDescent="0.2">
      <c r="C963" s="1"/>
    </row>
    <row r="964" spans="3:3" x14ac:dyDescent="0.2">
      <c r="C964" s="1"/>
    </row>
    <row r="969" spans="3:3" x14ac:dyDescent="0.2">
      <c r="C969" s="1"/>
    </row>
    <row r="972" spans="3:3" x14ac:dyDescent="0.2">
      <c r="C972" s="1"/>
    </row>
    <row r="975" spans="3:3" x14ac:dyDescent="0.2">
      <c r="C975" s="1"/>
    </row>
    <row r="979" spans="3:3" x14ac:dyDescent="0.2">
      <c r="C979" s="1"/>
    </row>
    <row r="982" spans="3:3" x14ac:dyDescent="0.2">
      <c r="C982" s="1"/>
    </row>
    <row r="987" spans="3:3" x14ac:dyDescent="0.2">
      <c r="C987" s="1"/>
    </row>
    <row r="989" spans="3:3" x14ac:dyDescent="0.2">
      <c r="C989" s="1"/>
    </row>
    <row r="991" spans="3:3" x14ac:dyDescent="0.2">
      <c r="C991" s="1"/>
    </row>
    <row r="993" spans="3:3" x14ac:dyDescent="0.2">
      <c r="C993" s="1"/>
    </row>
    <row r="996" spans="3:3" x14ac:dyDescent="0.2">
      <c r="C996" s="1"/>
    </row>
    <row r="997" spans="3:3" x14ac:dyDescent="0.2">
      <c r="C997" s="1"/>
    </row>
    <row r="998" spans="3:3" x14ac:dyDescent="0.2">
      <c r="C998" s="1"/>
    </row>
    <row r="999" spans="3:3" x14ac:dyDescent="0.2">
      <c r="C999" s="1"/>
    </row>
    <row r="1000" spans="3:3" x14ac:dyDescent="0.2">
      <c r="C1000" s="1"/>
    </row>
    <row r="1002" spans="3:3" x14ac:dyDescent="0.2">
      <c r="C1002" s="1"/>
    </row>
    <row r="1003" spans="3:3" x14ac:dyDescent="0.2">
      <c r="C1003" s="1"/>
    </row>
    <row r="1005" spans="3:3" x14ac:dyDescent="0.2">
      <c r="C1005" s="1"/>
    </row>
    <row r="1011" spans="3:3" x14ac:dyDescent="0.2">
      <c r="C1011" s="1"/>
    </row>
    <row r="1014" spans="3:3" x14ac:dyDescent="0.2">
      <c r="C1014" s="1"/>
    </row>
    <row r="1020" spans="3:3" x14ac:dyDescent="0.2">
      <c r="C1020" s="1"/>
    </row>
    <row r="1023" spans="3:3" x14ac:dyDescent="0.2">
      <c r="C1023" s="1"/>
    </row>
    <row r="1024" spans="3:3" x14ac:dyDescent="0.2">
      <c r="C1024" s="1"/>
    </row>
    <row r="1025" spans="3:3" x14ac:dyDescent="0.2">
      <c r="C1025" s="1"/>
    </row>
    <row r="1028" spans="3:3" x14ac:dyDescent="0.2">
      <c r="C1028" s="1"/>
    </row>
    <row r="1034" spans="3:3" x14ac:dyDescent="0.2">
      <c r="C1034" s="1"/>
    </row>
    <row r="1035" spans="3:3" x14ac:dyDescent="0.2">
      <c r="C1035" s="1"/>
    </row>
    <row r="1036" spans="3:3" x14ac:dyDescent="0.2">
      <c r="C1036" s="1"/>
    </row>
    <row r="1039" spans="3:3" x14ac:dyDescent="0.2">
      <c r="C1039" s="1"/>
    </row>
    <row r="1040" spans="3:3" x14ac:dyDescent="0.2">
      <c r="C1040" s="1"/>
    </row>
    <row r="1042" spans="3:3" x14ac:dyDescent="0.2">
      <c r="C1042" s="1"/>
    </row>
    <row r="1043" spans="3:3" x14ac:dyDescent="0.2">
      <c r="C1043" s="1"/>
    </row>
    <row r="1045" spans="3:3" x14ac:dyDescent="0.2">
      <c r="C1045" s="1"/>
    </row>
    <row r="1048" spans="3:3" x14ac:dyDescent="0.2">
      <c r="C1048" s="1"/>
    </row>
    <row r="1061" spans="3:3" x14ac:dyDescent="0.2">
      <c r="C1061" s="1"/>
    </row>
    <row r="1063" spans="3:3" x14ac:dyDescent="0.2">
      <c r="C1063" s="1"/>
    </row>
    <row r="1065" spans="3:3" x14ac:dyDescent="0.2">
      <c r="C1065" s="1"/>
    </row>
    <row r="1067" spans="3:3" x14ac:dyDescent="0.2">
      <c r="C1067" s="1"/>
    </row>
    <row r="1075" spans="3:3" x14ac:dyDescent="0.2">
      <c r="C1075" s="1"/>
    </row>
    <row r="1081" spans="3:3" x14ac:dyDescent="0.2">
      <c r="C1081" s="1"/>
    </row>
    <row r="1082" spans="3:3" x14ac:dyDescent="0.2">
      <c r="C1082" s="1"/>
    </row>
    <row r="1083" spans="3:3" x14ac:dyDescent="0.2">
      <c r="C1083" s="1"/>
    </row>
    <row r="1088" spans="3:3" x14ac:dyDescent="0.2">
      <c r="C1088" s="1"/>
    </row>
    <row r="1094" spans="3:3" x14ac:dyDescent="0.2">
      <c r="C1094" s="1"/>
    </row>
    <row r="1097" spans="3:3" x14ac:dyDescent="0.2">
      <c r="C1097" s="1"/>
    </row>
    <row r="1107" spans="3:3" x14ac:dyDescent="0.2">
      <c r="C1107" s="1"/>
    </row>
    <row r="1108" spans="3:3" x14ac:dyDescent="0.2">
      <c r="C1108" s="1"/>
    </row>
    <row r="1109" spans="3:3" x14ac:dyDescent="0.2">
      <c r="C1109" s="1"/>
    </row>
    <row r="1113" spans="3:3" x14ac:dyDescent="0.2">
      <c r="C1113" s="1"/>
    </row>
    <row r="1116" spans="3:3" x14ac:dyDescent="0.2">
      <c r="C1116" s="1"/>
    </row>
    <row r="1118" spans="3:3" x14ac:dyDescent="0.2">
      <c r="C1118" s="1"/>
    </row>
    <row r="1119" spans="3:3" x14ac:dyDescent="0.2">
      <c r="C1119" s="1"/>
    </row>
    <row r="1120" spans="3:3" x14ac:dyDescent="0.2">
      <c r="C1120" s="1"/>
    </row>
    <row r="1123" spans="3:3" x14ac:dyDescent="0.2">
      <c r="C1123" s="1"/>
    </row>
    <row r="1126" spans="3:3" x14ac:dyDescent="0.2">
      <c r="C1126" s="1"/>
    </row>
    <row r="1131" spans="3:3" x14ac:dyDescent="0.2">
      <c r="C1131" s="1"/>
    </row>
    <row r="1133" spans="3:3" x14ac:dyDescent="0.2">
      <c r="C1133" s="1"/>
    </row>
    <row r="1135" spans="3:3" x14ac:dyDescent="0.2">
      <c r="C1135" s="1"/>
    </row>
    <row r="1137" spans="3:3" x14ac:dyDescent="0.2">
      <c r="C1137" s="1"/>
    </row>
    <row r="1140" spans="3:3" x14ac:dyDescent="0.2">
      <c r="C1140" s="1"/>
    </row>
    <row r="1141" spans="3:3" x14ac:dyDescent="0.2">
      <c r="C1141" s="1"/>
    </row>
    <row r="1142" spans="3:3" x14ac:dyDescent="0.2">
      <c r="C1142" s="1"/>
    </row>
    <row r="1143" spans="3:3" x14ac:dyDescent="0.2">
      <c r="C1143" s="1"/>
    </row>
    <row r="1144" spans="3:3" x14ac:dyDescent="0.2">
      <c r="C1144" s="1"/>
    </row>
    <row r="1146" spans="3:3" x14ac:dyDescent="0.2">
      <c r="C1146" s="1"/>
    </row>
    <row r="1147" spans="3:3" x14ac:dyDescent="0.2">
      <c r="C1147" s="1"/>
    </row>
    <row r="1149" spans="3:3" x14ac:dyDescent="0.2">
      <c r="C1149" s="1"/>
    </row>
    <row r="1155" spans="3:3" x14ac:dyDescent="0.2">
      <c r="C1155" s="1"/>
    </row>
    <row r="1156" spans="3:3" x14ac:dyDescent="0.2">
      <c r="C1156" s="1"/>
    </row>
    <row r="1157" spans="3:3" x14ac:dyDescent="0.2">
      <c r="C1157" s="1"/>
    </row>
    <row r="1158" spans="3:3" x14ac:dyDescent="0.2">
      <c r="C1158" s="1"/>
    </row>
    <row r="1164" spans="3:3" x14ac:dyDescent="0.2">
      <c r="C1164" s="1"/>
    </row>
    <row r="1167" spans="3:3" x14ac:dyDescent="0.2">
      <c r="C1167" s="1"/>
    </row>
    <row r="1168" spans="3:3" x14ac:dyDescent="0.2">
      <c r="C1168" s="1"/>
    </row>
    <row r="1169" spans="3:3" x14ac:dyDescent="0.2">
      <c r="C1169" s="1"/>
    </row>
    <row r="1172" spans="3:3" x14ac:dyDescent="0.2">
      <c r="C1172" s="1"/>
    </row>
    <row r="1174" spans="3:3" x14ac:dyDescent="0.2">
      <c r="C1174" s="1"/>
    </row>
    <row r="1178" spans="3:3" x14ac:dyDescent="0.2">
      <c r="C1178" s="1"/>
    </row>
    <row r="1179" spans="3:3" x14ac:dyDescent="0.2">
      <c r="C1179" s="1"/>
    </row>
    <row r="1180" spans="3:3" x14ac:dyDescent="0.2">
      <c r="C1180" s="1"/>
    </row>
    <row r="1183" spans="3:3" x14ac:dyDescent="0.2">
      <c r="C1183" s="1"/>
    </row>
    <row r="1184" spans="3:3" x14ac:dyDescent="0.2">
      <c r="C1184" s="1"/>
    </row>
    <row r="1186" spans="3:3" x14ac:dyDescent="0.2">
      <c r="C1186" s="1"/>
    </row>
    <row r="1187" spans="3:3" x14ac:dyDescent="0.2">
      <c r="C1187" s="1"/>
    </row>
    <row r="1189" spans="3:3" x14ac:dyDescent="0.2">
      <c r="C1189" s="1"/>
    </row>
    <row r="1192" spans="3:3" x14ac:dyDescent="0.2">
      <c r="C1192" s="1"/>
    </row>
    <row r="1205" spans="3:3" x14ac:dyDescent="0.2">
      <c r="C1205" s="1"/>
    </row>
    <row r="1207" spans="3:3" x14ac:dyDescent="0.2">
      <c r="C1207" s="1"/>
    </row>
    <row r="1209" spans="3:3" x14ac:dyDescent="0.2">
      <c r="C1209" s="1"/>
    </row>
    <row r="1210" spans="3:3" x14ac:dyDescent="0.2">
      <c r="C1210" s="1"/>
    </row>
    <row r="1211" spans="3:3" x14ac:dyDescent="0.2">
      <c r="C1211" s="1"/>
    </row>
    <row r="1219" spans="3:3" x14ac:dyDescent="0.2">
      <c r="C1219" s="1"/>
    </row>
    <row r="1225" spans="3:3" x14ac:dyDescent="0.2">
      <c r="C1225" s="1"/>
    </row>
    <row r="1226" spans="3:3" x14ac:dyDescent="0.2">
      <c r="C1226" s="1"/>
    </row>
    <row r="1227" spans="3:3" x14ac:dyDescent="0.2">
      <c r="C1227" s="1"/>
    </row>
    <row r="1232" spans="3:3" x14ac:dyDescent="0.2">
      <c r="C1232" s="1"/>
    </row>
    <row r="1238" spans="3:3" x14ac:dyDescent="0.2">
      <c r="C1238" s="1"/>
    </row>
    <row r="1241" spans="3:3" x14ac:dyDescent="0.2">
      <c r="C1241" s="1"/>
    </row>
    <row r="1251" spans="3:3" x14ac:dyDescent="0.2">
      <c r="C1251" s="1"/>
    </row>
    <row r="1252" spans="3:3" x14ac:dyDescent="0.2">
      <c r="C1252" s="1"/>
    </row>
    <row r="1253" spans="3:3" x14ac:dyDescent="0.2">
      <c r="C1253" s="1"/>
    </row>
    <row r="1257" spans="3:3" x14ac:dyDescent="0.2">
      <c r="C1257" s="1"/>
    </row>
    <row r="1260" spans="3:3" x14ac:dyDescent="0.2">
      <c r="C1260" s="1"/>
    </row>
    <row r="1262" spans="3:3" x14ac:dyDescent="0.2">
      <c r="C1262" s="1"/>
    </row>
    <row r="1263" spans="3:3" x14ac:dyDescent="0.2">
      <c r="C1263" s="1"/>
    </row>
    <row r="1264" spans="3:3" x14ac:dyDescent="0.2">
      <c r="C1264" s="1"/>
    </row>
    <row r="1267" spans="3:3" x14ac:dyDescent="0.2">
      <c r="C1267" s="1"/>
    </row>
    <row r="1270" spans="3:3" x14ac:dyDescent="0.2">
      <c r="C1270" s="1"/>
    </row>
    <row r="1275" spans="3:3" x14ac:dyDescent="0.2">
      <c r="C1275" s="1"/>
    </row>
    <row r="1277" spans="3:3" x14ac:dyDescent="0.2">
      <c r="C1277" s="1"/>
    </row>
    <row r="1279" spans="3:3" x14ac:dyDescent="0.2">
      <c r="C1279" s="1"/>
    </row>
    <row r="1281" spans="3:3" x14ac:dyDescent="0.2">
      <c r="C1281" s="1"/>
    </row>
    <row r="1284" spans="3:3" x14ac:dyDescent="0.2">
      <c r="C1284" s="1"/>
    </row>
    <row r="1285" spans="3:3" x14ac:dyDescent="0.2">
      <c r="C1285" s="1"/>
    </row>
    <row r="1286" spans="3:3" x14ac:dyDescent="0.2">
      <c r="C1286" s="1"/>
    </row>
    <row r="1287" spans="3:3" x14ac:dyDescent="0.2">
      <c r="C1287" s="1"/>
    </row>
    <row r="1288" spans="3:3" x14ac:dyDescent="0.2">
      <c r="C1288" s="1"/>
    </row>
    <row r="1290" spans="3:3" x14ac:dyDescent="0.2">
      <c r="C1290" s="1"/>
    </row>
    <row r="1291" spans="3:3" x14ac:dyDescent="0.2">
      <c r="C1291" s="1"/>
    </row>
    <row r="1293" spans="3:3" x14ac:dyDescent="0.2">
      <c r="C1293" s="1"/>
    </row>
    <row r="1299" spans="3:3" x14ac:dyDescent="0.2">
      <c r="C1299" s="1"/>
    </row>
    <row r="1300" spans="3:3" x14ac:dyDescent="0.2">
      <c r="C1300" s="1"/>
    </row>
    <row r="1301" spans="3:3" x14ac:dyDescent="0.2">
      <c r="C1301" s="1"/>
    </row>
    <row r="1302" spans="3:3" x14ac:dyDescent="0.2">
      <c r="C1302" s="1"/>
    </row>
    <row r="1308" spans="3:3" x14ac:dyDescent="0.2">
      <c r="C1308" s="1"/>
    </row>
    <row r="1311" spans="3:3" x14ac:dyDescent="0.2">
      <c r="C1311" s="1"/>
    </row>
    <row r="1312" spans="3:3" x14ac:dyDescent="0.2">
      <c r="C1312" s="1"/>
    </row>
    <row r="1313" spans="3:3" x14ac:dyDescent="0.2">
      <c r="C1313" s="1"/>
    </row>
    <row r="1316" spans="3:3" x14ac:dyDescent="0.2">
      <c r="C1316" s="1"/>
    </row>
    <row r="1318" spans="3:3" x14ac:dyDescent="0.2">
      <c r="C1318" s="1"/>
    </row>
    <row r="1322" spans="3:3" x14ac:dyDescent="0.2">
      <c r="C1322" s="1"/>
    </row>
    <row r="1323" spans="3:3" x14ac:dyDescent="0.2">
      <c r="C1323" s="1"/>
    </row>
    <row r="1324" spans="3:3" x14ac:dyDescent="0.2">
      <c r="C1324" s="1"/>
    </row>
    <row r="1327" spans="3:3" x14ac:dyDescent="0.2">
      <c r="C1327" s="1"/>
    </row>
    <row r="1328" spans="3:3" x14ac:dyDescent="0.2">
      <c r="C1328" s="1"/>
    </row>
    <row r="1330" spans="3:3" x14ac:dyDescent="0.2">
      <c r="C1330" s="1"/>
    </row>
    <row r="1331" spans="3:3" x14ac:dyDescent="0.2">
      <c r="C1331" s="1"/>
    </row>
    <row r="1333" spans="3:3" x14ac:dyDescent="0.2">
      <c r="C1333" s="1"/>
    </row>
    <row r="1336" spans="3:3" x14ac:dyDescent="0.2">
      <c r="C1336" s="1"/>
    </row>
    <row r="1338" spans="3:3" x14ac:dyDescent="0.2">
      <c r="C1338" s="1"/>
    </row>
    <row r="1349" spans="3:3" x14ac:dyDescent="0.2">
      <c r="C1349" s="1"/>
    </row>
    <row r="1351" spans="3:3" x14ac:dyDescent="0.2">
      <c r="C1351" s="1"/>
    </row>
    <row r="1353" spans="3:3" x14ac:dyDescent="0.2">
      <c r="C1353" s="1"/>
    </row>
    <row r="1354" spans="3:3" x14ac:dyDescent="0.2">
      <c r="C1354" s="1"/>
    </row>
    <row r="1355" spans="3:3" x14ac:dyDescent="0.2">
      <c r="C1355" s="1"/>
    </row>
    <row r="1363" spans="3:3" x14ac:dyDescent="0.2">
      <c r="C1363" s="1"/>
    </row>
    <row r="1369" spans="3:3" x14ac:dyDescent="0.2">
      <c r="C1369" s="1"/>
    </row>
    <row r="1370" spans="3:3" x14ac:dyDescent="0.2">
      <c r="C1370" s="1"/>
    </row>
    <row r="1371" spans="3:3" x14ac:dyDescent="0.2">
      <c r="C1371" s="1"/>
    </row>
    <row r="1376" spans="3:3" x14ac:dyDescent="0.2">
      <c r="C1376" s="1"/>
    </row>
    <row r="1380" spans="3:3" x14ac:dyDescent="0.2">
      <c r="C1380" s="1"/>
    </row>
    <row r="1382" spans="3:3" x14ac:dyDescent="0.2">
      <c r="C1382" s="1"/>
    </row>
    <row r="1385" spans="3:3" x14ac:dyDescent="0.2">
      <c r="C1385" s="1"/>
    </row>
    <row r="1395" spans="3:3" x14ac:dyDescent="0.2">
      <c r="C1395" s="1"/>
    </row>
    <row r="1396" spans="3:3" x14ac:dyDescent="0.2">
      <c r="C1396" s="1"/>
    </row>
    <row r="1397" spans="3:3" x14ac:dyDescent="0.2">
      <c r="C1397" s="1"/>
    </row>
    <row r="1398" spans="3:3" x14ac:dyDescent="0.2">
      <c r="C1398" s="1"/>
    </row>
    <row r="1401" spans="3:3" x14ac:dyDescent="0.2">
      <c r="C1401" s="1"/>
    </row>
    <row r="1404" spans="3:3" x14ac:dyDescent="0.2">
      <c r="C1404" s="1"/>
    </row>
    <row r="1405" spans="3:3" x14ac:dyDescent="0.2">
      <c r="C1405" s="1"/>
    </row>
    <row r="1406" spans="3:3" x14ac:dyDescent="0.2">
      <c r="C1406" s="1"/>
    </row>
    <row r="1407" spans="3:3" x14ac:dyDescent="0.2">
      <c r="C1407" s="1"/>
    </row>
    <row r="1408" spans="3:3" x14ac:dyDescent="0.2">
      <c r="C1408" s="1"/>
    </row>
    <row r="1411" spans="3:3" x14ac:dyDescent="0.2">
      <c r="C1411" s="1"/>
    </row>
    <row r="1414" spans="3:3" x14ac:dyDescent="0.2">
      <c r="C1414" s="1"/>
    </row>
    <row r="1419" spans="3:3" x14ac:dyDescent="0.2">
      <c r="C1419" s="1"/>
    </row>
    <row r="1421" spans="3:3" x14ac:dyDescent="0.2">
      <c r="C1421" s="1"/>
    </row>
    <row r="1423" spans="3:3" x14ac:dyDescent="0.2">
      <c r="C1423" s="1"/>
    </row>
    <row r="1425" spans="3:3" x14ac:dyDescent="0.2">
      <c r="C1425" s="1"/>
    </row>
    <row r="1426" spans="3:3" x14ac:dyDescent="0.2">
      <c r="C1426" s="1"/>
    </row>
    <row r="1428" spans="3:3" x14ac:dyDescent="0.2">
      <c r="C1428" s="1"/>
    </row>
    <row r="1429" spans="3:3" x14ac:dyDescent="0.2">
      <c r="C1429" s="1"/>
    </row>
    <row r="1430" spans="3:3" x14ac:dyDescent="0.2">
      <c r="C1430" s="1"/>
    </row>
    <row r="1431" spans="3:3" x14ac:dyDescent="0.2">
      <c r="C1431" s="1"/>
    </row>
    <row r="1432" spans="3:3" x14ac:dyDescent="0.2">
      <c r="C1432" s="1"/>
    </row>
    <row r="1434" spans="3:3" x14ac:dyDescent="0.2">
      <c r="C1434" s="1"/>
    </row>
    <row r="1435" spans="3:3" x14ac:dyDescent="0.2">
      <c r="C1435" s="1"/>
    </row>
    <row r="1437" spans="3:3" x14ac:dyDescent="0.2">
      <c r="C1437" s="1"/>
    </row>
    <row r="1439" spans="3:3" x14ac:dyDescent="0.2">
      <c r="C1439" s="1"/>
    </row>
    <row r="1443" spans="3:3" x14ac:dyDescent="0.2">
      <c r="C1443" s="1"/>
    </row>
    <row r="1444" spans="3:3" x14ac:dyDescent="0.2">
      <c r="C1444" s="1"/>
    </row>
    <row r="1445" spans="3:3" x14ac:dyDescent="0.2">
      <c r="C1445" s="1"/>
    </row>
    <row r="1446" spans="3:3" x14ac:dyDescent="0.2">
      <c r="C1446" s="1"/>
    </row>
    <row r="1452" spans="3:3" x14ac:dyDescent="0.2">
      <c r="C1452" s="1"/>
    </row>
    <row r="1455" spans="3:3" x14ac:dyDescent="0.2">
      <c r="C1455" s="1"/>
    </row>
    <row r="1456" spans="3:3" x14ac:dyDescent="0.2">
      <c r="C1456" s="1"/>
    </row>
    <row r="1457" spans="3:3" x14ac:dyDescent="0.2">
      <c r="C1457" s="1"/>
    </row>
    <row r="1460" spans="3:3" x14ac:dyDescent="0.2">
      <c r="C1460" s="1"/>
    </row>
    <row r="1462" spans="3:3" x14ac:dyDescent="0.2">
      <c r="C1462" s="1"/>
    </row>
    <row r="1466" spans="3:3" x14ac:dyDescent="0.2">
      <c r="C1466" s="1"/>
    </row>
    <row r="1467" spans="3:3" x14ac:dyDescent="0.2">
      <c r="C1467" s="1"/>
    </row>
    <row r="1468" spans="3:3" x14ac:dyDescent="0.2">
      <c r="C1468" s="1"/>
    </row>
    <row r="1470" spans="3:3" x14ac:dyDescent="0.2">
      <c r="C1470" s="1"/>
    </row>
    <row r="1471" spans="3:3" x14ac:dyDescent="0.2">
      <c r="C1471" s="1"/>
    </row>
    <row r="1472" spans="3:3" x14ac:dyDescent="0.2">
      <c r="C1472" s="1"/>
    </row>
    <row r="1474" spans="3:3" x14ac:dyDescent="0.2">
      <c r="C1474" s="1"/>
    </row>
    <row r="1475" spans="3:3" x14ac:dyDescent="0.2">
      <c r="C1475" s="1"/>
    </row>
    <row r="1477" spans="3:3" x14ac:dyDescent="0.2">
      <c r="C1477" s="1"/>
    </row>
    <row r="1480" spans="3:3" x14ac:dyDescent="0.2">
      <c r="C1480" s="1"/>
    </row>
    <row r="1482" spans="3:3" x14ac:dyDescent="0.2">
      <c r="C1482" s="1"/>
    </row>
    <row r="1493" spans="3:3" x14ac:dyDescent="0.2">
      <c r="C1493" s="1"/>
    </row>
    <row r="1495" spans="3:3" x14ac:dyDescent="0.2">
      <c r="C1495" s="1"/>
    </row>
    <row r="1497" spans="3:3" x14ac:dyDescent="0.2">
      <c r="C1497" s="1"/>
    </row>
    <row r="1498" spans="3:3" x14ac:dyDescent="0.2">
      <c r="C1498" s="1"/>
    </row>
    <row r="1499" spans="3:3" x14ac:dyDescent="0.2">
      <c r="C1499" s="1"/>
    </row>
    <row r="1503" spans="3:3" x14ac:dyDescent="0.2">
      <c r="C1503" s="1"/>
    </row>
    <row r="1507" spans="3:3" x14ac:dyDescent="0.2">
      <c r="C1507" s="1"/>
    </row>
    <row r="1511" spans="3:3" x14ac:dyDescent="0.2">
      <c r="C1511" s="1"/>
    </row>
    <row r="1513" spans="3:3" x14ac:dyDescent="0.2">
      <c r="C1513" s="1"/>
    </row>
    <row r="1514" spans="3:3" x14ac:dyDescent="0.2">
      <c r="C1514" s="1"/>
    </row>
    <row r="1515" spans="3:3" x14ac:dyDescent="0.2">
      <c r="C1515" s="1"/>
    </row>
    <row r="1520" spans="3:3" x14ac:dyDescent="0.2">
      <c r="C1520" s="1"/>
    </row>
    <row r="1521" spans="3:3" x14ac:dyDescent="0.2">
      <c r="C1521" s="1"/>
    </row>
    <row r="1524" spans="3:3" x14ac:dyDescent="0.2">
      <c r="C1524" s="1"/>
    </row>
    <row r="1526" spans="3:3" x14ac:dyDescent="0.2">
      <c r="C1526" s="1"/>
    </row>
    <row r="1529" spans="3:3" x14ac:dyDescent="0.2">
      <c r="C1529" s="1"/>
    </row>
    <row r="1539" spans="3:3" x14ac:dyDescent="0.2">
      <c r="C1539" s="1"/>
    </row>
    <row r="1540" spans="3:3" x14ac:dyDescent="0.2">
      <c r="C1540" s="1"/>
    </row>
    <row r="1541" spans="3:3" x14ac:dyDescent="0.2">
      <c r="C1541" s="1"/>
    </row>
    <row r="1542" spans="3:3" x14ac:dyDescent="0.2">
      <c r="C1542" s="1"/>
    </row>
    <row r="1545" spans="3:3" x14ac:dyDescent="0.2">
      <c r="C1545" s="1"/>
    </row>
    <row r="1548" spans="3:3" x14ac:dyDescent="0.2">
      <c r="C1548" s="1"/>
    </row>
    <row r="1549" spans="3:3" x14ac:dyDescent="0.2">
      <c r="C1549" s="1"/>
    </row>
    <row r="1550" spans="3:3" x14ac:dyDescent="0.2">
      <c r="C1550" s="1"/>
    </row>
    <row r="1551" spans="3:3" x14ac:dyDescent="0.2">
      <c r="C1551" s="1"/>
    </row>
    <row r="1552" spans="3:3" x14ac:dyDescent="0.2">
      <c r="C1552" s="1"/>
    </row>
    <row r="1555" spans="3:3" x14ac:dyDescent="0.2">
      <c r="C1555" s="1"/>
    </row>
    <row r="1558" spans="3:3" x14ac:dyDescent="0.2">
      <c r="C1558" s="1"/>
    </row>
    <row r="1563" spans="3:3" x14ac:dyDescent="0.2">
      <c r="C1563" s="1"/>
    </row>
    <row r="1565" spans="3:3" x14ac:dyDescent="0.2">
      <c r="C1565" s="1"/>
    </row>
    <row r="1567" spans="3:3" x14ac:dyDescent="0.2">
      <c r="C1567" s="1"/>
    </row>
    <row r="1569" spans="3:3" x14ac:dyDescent="0.2">
      <c r="C1569" s="1"/>
    </row>
    <row r="1570" spans="3:3" x14ac:dyDescent="0.2">
      <c r="C1570" s="1"/>
    </row>
    <row r="1572" spans="3:3" x14ac:dyDescent="0.2">
      <c r="C1572" s="1"/>
    </row>
    <row r="1573" spans="3:3" x14ac:dyDescent="0.2">
      <c r="C1573" s="1"/>
    </row>
    <row r="1574" spans="3:3" x14ac:dyDescent="0.2">
      <c r="C1574" s="1"/>
    </row>
    <row r="1575" spans="3:3" x14ac:dyDescent="0.2">
      <c r="C1575" s="1"/>
    </row>
    <row r="1576" spans="3:3" x14ac:dyDescent="0.2">
      <c r="C1576" s="1"/>
    </row>
    <row r="1578" spans="3:3" x14ac:dyDescent="0.2">
      <c r="C1578" s="1"/>
    </row>
    <row r="1579" spans="3:3" x14ac:dyDescent="0.2">
      <c r="C1579" s="1"/>
    </row>
    <row r="1581" spans="3:3" x14ac:dyDescent="0.2">
      <c r="C1581" s="1"/>
    </row>
    <row r="1583" spans="3:3" x14ac:dyDescent="0.2">
      <c r="C1583" s="1"/>
    </row>
    <row r="1587" spans="3:3" x14ac:dyDescent="0.2">
      <c r="C1587" s="1"/>
    </row>
    <row r="1588" spans="3:3" x14ac:dyDescent="0.2">
      <c r="C1588" s="1"/>
    </row>
    <row r="1589" spans="3:3" x14ac:dyDescent="0.2">
      <c r="C1589" s="1"/>
    </row>
    <row r="1590" spans="3:3" x14ac:dyDescent="0.2">
      <c r="C1590" s="1"/>
    </row>
    <row r="1596" spans="3:3" x14ac:dyDescent="0.2">
      <c r="C1596" s="1"/>
    </row>
    <row r="1599" spans="3:3" x14ac:dyDescent="0.2">
      <c r="C1599" s="1"/>
    </row>
    <row r="1600" spans="3:3" x14ac:dyDescent="0.2">
      <c r="C1600" s="1"/>
    </row>
    <row r="1601" spans="3:3" x14ac:dyDescent="0.2">
      <c r="C1601" s="1"/>
    </row>
    <row r="1602" spans="3:3" x14ac:dyDescent="0.2">
      <c r="C1602" s="1"/>
    </row>
    <row r="1604" spans="3:3" x14ac:dyDescent="0.2">
      <c r="C1604" s="1"/>
    </row>
    <row r="1606" spans="3:3" x14ac:dyDescent="0.2">
      <c r="C1606" s="1"/>
    </row>
    <row r="1607" spans="3:3" x14ac:dyDescent="0.2">
      <c r="C1607" s="1"/>
    </row>
    <row r="1610" spans="3:3" x14ac:dyDescent="0.2">
      <c r="C1610" s="1"/>
    </row>
    <row r="1611" spans="3:3" x14ac:dyDescent="0.2">
      <c r="C1611" s="1"/>
    </row>
    <row r="1612" spans="3:3" x14ac:dyDescent="0.2">
      <c r="C1612" s="1"/>
    </row>
    <row r="1613" spans="3:3" x14ac:dyDescent="0.2">
      <c r="C1613" s="1"/>
    </row>
    <row r="1614" spans="3:3" x14ac:dyDescent="0.2">
      <c r="C1614" s="1"/>
    </row>
    <row r="1615" spans="3:3" x14ac:dyDescent="0.2">
      <c r="C1615" s="1"/>
    </row>
    <row r="1616" spans="3:3" x14ac:dyDescent="0.2">
      <c r="C1616" s="1"/>
    </row>
    <row r="1618" spans="3:3" x14ac:dyDescent="0.2">
      <c r="C1618" s="1"/>
    </row>
    <row r="1619" spans="3:3" x14ac:dyDescent="0.2">
      <c r="C1619" s="1"/>
    </row>
    <row r="1621" spans="3:3" x14ac:dyDescent="0.2">
      <c r="C1621" s="1"/>
    </row>
    <row r="1623" spans="3:3" x14ac:dyDescent="0.2">
      <c r="C1623" s="1"/>
    </row>
    <row r="1624" spans="3:3" x14ac:dyDescent="0.2">
      <c r="C1624" s="1"/>
    </row>
    <row r="1626" spans="3:3" x14ac:dyDescent="0.2">
      <c r="C1626" s="1"/>
    </row>
    <row r="1637" spans="3:3" x14ac:dyDescent="0.2">
      <c r="C1637" s="1"/>
    </row>
    <row r="1639" spans="3:3" x14ac:dyDescent="0.2">
      <c r="C1639" s="1"/>
    </row>
    <row r="1641" spans="3:3" x14ac:dyDescent="0.2">
      <c r="C1641" s="1"/>
    </row>
    <row r="1642" spans="3:3" x14ac:dyDescent="0.2">
      <c r="C1642" s="1"/>
    </row>
    <row r="1643" spans="3:3" x14ac:dyDescent="0.2">
      <c r="C1643" s="1"/>
    </row>
    <row r="1647" spans="3:3" x14ac:dyDescent="0.2">
      <c r="C1647" s="1"/>
    </row>
    <row r="1651" spans="3:3" x14ac:dyDescent="0.2">
      <c r="C1651" s="1"/>
    </row>
    <row r="1655" spans="3:3" x14ac:dyDescent="0.2">
      <c r="C1655" s="1"/>
    </row>
    <row r="1657" spans="3:3" x14ac:dyDescent="0.2">
      <c r="C1657" s="1"/>
    </row>
    <row r="1658" spans="3:3" x14ac:dyDescent="0.2">
      <c r="C1658" s="1"/>
    </row>
    <row r="1659" spans="3:3" x14ac:dyDescent="0.2">
      <c r="C1659" s="1"/>
    </row>
    <row r="1664" spans="3:3" x14ac:dyDescent="0.2">
      <c r="C1664" s="1"/>
    </row>
    <row r="1665" spans="3:3" x14ac:dyDescent="0.2">
      <c r="C1665" s="1"/>
    </row>
    <row r="1668" spans="3:3" x14ac:dyDescent="0.2">
      <c r="C1668" s="1"/>
    </row>
    <row r="1670" spans="3:3" x14ac:dyDescent="0.2">
      <c r="C1670" s="1"/>
    </row>
    <row r="1673" spans="3:3" x14ac:dyDescent="0.2">
      <c r="C1673" s="1"/>
    </row>
    <row r="1674" spans="3:3" x14ac:dyDescent="0.2">
      <c r="C1674" s="1"/>
    </row>
    <row r="1683" spans="3:3" x14ac:dyDescent="0.2">
      <c r="C1683" s="1"/>
    </row>
    <row r="1684" spans="3:3" x14ac:dyDescent="0.2">
      <c r="C1684" s="1"/>
    </row>
    <row r="1685" spans="3:3" x14ac:dyDescent="0.2">
      <c r="C1685" s="1"/>
    </row>
    <row r="1686" spans="3:3" x14ac:dyDescent="0.2">
      <c r="C1686" s="1"/>
    </row>
    <row r="1689" spans="3:3" x14ac:dyDescent="0.2">
      <c r="C1689" s="1"/>
    </row>
    <row r="1692" spans="3:3" x14ac:dyDescent="0.2">
      <c r="C1692" s="1"/>
    </row>
    <row r="1693" spans="3:3" x14ac:dyDescent="0.2">
      <c r="C1693" s="1"/>
    </row>
    <row r="1694" spans="3:3" x14ac:dyDescent="0.2">
      <c r="C1694" s="1"/>
    </row>
    <row r="1695" spans="3:3" x14ac:dyDescent="0.2">
      <c r="C1695" s="1"/>
    </row>
    <row r="1696" spans="3:3" x14ac:dyDescent="0.2">
      <c r="C1696" s="1"/>
    </row>
    <row r="1699" spans="3:3" x14ac:dyDescent="0.2">
      <c r="C1699" s="1"/>
    </row>
    <row r="1701" spans="3:3" x14ac:dyDescent="0.2">
      <c r="C1701" s="1"/>
    </row>
    <row r="1702" spans="3:3" x14ac:dyDescent="0.2">
      <c r="C1702" s="1"/>
    </row>
    <row r="1707" spans="3:3" x14ac:dyDescent="0.2">
      <c r="C1707" s="1"/>
    </row>
    <row r="1709" spans="3:3" x14ac:dyDescent="0.2">
      <c r="C1709" s="1"/>
    </row>
    <row r="1711" spans="3:3" x14ac:dyDescent="0.2">
      <c r="C1711" s="1"/>
    </row>
    <row r="1713" spans="3:3" x14ac:dyDescent="0.2">
      <c r="C1713" s="1"/>
    </row>
    <row r="1714" spans="3:3" x14ac:dyDescent="0.2">
      <c r="C1714" s="1"/>
    </row>
    <row r="1716" spans="3:3" x14ac:dyDescent="0.2">
      <c r="C1716" s="1"/>
    </row>
    <row r="1717" spans="3:3" x14ac:dyDescent="0.2">
      <c r="C1717" s="1"/>
    </row>
    <row r="1718" spans="3:3" x14ac:dyDescent="0.2">
      <c r="C1718" s="1"/>
    </row>
    <row r="1719" spans="3:3" x14ac:dyDescent="0.2">
      <c r="C1719" s="1"/>
    </row>
    <row r="1720" spans="3:3" x14ac:dyDescent="0.2">
      <c r="C1720" s="1"/>
    </row>
    <row r="1722" spans="3:3" x14ac:dyDescent="0.2">
      <c r="C1722" s="1"/>
    </row>
    <row r="1723" spans="3:3" x14ac:dyDescent="0.2">
      <c r="C1723" s="1"/>
    </row>
    <row r="1725" spans="3:3" x14ac:dyDescent="0.2">
      <c r="C1725" s="1"/>
    </row>
    <row r="1727" spans="3:3" x14ac:dyDescent="0.2">
      <c r="C1727" s="1"/>
    </row>
    <row r="1731" spans="3:3" x14ac:dyDescent="0.2">
      <c r="C1731" s="1"/>
    </row>
    <row r="1732" spans="3:3" x14ac:dyDescent="0.2">
      <c r="C1732" s="1"/>
    </row>
    <row r="1733" spans="3:3" x14ac:dyDescent="0.2">
      <c r="C1733" s="1"/>
    </row>
    <row r="1734" spans="3:3" x14ac:dyDescent="0.2">
      <c r="C1734" s="1"/>
    </row>
    <row r="1740" spans="3:3" x14ac:dyDescent="0.2">
      <c r="C1740" s="1"/>
    </row>
    <row r="1743" spans="3:3" x14ac:dyDescent="0.2">
      <c r="C1743" s="1"/>
    </row>
    <row r="1744" spans="3:3" x14ac:dyDescent="0.2">
      <c r="C1744" s="1"/>
    </row>
    <row r="1745" spans="3:3" x14ac:dyDescent="0.2">
      <c r="C1745" s="1"/>
    </row>
    <row r="1746" spans="3:3" x14ac:dyDescent="0.2">
      <c r="C1746" s="1"/>
    </row>
    <row r="1748" spans="3:3" x14ac:dyDescent="0.2">
      <c r="C1748" s="1"/>
    </row>
    <row r="1750" spans="3:3" x14ac:dyDescent="0.2">
      <c r="C1750" s="1"/>
    </row>
    <row r="1751" spans="3:3" x14ac:dyDescent="0.2">
      <c r="C1751" s="1"/>
    </row>
    <row r="1754" spans="3:3" x14ac:dyDescent="0.2">
      <c r="C1754" s="1"/>
    </row>
    <row r="1755" spans="3:3" x14ac:dyDescent="0.2">
      <c r="C1755" s="1"/>
    </row>
    <row r="1756" spans="3:3" x14ac:dyDescent="0.2">
      <c r="C1756" s="1"/>
    </row>
    <row r="1757" spans="3:3" x14ac:dyDescent="0.2">
      <c r="C1757" s="1"/>
    </row>
    <row r="1758" spans="3:3" x14ac:dyDescent="0.2">
      <c r="C1758" s="1"/>
    </row>
    <row r="1759" spans="3:3" x14ac:dyDescent="0.2">
      <c r="C1759" s="1"/>
    </row>
    <row r="1760" spans="3:3" x14ac:dyDescent="0.2">
      <c r="C1760" s="1"/>
    </row>
    <row r="1762" spans="3:3" x14ac:dyDescent="0.2">
      <c r="C1762" s="1"/>
    </row>
    <row r="1763" spans="3:3" x14ac:dyDescent="0.2">
      <c r="C1763" s="1"/>
    </row>
    <row r="1765" spans="3:3" x14ac:dyDescent="0.2">
      <c r="C1765" s="1"/>
    </row>
    <row r="1767" spans="3:3" x14ac:dyDescent="0.2">
      <c r="C1767" s="1"/>
    </row>
    <row r="1768" spans="3:3" x14ac:dyDescent="0.2">
      <c r="C1768" s="1"/>
    </row>
    <row r="1770" spans="3:3" x14ac:dyDescent="0.2">
      <c r="C1770" s="1"/>
    </row>
    <row r="1781" spans="3:3" x14ac:dyDescent="0.2">
      <c r="C1781" s="1"/>
    </row>
    <row r="1783" spans="3:3" x14ac:dyDescent="0.2">
      <c r="C1783" s="1"/>
    </row>
    <row r="1785" spans="3:3" x14ac:dyDescent="0.2">
      <c r="C1785" s="1"/>
    </row>
    <row r="1786" spans="3:3" x14ac:dyDescent="0.2">
      <c r="C1786" s="1"/>
    </row>
    <row r="1787" spans="3:3" x14ac:dyDescent="0.2">
      <c r="C1787" s="1"/>
    </row>
    <row r="1791" spans="3:3" x14ac:dyDescent="0.2">
      <c r="C1791" s="1"/>
    </row>
    <row r="1795" spans="3:3" x14ac:dyDescent="0.2">
      <c r="C1795" s="1"/>
    </row>
    <row r="1799" spans="3:3" x14ac:dyDescent="0.2">
      <c r="C1799" s="1"/>
    </row>
    <row r="1801" spans="3:3" x14ac:dyDescent="0.2">
      <c r="C1801" s="1"/>
    </row>
    <row r="1802" spans="3:3" x14ac:dyDescent="0.2">
      <c r="C1802" s="1"/>
    </row>
    <row r="1803" spans="3:3" x14ac:dyDescent="0.2">
      <c r="C1803" s="1"/>
    </row>
    <row r="1808" spans="3:3" x14ac:dyDescent="0.2">
      <c r="C1808" s="1"/>
    </row>
    <row r="1809" spans="3:3" x14ac:dyDescent="0.2">
      <c r="C1809" s="1"/>
    </row>
    <row r="1812" spans="3:3" x14ac:dyDescent="0.2">
      <c r="C1812" s="1"/>
    </row>
    <row r="1814" spans="3:3" x14ac:dyDescent="0.2">
      <c r="C1814" s="1"/>
    </row>
    <row r="1817" spans="3:3" x14ac:dyDescent="0.2">
      <c r="C1817" s="1"/>
    </row>
    <row r="1818" spans="3:3" x14ac:dyDescent="0.2">
      <c r="C1818" s="1"/>
    </row>
    <row r="1827" spans="3:3" x14ac:dyDescent="0.2">
      <c r="C1827" s="1"/>
    </row>
    <row r="1828" spans="3:3" x14ac:dyDescent="0.2">
      <c r="C1828" s="1"/>
    </row>
    <row r="1829" spans="3:3" x14ac:dyDescent="0.2">
      <c r="C1829" s="1"/>
    </row>
    <row r="1830" spans="3:3" x14ac:dyDescent="0.2">
      <c r="C1830" s="1"/>
    </row>
    <row r="1833" spans="3:3" x14ac:dyDescent="0.2">
      <c r="C1833" s="1"/>
    </row>
    <row r="1836" spans="3:3" x14ac:dyDescent="0.2">
      <c r="C1836" s="1"/>
    </row>
    <row r="1837" spans="3:3" x14ac:dyDescent="0.2">
      <c r="C1837" s="1"/>
    </row>
    <row r="1838" spans="3:3" x14ac:dyDescent="0.2">
      <c r="C1838" s="1"/>
    </row>
    <row r="1839" spans="3:3" x14ac:dyDescent="0.2">
      <c r="C1839" s="1"/>
    </row>
    <row r="1840" spans="3:3" x14ac:dyDescent="0.2">
      <c r="C1840" s="1"/>
    </row>
    <row r="1843" spans="3:3" x14ac:dyDescent="0.2">
      <c r="C1843" s="1"/>
    </row>
    <row r="1845" spans="3:3" x14ac:dyDescent="0.2">
      <c r="C1845" s="1"/>
    </row>
    <row r="1846" spans="3:3" x14ac:dyDescent="0.2">
      <c r="C1846" s="1"/>
    </row>
    <row r="1851" spans="3:3" x14ac:dyDescent="0.2">
      <c r="C1851" s="1"/>
    </row>
    <row r="1853" spans="3:3" x14ac:dyDescent="0.2">
      <c r="C1853" s="1"/>
    </row>
    <row r="1855" spans="3:3" x14ac:dyDescent="0.2">
      <c r="C1855" s="1"/>
    </row>
    <row r="1857" spans="3:3" x14ac:dyDescent="0.2">
      <c r="C1857" s="1"/>
    </row>
    <row r="1858" spans="3:3" x14ac:dyDescent="0.2">
      <c r="C1858" s="1"/>
    </row>
    <row r="1860" spans="3:3" x14ac:dyDescent="0.2">
      <c r="C1860" s="1"/>
    </row>
    <row r="1861" spans="3:3" x14ac:dyDescent="0.2">
      <c r="C1861" s="1"/>
    </row>
    <row r="1862" spans="3:3" x14ac:dyDescent="0.2">
      <c r="C1862" s="1"/>
    </row>
    <row r="1863" spans="3:3" x14ac:dyDescent="0.2">
      <c r="C1863" s="1"/>
    </row>
    <row r="1864" spans="3:3" x14ac:dyDescent="0.2">
      <c r="C1864" s="1"/>
    </row>
    <row r="1866" spans="3:3" x14ac:dyDescent="0.2">
      <c r="C1866" s="1"/>
    </row>
    <row r="1867" spans="3:3" x14ac:dyDescent="0.2">
      <c r="C1867" s="1"/>
    </row>
    <row r="1869" spans="3:3" x14ac:dyDescent="0.2">
      <c r="C1869" s="1"/>
    </row>
    <row r="1871" spans="3:3" x14ac:dyDescent="0.2">
      <c r="C1871" s="1"/>
    </row>
    <row r="1875" spans="3:3" x14ac:dyDescent="0.2">
      <c r="C1875" s="1"/>
    </row>
    <row r="1876" spans="3:3" x14ac:dyDescent="0.2">
      <c r="C1876" s="1"/>
    </row>
    <row r="1877" spans="3:3" x14ac:dyDescent="0.2">
      <c r="C1877" s="1"/>
    </row>
    <row r="1878" spans="3:3" x14ac:dyDescent="0.2">
      <c r="C1878" s="1"/>
    </row>
    <row r="1884" spans="3:3" x14ac:dyDescent="0.2">
      <c r="C1884" s="1"/>
    </row>
    <row r="1887" spans="3:3" x14ac:dyDescent="0.2">
      <c r="C1887" s="1"/>
    </row>
    <row r="1888" spans="3:3" x14ac:dyDescent="0.2">
      <c r="C1888" s="1"/>
    </row>
    <row r="1889" spans="3:3" x14ac:dyDescent="0.2">
      <c r="C1889" s="1"/>
    </row>
    <row r="1890" spans="3:3" x14ac:dyDescent="0.2">
      <c r="C1890" s="1"/>
    </row>
    <row r="1892" spans="3:3" x14ac:dyDescent="0.2">
      <c r="C1892" s="1"/>
    </row>
    <row r="1894" spans="3:3" x14ac:dyDescent="0.2">
      <c r="C1894" s="1"/>
    </row>
    <row r="1895" spans="3:3" x14ac:dyDescent="0.2">
      <c r="C1895" s="1"/>
    </row>
    <row r="1898" spans="3:3" x14ac:dyDescent="0.2">
      <c r="C1898" s="1"/>
    </row>
    <row r="1899" spans="3:3" x14ac:dyDescent="0.2">
      <c r="C1899" s="1"/>
    </row>
    <row r="1900" spans="3:3" x14ac:dyDescent="0.2">
      <c r="C1900" s="1"/>
    </row>
    <row r="1901" spans="3:3" x14ac:dyDescent="0.2">
      <c r="C1901" s="1"/>
    </row>
    <row r="1902" spans="3:3" x14ac:dyDescent="0.2">
      <c r="C1902" s="1"/>
    </row>
    <row r="1903" spans="3:3" x14ac:dyDescent="0.2">
      <c r="C1903" s="1"/>
    </row>
    <row r="1904" spans="3:3" x14ac:dyDescent="0.2">
      <c r="C1904" s="1"/>
    </row>
    <row r="1906" spans="3:3" x14ac:dyDescent="0.2">
      <c r="C1906" s="1"/>
    </row>
    <row r="1907" spans="3:3" x14ac:dyDescent="0.2">
      <c r="C1907" s="1"/>
    </row>
    <row r="1909" spans="3:3" x14ac:dyDescent="0.2">
      <c r="C1909" s="1"/>
    </row>
    <row r="1911" spans="3:3" x14ac:dyDescent="0.2">
      <c r="C1911" s="1"/>
    </row>
    <row r="1912" spans="3:3" x14ac:dyDescent="0.2">
      <c r="C1912" s="1"/>
    </row>
    <row r="1914" spans="3:3" x14ac:dyDescent="0.2">
      <c r="C1914" s="1"/>
    </row>
    <row r="1925" spans="3:3" x14ac:dyDescent="0.2">
      <c r="C1925" s="1"/>
    </row>
    <row r="1927" spans="3:3" x14ac:dyDescent="0.2">
      <c r="C1927" s="1"/>
    </row>
    <row r="1929" spans="3:3" x14ac:dyDescent="0.2">
      <c r="C1929" s="1"/>
    </row>
    <row r="1930" spans="3:3" x14ac:dyDescent="0.2">
      <c r="C1930" s="1"/>
    </row>
    <row r="1931" spans="3:3" x14ac:dyDescent="0.2">
      <c r="C1931" s="1"/>
    </row>
    <row r="1935" spans="3:3" x14ac:dyDescent="0.2">
      <c r="C1935" s="1"/>
    </row>
    <row r="1939" spans="3:3" x14ac:dyDescent="0.2">
      <c r="C1939" s="1"/>
    </row>
    <row r="1943" spans="3:3" x14ac:dyDescent="0.2">
      <c r="C1943" s="1"/>
    </row>
    <row r="1944" spans="3:3" x14ac:dyDescent="0.2">
      <c r="C1944" s="1"/>
    </row>
    <row r="1945" spans="3:3" x14ac:dyDescent="0.2">
      <c r="C1945" s="1"/>
    </row>
    <row r="1946" spans="3:3" x14ac:dyDescent="0.2">
      <c r="C1946" s="1"/>
    </row>
    <row r="1947" spans="3:3" x14ac:dyDescent="0.2">
      <c r="C1947" s="1"/>
    </row>
    <row r="1952" spans="3:3" x14ac:dyDescent="0.2">
      <c r="C1952" s="1"/>
    </row>
    <row r="1953" spans="3:3" x14ac:dyDescent="0.2">
      <c r="C1953" s="1"/>
    </row>
    <row r="1956" spans="3:3" x14ac:dyDescent="0.2">
      <c r="C1956" s="1"/>
    </row>
    <row r="1958" spans="3:3" x14ac:dyDescent="0.2">
      <c r="C1958" s="1"/>
    </row>
    <row r="1961" spans="3:3" x14ac:dyDescent="0.2">
      <c r="C1961" s="1"/>
    </row>
    <row r="1962" spans="3:3" x14ac:dyDescent="0.2">
      <c r="C1962" s="1"/>
    </row>
    <row r="1968" spans="3:3" x14ac:dyDescent="0.2">
      <c r="C1968" s="1"/>
    </row>
    <row r="1971" spans="3:3" x14ac:dyDescent="0.2">
      <c r="C1971" s="1"/>
    </row>
    <row r="1972" spans="3:3" x14ac:dyDescent="0.2">
      <c r="C1972" s="1"/>
    </row>
    <row r="1973" spans="3:3" x14ac:dyDescent="0.2">
      <c r="C1973" s="1"/>
    </row>
    <row r="1974" spans="3:3" x14ac:dyDescent="0.2">
      <c r="C1974" s="1"/>
    </row>
    <row r="1977" spans="3:3" x14ac:dyDescent="0.2">
      <c r="C1977" s="1"/>
    </row>
    <row r="1980" spans="3:3" x14ac:dyDescent="0.2">
      <c r="C1980" s="1"/>
    </row>
    <row r="1981" spans="3:3" x14ac:dyDescent="0.2">
      <c r="C1981" s="1"/>
    </row>
    <row r="1982" spans="3:3" x14ac:dyDescent="0.2">
      <c r="C1982" s="1"/>
    </row>
    <row r="1983" spans="3:3" x14ac:dyDescent="0.2">
      <c r="C1983" s="1"/>
    </row>
    <row r="1984" spans="3:3" x14ac:dyDescent="0.2">
      <c r="C1984" s="1"/>
    </row>
    <row r="1987" spans="3:3" x14ac:dyDescent="0.2">
      <c r="C1987" s="1"/>
    </row>
    <row r="1989" spans="3:3" x14ac:dyDescent="0.2">
      <c r="C1989" s="1"/>
    </row>
    <row r="1990" spans="3:3" x14ac:dyDescent="0.2">
      <c r="C1990" s="1"/>
    </row>
    <row r="1995" spans="3:3" x14ac:dyDescent="0.2">
      <c r="C1995" s="1"/>
    </row>
    <row r="1997" spans="3:3" x14ac:dyDescent="0.2">
      <c r="C1997" s="1"/>
    </row>
    <row r="1999" spans="3:3" x14ac:dyDescent="0.2">
      <c r="C1999" s="1"/>
    </row>
    <row r="2001" spans="3:3" x14ac:dyDescent="0.2">
      <c r="C2001" s="1"/>
    </row>
    <row r="2002" spans="3:3" x14ac:dyDescent="0.2">
      <c r="C2002" s="1"/>
    </row>
    <row r="2004" spans="3:3" x14ac:dyDescent="0.2">
      <c r="C2004" s="1"/>
    </row>
    <row r="2005" spans="3:3" x14ac:dyDescent="0.2">
      <c r="C2005" s="1"/>
    </row>
    <row r="2006" spans="3:3" x14ac:dyDescent="0.2">
      <c r="C2006" s="1"/>
    </row>
    <row r="2007" spans="3:3" x14ac:dyDescent="0.2">
      <c r="C2007" s="1"/>
    </row>
    <row r="2008" spans="3:3" x14ac:dyDescent="0.2">
      <c r="C2008" s="1"/>
    </row>
    <row r="2010" spans="3:3" x14ac:dyDescent="0.2">
      <c r="C2010" s="1"/>
    </row>
    <row r="2011" spans="3:3" x14ac:dyDescent="0.2">
      <c r="C2011" s="1"/>
    </row>
    <row r="2013" spans="3:3" x14ac:dyDescent="0.2">
      <c r="C2013" s="1"/>
    </row>
    <row r="2015" spans="3:3" x14ac:dyDescent="0.2">
      <c r="C2015" s="1"/>
    </row>
    <row r="2019" spans="3:3" x14ac:dyDescent="0.2">
      <c r="C2019" s="1"/>
    </row>
    <row r="2020" spans="3:3" x14ac:dyDescent="0.2">
      <c r="C2020" s="1"/>
    </row>
    <row r="2021" spans="3:3" x14ac:dyDescent="0.2">
      <c r="C2021" s="1"/>
    </row>
    <row r="2022" spans="3:3" x14ac:dyDescent="0.2">
      <c r="C2022" s="1"/>
    </row>
    <row r="2028" spans="3:3" x14ac:dyDescent="0.2">
      <c r="C2028" s="1"/>
    </row>
    <row r="2031" spans="3:3" x14ac:dyDescent="0.2">
      <c r="C2031" s="1"/>
    </row>
    <row r="2032" spans="3:3" x14ac:dyDescent="0.2">
      <c r="C2032" s="1"/>
    </row>
    <row r="2033" spans="3:3" x14ac:dyDescent="0.2">
      <c r="C2033" s="1"/>
    </row>
    <row r="2034" spans="3:3" x14ac:dyDescent="0.2">
      <c r="C2034" s="1"/>
    </row>
    <row r="2036" spans="3:3" x14ac:dyDescent="0.2">
      <c r="C2036" s="1"/>
    </row>
    <row r="2038" spans="3:3" x14ac:dyDescent="0.2">
      <c r="C2038" s="1"/>
    </row>
    <row r="2039" spans="3:3" x14ac:dyDescent="0.2">
      <c r="C2039" s="1"/>
    </row>
    <row r="2042" spans="3:3" x14ac:dyDescent="0.2">
      <c r="C2042" s="1"/>
    </row>
    <row r="2043" spans="3:3" x14ac:dyDescent="0.2">
      <c r="C2043" s="1"/>
    </row>
    <row r="2044" spans="3:3" x14ac:dyDescent="0.2">
      <c r="C2044" s="1"/>
    </row>
    <row r="2045" spans="3:3" x14ac:dyDescent="0.2">
      <c r="C2045" s="1"/>
    </row>
    <row r="2046" spans="3:3" x14ac:dyDescent="0.2">
      <c r="C2046" s="1"/>
    </row>
    <row r="2047" spans="3:3" x14ac:dyDescent="0.2">
      <c r="C2047" s="1"/>
    </row>
    <row r="2048" spans="3:3" x14ac:dyDescent="0.2">
      <c r="C2048" s="1"/>
    </row>
    <row r="2050" spans="3:3" x14ac:dyDescent="0.2">
      <c r="C2050" s="1"/>
    </row>
    <row r="2051" spans="3:3" x14ac:dyDescent="0.2">
      <c r="C2051" s="1"/>
    </row>
    <row r="2053" spans="3:3" x14ac:dyDescent="0.2">
      <c r="C2053" s="1"/>
    </row>
    <row r="2055" spans="3:3" x14ac:dyDescent="0.2">
      <c r="C2055" s="1"/>
    </row>
    <row r="2056" spans="3:3" x14ac:dyDescent="0.2">
      <c r="C2056" s="1"/>
    </row>
    <row r="2058" spans="3:3" x14ac:dyDescent="0.2">
      <c r="C2058" s="1"/>
    </row>
    <row r="2069" spans="3:3" x14ac:dyDescent="0.2">
      <c r="C2069" s="1"/>
    </row>
    <row r="2071" spans="3:3" x14ac:dyDescent="0.2">
      <c r="C2071" s="1"/>
    </row>
    <row r="2073" spans="3:3" x14ac:dyDescent="0.2">
      <c r="C2073" s="1"/>
    </row>
    <row r="2074" spans="3:3" x14ac:dyDescent="0.2">
      <c r="C2074" s="1"/>
    </row>
    <row r="2075" spans="3:3" x14ac:dyDescent="0.2">
      <c r="C2075" s="1"/>
    </row>
    <row r="2079" spans="3:3" x14ac:dyDescent="0.2">
      <c r="C2079" s="1"/>
    </row>
    <row r="2083" spans="3:3" x14ac:dyDescent="0.2">
      <c r="C2083" s="1"/>
    </row>
    <row r="2087" spans="3:3" x14ac:dyDescent="0.2">
      <c r="C2087" s="1"/>
    </row>
    <row r="2088" spans="3:3" x14ac:dyDescent="0.2">
      <c r="C2088" s="1"/>
    </row>
    <row r="2089" spans="3:3" x14ac:dyDescent="0.2">
      <c r="C2089" s="1"/>
    </row>
    <row r="2090" spans="3:3" x14ac:dyDescent="0.2">
      <c r="C2090" s="1"/>
    </row>
    <row r="2091" spans="3:3" x14ac:dyDescent="0.2">
      <c r="C2091" s="1"/>
    </row>
    <row r="2096" spans="3:3" x14ac:dyDescent="0.2">
      <c r="C2096" s="1"/>
    </row>
    <row r="2097" spans="3:3" x14ac:dyDescent="0.2">
      <c r="C2097" s="1"/>
    </row>
    <row r="2100" spans="3:3" x14ac:dyDescent="0.2">
      <c r="C2100" s="1"/>
    </row>
    <row r="2102" spans="3:3" x14ac:dyDescent="0.2">
      <c r="C2102" s="1"/>
    </row>
    <row r="2105" spans="3:3" x14ac:dyDescent="0.2">
      <c r="C2105" s="1"/>
    </row>
    <row r="2106" spans="3:3" x14ac:dyDescent="0.2">
      <c r="C2106" s="1"/>
    </row>
    <row r="2112" spans="3:3" x14ac:dyDescent="0.2">
      <c r="C2112" s="1"/>
    </row>
    <row r="2115" spans="3:3" x14ac:dyDescent="0.2">
      <c r="C2115" s="1"/>
    </row>
    <row r="2116" spans="3:3" x14ac:dyDescent="0.2">
      <c r="C2116" s="1"/>
    </row>
    <row r="2117" spans="3:3" x14ac:dyDescent="0.2">
      <c r="C2117" s="1"/>
    </row>
    <row r="2118" spans="3:3" x14ac:dyDescent="0.2">
      <c r="C2118" s="1"/>
    </row>
    <row r="2121" spans="3:3" x14ac:dyDescent="0.2">
      <c r="C2121" s="1"/>
    </row>
    <row r="2124" spans="3:3" x14ac:dyDescent="0.2">
      <c r="C2124" s="1"/>
    </row>
    <row r="2125" spans="3:3" x14ac:dyDescent="0.2">
      <c r="C2125" s="1"/>
    </row>
    <row r="2126" spans="3:3" x14ac:dyDescent="0.2">
      <c r="C2126" s="1"/>
    </row>
    <row r="2127" spans="3:3" x14ac:dyDescent="0.2">
      <c r="C2127" s="1"/>
    </row>
    <row r="2128" spans="3:3" x14ac:dyDescent="0.2">
      <c r="C2128" s="1"/>
    </row>
    <row r="2129" spans="3:3" x14ac:dyDescent="0.2">
      <c r="C2129" s="1"/>
    </row>
    <row r="2131" spans="3:3" x14ac:dyDescent="0.2">
      <c r="C2131" s="1"/>
    </row>
    <row r="2133" spans="3:3" x14ac:dyDescent="0.2">
      <c r="C2133" s="1"/>
    </row>
    <row r="2134" spans="3:3" x14ac:dyDescent="0.2">
      <c r="C2134" s="1"/>
    </row>
    <row r="2139" spans="3:3" x14ac:dyDescent="0.2">
      <c r="C2139" s="1"/>
    </row>
    <row r="2141" spans="3:3" x14ac:dyDescent="0.2">
      <c r="C2141" s="1"/>
    </row>
    <row r="2143" spans="3:3" x14ac:dyDescent="0.2">
      <c r="C2143" s="1"/>
    </row>
    <row r="2145" spans="3:3" x14ac:dyDescent="0.2">
      <c r="C2145" s="1"/>
    </row>
    <row r="2146" spans="3:3" x14ac:dyDescent="0.2">
      <c r="C2146" s="1"/>
    </row>
    <row r="2148" spans="3:3" x14ac:dyDescent="0.2">
      <c r="C2148" s="1"/>
    </row>
    <row r="2149" spans="3:3" x14ac:dyDescent="0.2">
      <c r="C2149" s="1"/>
    </row>
    <row r="2150" spans="3:3" x14ac:dyDescent="0.2">
      <c r="C2150" s="1"/>
    </row>
    <row r="2151" spans="3:3" x14ac:dyDescent="0.2">
      <c r="C2151" s="1"/>
    </row>
    <row r="2152" spans="3:3" x14ac:dyDescent="0.2">
      <c r="C2152" s="1"/>
    </row>
    <row r="2154" spans="3:3" x14ac:dyDescent="0.2">
      <c r="C2154" s="1"/>
    </row>
    <row r="2155" spans="3:3" x14ac:dyDescent="0.2">
      <c r="C2155" s="1"/>
    </row>
    <row r="2157" spans="3:3" x14ac:dyDescent="0.2">
      <c r="C2157" s="1"/>
    </row>
    <row r="2159" spans="3:3" x14ac:dyDescent="0.2">
      <c r="C2159" s="1"/>
    </row>
    <row r="2163" spans="3:3" x14ac:dyDescent="0.2">
      <c r="C2163" s="1"/>
    </row>
    <row r="2164" spans="3:3" x14ac:dyDescent="0.2">
      <c r="C2164" s="1"/>
    </row>
    <row r="2165" spans="3:3" x14ac:dyDescent="0.2">
      <c r="C2165" s="1"/>
    </row>
    <row r="2166" spans="3:3" x14ac:dyDescent="0.2">
      <c r="C2166" s="1"/>
    </row>
    <row r="2172" spans="3:3" x14ac:dyDescent="0.2">
      <c r="C2172" s="1"/>
    </row>
    <row r="2175" spans="3:3" x14ac:dyDescent="0.2">
      <c r="C2175" s="1"/>
    </row>
    <row r="2176" spans="3:3" x14ac:dyDescent="0.2">
      <c r="C2176" s="1"/>
    </row>
    <row r="2177" spans="3:3" x14ac:dyDescent="0.2">
      <c r="C2177" s="1"/>
    </row>
    <row r="2178" spans="3:3" x14ac:dyDescent="0.2">
      <c r="C2178" s="1"/>
    </row>
    <row r="2180" spans="3:3" x14ac:dyDescent="0.2">
      <c r="C2180" s="1"/>
    </row>
    <row r="2182" spans="3:3" x14ac:dyDescent="0.2">
      <c r="C2182" s="1"/>
    </row>
    <row r="2183" spans="3:3" x14ac:dyDescent="0.2">
      <c r="C2183" s="1"/>
    </row>
    <row r="2186" spans="3:3" x14ac:dyDescent="0.2">
      <c r="C2186" s="1"/>
    </row>
    <row r="2187" spans="3:3" x14ac:dyDescent="0.2">
      <c r="C2187" s="1"/>
    </row>
    <row r="2188" spans="3:3" x14ac:dyDescent="0.2">
      <c r="C2188" s="1"/>
    </row>
    <row r="2189" spans="3:3" x14ac:dyDescent="0.2">
      <c r="C2189" s="1"/>
    </row>
    <row r="2190" spans="3:3" x14ac:dyDescent="0.2">
      <c r="C2190" s="1"/>
    </row>
    <row r="2191" spans="3:3" x14ac:dyDescent="0.2">
      <c r="C2191" s="1"/>
    </row>
    <row r="2192" spans="3:3" x14ac:dyDescent="0.2">
      <c r="C2192" s="1"/>
    </row>
    <row r="2194" spans="3:3" x14ac:dyDescent="0.2">
      <c r="C2194" s="1"/>
    </row>
    <row r="2195" spans="3:3" x14ac:dyDescent="0.2">
      <c r="C2195" s="1"/>
    </row>
    <row r="2197" spans="3:3" x14ac:dyDescent="0.2">
      <c r="C2197" s="1"/>
    </row>
    <row r="2199" spans="3:3" x14ac:dyDescent="0.2">
      <c r="C2199" s="1"/>
    </row>
    <row r="2200" spans="3:3" x14ac:dyDescent="0.2">
      <c r="C2200" s="1"/>
    </row>
    <row r="2202" spans="3:3" x14ac:dyDescent="0.2">
      <c r="C2202" s="1"/>
    </row>
    <row r="2213" spans="3:3" x14ac:dyDescent="0.2">
      <c r="C2213" s="1"/>
    </row>
    <row r="2215" spans="3:3" x14ac:dyDescent="0.2">
      <c r="C2215" s="1"/>
    </row>
    <row r="2217" spans="3:3" x14ac:dyDescent="0.2">
      <c r="C2217" s="1"/>
    </row>
    <row r="2218" spans="3:3" x14ac:dyDescent="0.2">
      <c r="C2218" s="1"/>
    </row>
    <row r="2219" spans="3:3" x14ac:dyDescent="0.2">
      <c r="C2219" s="1"/>
    </row>
    <row r="2223" spans="3:3" x14ac:dyDescent="0.2">
      <c r="C2223" s="1"/>
    </row>
    <row r="2227" spans="3:3" x14ac:dyDescent="0.2">
      <c r="C2227" s="1"/>
    </row>
    <row r="2231" spans="3:3" x14ac:dyDescent="0.2">
      <c r="C2231" s="1"/>
    </row>
    <row r="2232" spans="3:3" x14ac:dyDescent="0.2">
      <c r="C2232" s="1"/>
    </row>
    <row r="2233" spans="3:3" x14ac:dyDescent="0.2">
      <c r="C2233" s="1"/>
    </row>
    <row r="2234" spans="3:3" x14ac:dyDescent="0.2">
      <c r="C2234" s="1"/>
    </row>
    <row r="2235" spans="3:3" x14ac:dyDescent="0.2">
      <c r="C2235" s="1"/>
    </row>
    <row r="2236" spans="3:3" x14ac:dyDescent="0.2">
      <c r="C2236" s="1"/>
    </row>
    <row r="2240" spans="3:3" x14ac:dyDescent="0.2">
      <c r="C2240" s="1"/>
    </row>
    <row r="2241" spans="3:3" x14ac:dyDescent="0.2">
      <c r="C2241" s="1"/>
    </row>
    <row r="2244" spans="3:3" x14ac:dyDescent="0.2">
      <c r="C2244" s="1"/>
    </row>
    <row r="2246" spans="3:3" x14ac:dyDescent="0.2">
      <c r="C2246" s="1"/>
    </row>
    <row r="2249" spans="3:3" x14ac:dyDescent="0.2">
      <c r="C2249" s="1"/>
    </row>
    <row r="2250" spans="3:3" x14ac:dyDescent="0.2">
      <c r="C2250" s="1"/>
    </row>
    <row r="2256" spans="3:3" x14ac:dyDescent="0.2">
      <c r="C2256" s="1"/>
    </row>
    <row r="2259" spans="3:3" x14ac:dyDescent="0.2">
      <c r="C2259" s="1"/>
    </row>
    <row r="2260" spans="3:3" x14ac:dyDescent="0.2">
      <c r="C2260" s="1"/>
    </row>
    <row r="2261" spans="3:3" x14ac:dyDescent="0.2">
      <c r="C2261" s="1"/>
    </row>
    <row r="2262" spans="3:3" x14ac:dyDescent="0.2">
      <c r="C2262" s="1"/>
    </row>
    <row r="2265" spans="3:3" x14ac:dyDescent="0.2">
      <c r="C2265" s="1"/>
    </row>
    <row r="2268" spans="3:3" x14ac:dyDescent="0.2">
      <c r="C2268" s="1"/>
    </row>
    <row r="2269" spans="3:3" x14ac:dyDescent="0.2">
      <c r="C2269" s="1"/>
    </row>
    <row r="2270" spans="3:3" x14ac:dyDescent="0.2">
      <c r="C2270" s="1"/>
    </row>
    <row r="2271" spans="3:3" x14ac:dyDescent="0.2">
      <c r="C2271" s="1"/>
    </row>
    <row r="2272" spans="3:3" x14ac:dyDescent="0.2">
      <c r="C2272" s="1"/>
    </row>
    <row r="2273" spans="3:3" x14ac:dyDescent="0.2">
      <c r="C2273" s="1"/>
    </row>
    <row r="2275" spans="3:3" x14ac:dyDescent="0.2">
      <c r="C2275" s="1"/>
    </row>
    <row r="2277" spans="3:3" x14ac:dyDescent="0.2">
      <c r="C2277" s="1"/>
    </row>
    <row r="2278" spans="3:3" x14ac:dyDescent="0.2">
      <c r="C2278" s="1"/>
    </row>
    <row r="2280" spans="3:3" x14ac:dyDescent="0.2">
      <c r="C2280" s="1"/>
    </row>
    <row r="2283" spans="3:3" x14ac:dyDescent="0.2">
      <c r="C2283" s="1"/>
    </row>
    <row r="2285" spans="3:3" x14ac:dyDescent="0.2">
      <c r="C2285" s="1"/>
    </row>
    <row r="2287" spans="3:3" x14ac:dyDescent="0.2">
      <c r="C2287" s="1"/>
    </row>
    <row r="2289" spans="3:3" x14ac:dyDescent="0.2">
      <c r="C2289" s="1"/>
    </row>
    <row r="2290" spans="3:3" x14ac:dyDescent="0.2">
      <c r="C2290" s="1"/>
    </row>
    <row r="2292" spans="3:3" x14ac:dyDescent="0.2">
      <c r="C2292" s="1"/>
    </row>
    <row r="2293" spans="3:3" x14ac:dyDescent="0.2">
      <c r="C2293" s="1"/>
    </row>
    <row r="2294" spans="3:3" x14ac:dyDescent="0.2">
      <c r="C2294" s="1"/>
    </row>
    <row r="2295" spans="3:3" x14ac:dyDescent="0.2">
      <c r="C2295" s="1"/>
    </row>
    <row r="2296" spans="3:3" x14ac:dyDescent="0.2">
      <c r="C2296" s="1"/>
    </row>
    <row r="2298" spans="3:3" x14ac:dyDescent="0.2">
      <c r="C2298" s="1"/>
    </row>
    <row r="2299" spans="3:3" x14ac:dyDescent="0.2">
      <c r="C2299" s="1"/>
    </row>
    <row r="2301" spans="3:3" x14ac:dyDescent="0.2">
      <c r="C2301" s="1"/>
    </row>
    <row r="2303" spans="3:3" x14ac:dyDescent="0.2">
      <c r="C2303" s="1"/>
    </row>
    <row r="2307" spans="3:3" x14ac:dyDescent="0.2">
      <c r="C2307" s="1"/>
    </row>
    <row r="2308" spans="3:3" x14ac:dyDescent="0.2">
      <c r="C2308" s="1"/>
    </row>
    <row r="2309" spans="3:3" x14ac:dyDescent="0.2">
      <c r="C2309" s="1"/>
    </row>
    <row r="2310" spans="3:3" x14ac:dyDescent="0.2">
      <c r="C2310" s="1"/>
    </row>
    <row r="2316" spans="3:3" x14ac:dyDescent="0.2">
      <c r="C2316" s="1"/>
    </row>
    <row r="2319" spans="3:3" x14ac:dyDescent="0.2">
      <c r="C2319" s="1"/>
    </row>
    <row r="2320" spans="3:3" x14ac:dyDescent="0.2">
      <c r="C2320" s="1"/>
    </row>
    <row r="2321" spans="3:3" x14ac:dyDescent="0.2">
      <c r="C2321" s="1"/>
    </row>
    <row r="2322" spans="3:3" x14ac:dyDescent="0.2">
      <c r="C2322" s="1"/>
    </row>
    <row r="2324" spans="3:3" x14ac:dyDescent="0.2">
      <c r="C2324" s="1"/>
    </row>
    <row r="2326" spans="3:3" x14ac:dyDescent="0.2">
      <c r="C2326" s="1"/>
    </row>
    <row r="2327" spans="3:3" x14ac:dyDescent="0.2">
      <c r="C2327" s="1"/>
    </row>
    <row r="2329" spans="3:3" x14ac:dyDescent="0.2">
      <c r="C2329" s="1"/>
    </row>
    <row r="2330" spans="3:3" x14ac:dyDescent="0.2">
      <c r="C2330" s="1"/>
    </row>
    <row r="2331" spans="3:3" x14ac:dyDescent="0.2">
      <c r="C2331" s="1"/>
    </row>
    <row r="2332" spans="3:3" x14ac:dyDescent="0.2">
      <c r="C2332" s="1"/>
    </row>
    <row r="2333" spans="3:3" x14ac:dyDescent="0.2">
      <c r="C2333" s="1"/>
    </row>
    <row r="2334" spans="3:3" x14ac:dyDescent="0.2">
      <c r="C2334" s="1"/>
    </row>
    <row r="2335" spans="3:3" x14ac:dyDescent="0.2">
      <c r="C2335" s="1"/>
    </row>
    <row r="2336" spans="3:3" x14ac:dyDescent="0.2">
      <c r="C2336" s="1"/>
    </row>
    <row r="2338" spans="3:3" x14ac:dyDescent="0.2">
      <c r="C2338" s="1"/>
    </row>
    <row r="2339" spans="3:3" x14ac:dyDescent="0.2">
      <c r="C2339" s="1"/>
    </row>
    <row r="2341" spans="3:3" x14ac:dyDescent="0.2">
      <c r="C2341" s="1"/>
    </row>
    <row r="2343" spans="3:3" x14ac:dyDescent="0.2">
      <c r="C2343" s="1"/>
    </row>
    <row r="2344" spans="3:3" x14ac:dyDescent="0.2">
      <c r="C2344" s="1"/>
    </row>
    <row r="2346" spans="3:3" x14ac:dyDescent="0.2">
      <c r="C2346" s="1"/>
    </row>
    <row r="2357" spans="3:3" x14ac:dyDescent="0.2">
      <c r="C2357" s="1"/>
    </row>
    <row r="2359" spans="3:3" x14ac:dyDescent="0.2">
      <c r="C2359" s="1"/>
    </row>
    <row r="2361" spans="3:3" x14ac:dyDescent="0.2">
      <c r="C2361" s="1"/>
    </row>
    <row r="2362" spans="3:3" x14ac:dyDescent="0.2">
      <c r="C2362" s="1"/>
    </row>
    <row r="2363" spans="3:3" x14ac:dyDescent="0.2">
      <c r="C2363" s="1"/>
    </row>
    <row r="2367" spans="3:3" x14ac:dyDescent="0.2">
      <c r="C2367" s="1"/>
    </row>
    <row r="2371" spans="3:3" x14ac:dyDescent="0.2">
      <c r="C2371" s="1"/>
    </row>
    <row r="2375" spans="3:3" x14ac:dyDescent="0.2">
      <c r="C2375" s="1"/>
    </row>
    <row r="2376" spans="3:3" x14ac:dyDescent="0.2">
      <c r="C2376" s="1"/>
    </row>
    <row r="2377" spans="3:3" x14ac:dyDescent="0.2">
      <c r="C2377" s="1"/>
    </row>
    <row r="2378" spans="3:3" x14ac:dyDescent="0.2">
      <c r="C2378" s="1"/>
    </row>
    <row r="2379" spans="3:3" x14ac:dyDescent="0.2">
      <c r="C2379" s="1"/>
    </row>
    <row r="2380" spans="3:3" x14ac:dyDescent="0.2">
      <c r="C2380" s="1"/>
    </row>
    <row r="2384" spans="3:3" x14ac:dyDescent="0.2">
      <c r="C2384" s="1"/>
    </row>
    <row r="2385" spans="3:3" x14ac:dyDescent="0.2">
      <c r="C2385" s="1"/>
    </row>
    <row r="2388" spans="3:3" x14ac:dyDescent="0.2">
      <c r="C2388" s="1"/>
    </row>
    <row r="2390" spans="3:3" x14ac:dyDescent="0.2">
      <c r="C2390" s="1"/>
    </row>
    <row r="2393" spans="3:3" x14ac:dyDescent="0.2">
      <c r="C2393" s="1"/>
    </row>
    <row r="2394" spans="3:3" x14ac:dyDescent="0.2">
      <c r="C2394" s="1"/>
    </row>
    <row r="2400" spans="3:3" x14ac:dyDescent="0.2">
      <c r="C2400" s="1"/>
    </row>
    <row r="2403" spans="3:3" x14ac:dyDescent="0.2">
      <c r="C2403" s="1"/>
    </row>
    <row r="2404" spans="3:3" x14ac:dyDescent="0.2">
      <c r="C2404" s="1"/>
    </row>
    <row r="2405" spans="3:3" x14ac:dyDescent="0.2">
      <c r="C2405" s="1"/>
    </row>
    <row r="2406" spans="3:3" x14ac:dyDescent="0.2">
      <c r="C2406" s="1"/>
    </row>
    <row r="2409" spans="3:3" x14ac:dyDescent="0.2">
      <c r="C2409" s="1"/>
    </row>
    <row r="2412" spans="3:3" x14ac:dyDescent="0.2">
      <c r="C2412" s="1"/>
    </row>
    <row r="2413" spans="3:3" x14ac:dyDescent="0.2">
      <c r="C2413" s="1"/>
    </row>
    <row r="2414" spans="3:3" x14ac:dyDescent="0.2">
      <c r="C2414" s="1"/>
    </row>
    <row r="2415" spans="3:3" x14ac:dyDescent="0.2">
      <c r="C2415" s="1"/>
    </row>
    <row r="2416" spans="3:3" x14ac:dyDescent="0.2">
      <c r="C2416" s="1"/>
    </row>
    <row r="2417" spans="3:3" x14ac:dyDescent="0.2">
      <c r="C2417" s="1"/>
    </row>
    <row r="2418" spans="3:3" x14ac:dyDescent="0.2">
      <c r="C2418" s="1"/>
    </row>
    <row r="2419" spans="3:3" x14ac:dyDescent="0.2">
      <c r="C2419" s="1"/>
    </row>
    <row r="2421" spans="3:3" x14ac:dyDescent="0.2">
      <c r="C2421" s="1"/>
    </row>
    <row r="2422" spans="3:3" x14ac:dyDescent="0.2">
      <c r="C2422" s="1"/>
    </row>
    <row r="2424" spans="3:3" x14ac:dyDescent="0.2">
      <c r="C2424" s="1"/>
    </row>
    <row r="2426" spans="3:3" x14ac:dyDescent="0.2">
      <c r="C2426" s="1"/>
    </row>
    <row r="2427" spans="3:3" x14ac:dyDescent="0.2">
      <c r="C2427" s="1"/>
    </row>
    <row r="2429" spans="3:3" x14ac:dyDescent="0.2">
      <c r="C2429" s="1"/>
    </row>
    <row r="2431" spans="3:3" x14ac:dyDescent="0.2">
      <c r="C2431" s="1"/>
    </row>
    <row r="2432" spans="3:3" x14ac:dyDescent="0.2">
      <c r="C2432" s="1"/>
    </row>
    <row r="2433" spans="3:3" x14ac:dyDescent="0.2">
      <c r="C2433" s="1"/>
    </row>
    <row r="2434" spans="3:3" x14ac:dyDescent="0.2">
      <c r="C2434" s="1"/>
    </row>
    <row r="2436" spans="3:3" x14ac:dyDescent="0.2">
      <c r="C2436" s="1"/>
    </row>
    <row r="2437" spans="3:3" x14ac:dyDescent="0.2">
      <c r="C2437" s="1"/>
    </row>
    <row r="2438" spans="3:3" x14ac:dyDescent="0.2">
      <c r="C2438" s="1"/>
    </row>
    <row r="2439" spans="3:3" x14ac:dyDescent="0.2">
      <c r="C2439" s="1"/>
    </row>
    <row r="2440" spans="3:3" x14ac:dyDescent="0.2">
      <c r="C2440" s="1"/>
    </row>
    <row r="2442" spans="3:3" x14ac:dyDescent="0.2">
      <c r="C2442" s="1"/>
    </row>
    <row r="2443" spans="3:3" x14ac:dyDescent="0.2">
      <c r="C2443" s="1"/>
    </row>
    <row r="2445" spans="3:3" x14ac:dyDescent="0.2">
      <c r="C2445" s="1"/>
    </row>
    <row r="2447" spans="3:3" x14ac:dyDescent="0.2">
      <c r="C2447" s="1"/>
    </row>
    <row r="2451" spans="3:3" x14ac:dyDescent="0.2">
      <c r="C2451" s="1"/>
    </row>
    <row r="2452" spans="3:3" x14ac:dyDescent="0.2">
      <c r="C2452" s="1"/>
    </row>
    <row r="2453" spans="3:3" x14ac:dyDescent="0.2">
      <c r="C2453" s="1"/>
    </row>
    <row r="2454" spans="3:3" x14ac:dyDescent="0.2">
      <c r="C2454" s="1"/>
    </row>
    <row r="2458" spans="3:3" x14ac:dyDescent="0.2">
      <c r="C2458" s="1"/>
    </row>
    <row r="2460" spans="3:3" x14ac:dyDescent="0.2">
      <c r="C2460" s="1"/>
    </row>
    <row r="2463" spans="3:3" x14ac:dyDescent="0.2">
      <c r="C2463" s="1"/>
    </row>
    <row r="2464" spans="3:3" x14ac:dyDescent="0.2">
      <c r="C2464" s="1"/>
    </row>
    <row r="2465" spans="3:3" x14ac:dyDescent="0.2">
      <c r="C2465" s="1"/>
    </row>
    <row r="2466" spans="3:3" x14ac:dyDescent="0.2">
      <c r="C2466" s="1"/>
    </row>
    <row r="2468" spans="3:3" x14ac:dyDescent="0.2">
      <c r="C2468" s="1"/>
    </row>
    <row r="2470" spans="3:3" x14ac:dyDescent="0.2">
      <c r="C2470" s="1"/>
    </row>
    <row r="2471" spans="3:3" x14ac:dyDescent="0.2">
      <c r="C2471" s="1"/>
    </row>
    <row r="2473" spans="3:3" x14ac:dyDescent="0.2">
      <c r="C2473" s="1"/>
    </row>
    <row r="2474" spans="3:3" x14ac:dyDescent="0.2">
      <c r="C2474" s="1"/>
    </row>
    <row r="2475" spans="3:3" x14ac:dyDescent="0.2">
      <c r="C2475" s="1"/>
    </row>
    <row r="2476" spans="3:3" x14ac:dyDescent="0.2">
      <c r="C2476" s="1"/>
    </row>
    <row r="2477" spans="3:3" x14ac:dyDescent="0.2">
      <c r="C2477" s="1"/>
    </row>
    <row r="2478" spans="3:3" x14ac:dyDescent="0.2">
      <c r="C2478" s="1"/>
    </row>
    <row r="2479" spans="3:3" x14ac:dyDescent="0.2">
      <c r="C2479" s="1"/>
    </row>
    <row r="2480" spans="3:3" x14ac:dyDescent="0.2">
      <c r="C2480" s="1"/>
    </row>
    <row r="2482" spans="3:3" x14ac:dyDescent="0.2">
      <c r="C2482" s="1"/>
    </row>
    <row r="2483" spans="3:3" x14ac:dyDescent="0.2">
      <c r="C2483" s="1"/>
    </row>
    <row r="2485" spans="3:3" x14ac:dyDescent="0.2">
      <c r="C2485" s="1"/>
    </row>
    <row r="2487" spans="3:3" x14ac:dyDescent="0.2">
      <c r="C2487" s="1"/>
    </row>
    <row r="2488" spans="3:3" x14ac:dyDescent="0.2">
      <c r="C2488" s="1"/>
    </row>
    <row r="2490" spans="3:3" x14ac:dyDescent="0.2">
      <c r="C2490" s="1"/>
    </row>
    <row r="2501" spans="3:3" x14ac:dyDescent="0.2">
      <c r="C2501" s="1"/>
    </row>
    <row r="2503" spans="3:3" x14ac:dyDescent="0.2">
      <c r="C2503" s="1"/>
    </row>
    <row r="2505" spans="3:3" x14ac:dyDescent="0.2">
      <c r="C2505" s="1"/>
    </row>
    <row r="2506" spans="3:3" x14ac:dyDescent="0.2">
      <c r="C2506" s="1"/>
    </row>
    <row r="2507" spans="3:3" x14ac:dyDescent="0.2">
      <c r="C2507" s="1"/>
    </row>
    <row r="2511" spans="3:3" x14ac:dyDescent="0.2">
      <c r="C2511" s="1"/>
    </row>
    <row r="2515" spans="3:3" x14ac:dyDescent="0.2">
      <c r="C2515" s="1"/>
    </row>
    <row r="2516" spans="3:3" x14ac:dyDescent="0.2">
      <c r="C2516" s="1"/>
    </row>
    <row r="2519" spans="3:3" x14ac:dyDescent="0.2">
      <c r="C2519" s="1"/>
    </row>
    <row r="2520" spans="3:3" x14ac:dyDescent="0.2">
      <c r="C2520" s="1"/>
    </row>
    <row r="2521" spans="3:3" x14ac:dyDescent="0.2">
      <c r="C2521" s="1"/>
    </row>
    <row r="2522" spans="3:3" x14ac:dyDescent="0.2">
      <c r="C2522" s="1"/>
    </row>
    <row r="2523" spans="3:3" x14ac:dyDescent="0.2">
      <c r="C2523" s="1"/>
    </row>
    <row r="2524" spans="3:3" x14ac:dyDescent="0.2">
      <c r="C2524" s="1"/>
    </row>
    <row r="2526" spans="3:3" x14ac:dyDescent="0.2">
      <c r="C2526" s="1"/>
    </row>
    <row r="2528" spans="3:3" x14ac:dyDescent="0.2">
      <c r="C2528" s="1"/>
    </row>
    <row r="2529" spans="3:3" x14ac:dyDescent="0.2">
      <c r="C2529" s="1"/>
    </row>
    <row r="2532" spans="3:3" x14ac:dyDescent="0.2">
      <c r="C2532" s="1"/>
    </row>
    <row r="2534" spans="3:3" x14ac:dyDescent="0.2">
      <c r="C2534" s="1"/>
    </row>
    <row r="2537" spans="3:3" x14ac:dyDescent="0.2">
      <c r="C2537" s="1"/>
    </row>
    <row r="2538" spans="3:3" x14ac:dyDescent="0.2">
      <c r="C2538" s="1"/>
    </row>
    <row r="2541" spans="3:3" x14ac:dyDescent="0.2">
      <c r="C2541" s="1"/>
    </row>
    <row r="2543" spans="3:3" x14ac:dyDescent="0.2">
      <c r="C2543" s="1"/>
    </row>
    <row r="2544" spans="3:3" x14ac:dyDescent="0.2">
      <c r="C2544" s="1"/>
    </row>
    <row r="2547" spans="3:3" x14ac:dyDescent="0.2">
      <c r="C2547" s="1"/>
    </row>
    <row r="2548" spans="3:3" x14ac:dyDescent="0.2">
      <c r="C2548" s="1"/>
    </row>
    <row r="2549" spans="3:3" x14ac:dyDescent="0.2">
      <c r="C2549" s="1"/>
    </row>
    <row r="2550" spans="3:3" x14ac:dyDescent="0.2">
      <c r="C2550" s="1"/>
    </row>
    <row r="2553" spans="3:3" x14ac:dyDescent="0.2">
      <c r="C2553" s="1"/>
    </row>
    <row r="2556" spans="3:3" x14ac:dyDescent="0.2">
      <c r="C2556" s="1"/>
    </row>
    <row r="2557" spans="3:3" x14ac:dyDescent="0.2">
      <c r="C2557" s="1"/>
    </row>
    <row r="2558" spans="3:3" x14ac:dyDescent="0.2">
      <c r="C2558" s="1"/>
    </row>
    <row r="2559" spans="3:3" x14ac:dyDescent="0.2">
      <c r="C2559" s="1"/>
    </row>
    <row r="2560" spans="3:3" x14ac:dyDescent="0.2">
      <c r="C2560" s="1"/>
    </row>
    <row r="2561" spans="3:3" x14ac:dyDescent="0.2">
      <c r="C2561" s="1"/>
    </row>
    <row r="2562" spans="3:3" x14ac:dyDescent="0.2">
      <c r="C2562" s="1"/>
    </row>
    <row r="2563" spans="3:3" x14ac:dyDescent="0.2">
      <c r="C2563" s="1"/>
    </row>
    <row r="2564" spans="3:3" x14ac:dyDescent="0.2">
      <c r="C2564" s="1"/>
    </row>
    <row r="2565" spans="3:3" x14ac:dyDescent="0.2">
      <c r="C2565" s="1"/>
    </row>
    <row r="2566" spans="3:3" x14ac:dyDescent="0.2">
      <c r="C2566" s="1"/>
    </row>
    <row r="2568" spans="3:3" x14ac:dyDescent="0.2">
      <c r="C2568" s="1"/>
    </row>
    <row r="2570" spans="3:3" x14ac:dyDescent="0.2">
      <c r="C2570" s="1"/>
    </row>
    <row r="2571" spans="3:3" x14ac:dyDescent="0.2">
      <c r="C2571" s="1"/>
    </row>
    <row r="2573" spans="3:3" x14ac:dyDescent="0.2">
      <c r="C2573" s="1"/>
    </row>
    <row r="2575" spans="3:3" x14ac:dyDescent="0.2">
      <c r="C2575" s="1"/>
    </row>
    <row r="2576" spans="3:3" x14ac:dyDescent="0.2">
      <c r="C2576" s="1"/>
    </row>
    <row r="2577" spans="3:3" x14ac:dyDescent="0.2">
      <c r="C2577" s="1"/>
    </row>
    <row r="2578" spans="3:3" x14ac:dyDescent="0.2">
      <c r="C2578" s="1"/>
    </row>
    <row r="2580" spans="3:3" x14ac:dyDescent="0.2">
      <c r="C2580" s="1"/>
    </row>
    <row r="2581" spans="3:3" x14ac:dyDescent="0.2">
      <c r="C2581" s="1"/>
    </row>
    <row r="2582" spans="3:3" x14ac:dyDescent="0.2">
      <c r="C2582" s="1"/>
    </row>
    <row r="2583" spans="3:3" x14ac:dyDescent="0.2">
      <c r="C2583" s="1"/>
    </row>
    <row r="2584" spans="3:3" x14ac:dyDescent="0.2">
      <c r="C2584" s="1"/>
    </row>
    <row r="2586" spans="3:3" x14ac:dyDescent="0.2">
      <c r="C2586" s="1"/>
    </row>
    <row r="2587" spans="3:3" x14ac:dyDescent="0.2">
      <c r="C2587" s="1"/>
    </row>
    <row r="2589" spans="3:3" x14ac:dyDescent="0.2">
      <c r="C2589" s="1"/>
    </row>
    <row r="2591" spans="3:3" x14ac:dyDescent="0.2">
      <c r="C2591" s="1"/>
    </row>
    <row r="2593" spans="3:3" x14ac:dyDescent="0.2">
      <c r="C2593" s="1"/>
    </row>
    <row r="2595" spans="3:3" x14ac:dyDescent="0.2">
      <c r="C2595" s="1"/>
    </row>
    <row r="2596" spans="3:3" x14ac:dyDescent="0.2">
      <c r="C2596" s="1"/>
    </row>
    <row r="2597" spans="3:3" x14ac:dyDescent="0.2">
      <c r="C2597" s="1"/>
    </row>
    <row r="2598" spans="3:3" x14ac:dyDescent="0.2">
      <c r="C2598" s="1"/>
    </row>
    <row r="2602" spans="3:3" x14ac:dyDescent="0.2">
      <c r="C2602" s="1"/>
    </row>
    <row r="2604" spans="3:3" x14ac:dyDescent="0.2">
      <c r="C2604" s="1"/>
    </row>
    <row r="2607" spans="3:3" x14ac:dyDescent="0.2">
      <c r="C2607" s="1"/>
    </row>
    <row r="2608" spans="3:3" x14ac:dyDescent="0.2">
      <c r="C2608" s="1"/>
    </row>
    <row r="2609" spans="3:3" x14ac:dyDescent="0.2">
      <c r="C2609" s="1"/>
    </row>
    <row r="2610" spans="3:3" x14ac:dyDescent="0.2">
      <c r="C2610" s="1"/>
    </row>
    <row r="2612" spans="3:3" x14ac:dyDescent="0.2">
      <c r="C2612" s="1"/>
    </row>
    <row r="2614" spans="3:3" x14ac:dyDescent="0.2">
      <c r="C2614" s="1"/>
    </row>
    <row r="2615" spans="3:3" x14ac:dyDescent="0.2">
      <c r="C2615" s="1"/>
    </row>
    <row r="2617" spans="3:3" x14ac:dyDescent="0.2">
      <c r="C2617" s="1"/>
    </row>
    <row r="2618" spans="3:3" x14ac:dyDescent="0.2">
      <c r="C2618" s="1"/>
    </row>
    <row r="2619" spans="3:3" x14ac:dyDescent="0.2">
      <c r="C2619" s="1"/>
    </row>
    <row r="2620" spans="3:3" x14ac:dyDescent="0.2">
      <c r="C2620" s="1"/>
    </row>
    <row r="2621" spans="3:3" x14ac:dyDescent="0.2">
      <c r="C2621" s="1"/>
    </row>
    <row r="2622" spans="3:3" x14ac:dyDescent="0.2">
      <c r="C2622" s="1"/>
    </row>
    <row r="2623" spans="3:3" x14ac:dyDescent="0.2">
      <c r="C2623" s="1"/>
    </row>
    <row r="2624" spans="3:3" x14ac:dyDescent="0.2">
      <c r="C2624" s="1"/>
    </row>
    <row r="2626" spans="3:3" x14ac:dyDescent="0.2">
      <c r="C2626" s="1"/>
    </row>
    <row r="2627" spans="3:3" x14ac:dyDescent="0.2">
      <c r="C2627" s="1"/>
    </row>
    <row r="2629" spans="3:3" x14ac:dyDescent="0.2">
      <c r="C2629" s="1"/>
    </row>
    <row r="2631" spans="3:3" x14ac:dyDescent="0.2">
      <c r="C2631" s="1"/>
    </row>
    <row r="2632" spans="3:3" x14ac:dyDescent="0.2">
      <c r="C2632" s="1"/>
    </row>
    <row r="2634" spans="3:3" x14ac:dyDescent="0.2">
      <c r="C2634" s="1"/>
    </row>
    <row r="2643" spans="3:3" x14ac:dyDescent="0.2">
      <c r="C2643" s="1"/>
    </row>
    <row r="2645" spans="3:3" x14ac:dyDescent="0.2">
      <c r="C2645" s="1"/>
    </row>
    <row r="2646" spans="3:3" x14ac:dyDescent="0.2">
      <c r="C2646" s="1"/>
    </row>
    <row r="2647" spans="3:3" x14ac:dyDescent="0.2">
      <c r="C2647" s="1"/>
    </row>
    <row r="2649" spans="3:3" x14ac:dyDescent="0.2">
      <c r="C2649" s="1"/>
    </row>
    <row r="2650" spans="3:3" x14ac:dyDescent="0.2">
      <c r="C2650" s="1"/>
    </row>
    <row r="2651" spans="3:3" x14ac:dyDescent="0.2">
      <c r="C2651" s="1"/>
    </row>
    <row r="2655" spans="3:3" x14ac:dyDescent="0.2">
      <c r="C2655" s="1"/>
    </row>
    <row r="2659" spans="3:3" x14ac:dyDescent="0.2">
      <c r="C2659" s="1"/>
    </row>
    <row r="2660" spans="3:3" x14ac:dyDescent="0.2">
      <c r="C2660" s="1"/>
    </row>
    <row r="2663" spans="3:3" x14ac:dyDescent="0.2">
      <c r="C2663" s="1"/>
    </row>
    <row r="2664" spans="3:3" x14ac:dyDescent="0.2">
      <c r="C2664" s="1"/>
    </row>
    <row r="2665" spans="3:3" x14ac:dyDescent="0.2">
      <c r="C2665" s="1"/>
    </row>
    <row r="2666" spans="3:3" x14ac:dyDescent="0.2">
      <c r="C2666" s="1"/>
    </row>
    <row r="2667" spans="3:3" x14ac:dyDescent="0.2">
      <c r="C2667" s="1"/>
    </row>
    <row r="2668" spans="3:3" x14ac:dyDescent="0.2">
      <c r="C2668" s="1"/>
    </row>
    <row r="2670" spans="3:3" x14ac:dyDescent="0.2">
      <c r="C2670" s="1"/>
    </row>
    <row r="2672" spans="3:3" x14ac:dyDescent="0.2">
      <c r="C2672" s="1"/>
    </row>
    <row r="2673" spans="3:3" x14ac:dyDescent="0.2">
      <c r="C2673" s="1"/>
    </row>
    <row r="2676" spans="3:3" x14ac:dyDescent="0.2">
      <c r="C2676" s="1"/>
    </row>
    <row r="2678" spans="3:3" x14ac:dyDescent="0.2">
      <c r="C2678" s="1"/>
    </row>
    <row r="2681" spans="3:3" x14ac:dyDescent="0.2">
      <c r="C2681" s="1"/>
    </row>
    <row r="2682" spans="3:3" x14ac:dyDescent="0.2">
      <c r="C2682" s="1"/>
    </row>
    <row r="2683" spans="3:3" x14ac:dyDescent="0.2">
      <c r="C2683" s="1"/>
    </row>
    <row r="2685" spans="3:3" x14ac:dyDescent="0.2">
      <c r="C2685" s="1"/>
    </row>
    <row r="2687" spans="3:3" x14ac:dyDescent="0.2">
      <c r="C2687" s="1"/>
    </row>
    <row r="2688" spans="3:3" x14ac:dyDescent="0.2">
      <c r="C2688" s="1"/>
    </row>
    <row r="2691" spans="3:3" x14ac:dyDescent="0.2">
      <c r="C2691" s="1"/>
    </row>
    <row r="2692" spans="3:3" x14ac:dyDescent="0.2">
      <c r="C2692" s="1"/>
    </row>
    <row r="2693" spans="3:3" x14ac:dyDescent="0.2">
      <c r="C2693" s="1"/>
    </row>
    <row r="2694" spans="3:3" x14ac:dyDescent="0.2">
      <c r="C2694" s="1"/>
    </row>
    <row r="2697" spans="3:3" x14ac:dyDescent="0.2">
      <c r="C2697" s="1"/>
    </row>
    <row r="2700" spans="3:3" x14ac:dyDescent="0.2">
      <c r="C2700" s="1"/>
    </row>
    <row r="2701" spans="3:3" x14ac:dyDescent="0.2">
      <c r="C2701" s="1"/>
    </row>
    <row r="2702" spans="3:3" x14ac:dyDescent="0.2">
      <c r="C2702" s="1"/>
    </row>
    <row r="2703" spans="3:3" x14ac:dyDescent="0.2">
      <c r="C2703" s="1"/>
    </row>
    <row r="2704" spans="3:3" x14ac:dyDescent="0.2">
      <c r="C2704" s="1"/>
    </row>
    <row r="2705" spans="3:3" x14ac:dyDescent="0.2">
      <c r="C2705" s="1"/>
    </row>
    <row r="2706" spans="3:3" x14ac:dyDescent="0.2">
      <c r="C2706" s="1"/>
    </row>
    <row r="2707" spans="3:3" x14ac:dyDescent="0.2">
      <c r="C2707" s="1"/>
    </row>
    <row r="2708" spans="3:3" x14ac:dyDescent="0.2">
      <c r="C2708" s="1"/>
    </row>
    <row r="2709" spans="3:3" x14ac:dyDescent="0.2">
      <c r="C2709" s="1"/>
    </row>
    <row r="2710" spans="3:3" x14ac:dyDescent="0.2">
      <c r="C2710" s="1"/>
    </row>
    <row r="2712" spans="3:3" x14ac:dyDescent="0.2">
      <c r="C2712" s="1"/>
    </row>
    <row r="2714" spans="3:3" x14ac:dyDescent="0.2">
      <c r="C2714" s="1"/>
    </row>
    <row r="2715" spans="3:3" x14ac:dyDescent="0.2">
      <c r="C2715" s="1"/>
    </row>
    <row r="2717" spans="3:3" x14ac:dyDescent="0.2">
      <c r="C2717" s="1"/>
    </row>
    <row r="2719" spans="3:3" x14ac:dyDescent="0.2">
      <c r="C2719" s="1"/>
    </row>
    <row r="2720" spans="3:3" x14ac:dyDescent="0.2">
      <c r="C2720" s="1"/>
    </row>
    <row r="2721" spans="3:3" x14ac:dyDescent="0.2">
      <c r="C2721" s="1"/>
    </row>
    <row r="2722" spans="3:3" x14ac:dyDescent="0.2">
      <c r="C2722" s="1"/>
    </row>
    <row r="2724" spans="3:3" x14ac:dyDescent="0.2">
      <c r="C2724" s="1"/>
    </row>
    <row r="2725" spans="3:3" x14ac:dyDescent="0.2">
      <c r="C2725" s="1"/>
    </row>
    <row r="2726" spans="3:3" x14ac:dyDescent="0.2">
      <c r="C2726" s="1"/>
    </row>
    <row r="2727" spans="3:3" x14ac:dyDescent="0.2">
      <c r="C2727" s="1"/>
    </row>
    <row r="2728" spans="3:3" x14ac:dyDescent="0.2">
      <c r="C2728" s="1"/>
    </row>
    <row r="2730" spans="3:3" x14ac:dyDescent="0.2">
      <c r="C2730" s="1"/>
    </row>
    <row r="2731" spans="3:3" x14ac:dyDescent="0.2">
      <c r="C2731" s="1"/>
    </row>
    <row r="2733" spans="3:3" x14ac:dyDescent="0.2">
      <c r="C2733" s="1"/>
    </row>
    <row r="2735" spans="3:3" x14ac:dyDescent="0.2">
      <c r="C2735" s="1"/>
    </row>
    <row r="2737" spans="3:3" x14ac:dyDescent="0.2">
      <c r="C2737" s="1"/>
    </row>
    <row r="2739" spans="3:3" x14ac:dyDescent="0.2">
      <c r="C2739" s="1"/>
    </row>
    <row r="2740" spans="3:3" x14ac:dyDescent="0.2">
      <c r="C2740" s="1"/>
    </row>
    <row r="2741" spans="3:3" x14ac:dyDescent="0.2">
      <c r="C2741" s="1"/>
    </row>
    <row r="2742" spans="3:3" x14ac:dyDescent="0.2">
      <c r="C2742" s="1"/>
    </row>
    <row r="2743" spans="3:3" x14ac:dyDescent="0.2">
      <c r="C2743" s="1"/>
    </row>
    <row r="2746" spans="3:3" x14ac:dyDescent="0.2">
      <c r="C2746" s="1"/>
    </row>
    <row r="2748" spans="3:3" x14ac:dyDescent="0.2">
      <c r="C2748" s="1"/>
    </row>
    <row r="2749" spans="3:3" x14ac:dyDescent="0.2">
      <c r="C2749" s="1"/>
    </row>
    <row r="2751" spans="3:3" x14ac:dyDescent="0.2">
      <c r="C2751" s="1"/>
    </row>
    <row r="2752" spans="3:3" x14ac:dyDescent="0.2">
      <c r="C2752" s="1"/>
    </row>
    <row r="2753" spans="3:3" x14ac:dyDescent="0.2">
      <c r="C2753" s="1"/>
    </row>
    <row r="2754" spans="3:3" x14ac:dyDescent="0.2">
      <c r="C2754" s="1"/>
    </row>
    <row r="2756" spans="3:3" x14ac:dyDescent="0.2">
      <c r="C2756" s="1"/>
    </row>
    <row r="2758" spans="3:3" x14ac:dyDescent="0.2">
      <c r="C2758" s="1"/>
    </row>
    <row r="2759" spans="3:3" x14ac:dyDescent="0.2">
      <c r="C2759" s="1"/>
    </row>
    <row r="2761" spans="3:3" x14ac:dyDescent="0.2">
      <c r="C2761" s="1"/>
    </row>
    <row r="2762" spans="3:3" x14ac:dyDescent="0.2">
      <c r="C2762" s="1"/>
    </row>
    <row r="2763" spans="3:3" x14ac:dyDescent="0.2">
      <c r="C2763" s="1"/>
    </row>
    <row r="2764" spans="3:3" x14ac:dyDescent="0.2">
      <c r="C2764" s="1"/>
    </row>
    <row r="2765" spans="3:3" x14ac:dyDescent="0.2">
      <c r="C2765" s="1"/>
    </row>
    <row r="2766" spans="3:3" x14ac:dyDescent="0.2">
      <c r="C2766" s="1"/>
    </row>
    <row r="2767" spans="3:3" x14ac:dyDescent="0.2">
      <c r="C2767" s="1"/>
    </row>
    <row r="2768" spans="3:3" x14ac:dyDescent="0.2">
      <c r="C2768" s="1"/>
    </row>
    <row r="2770" spans="3:3" x14ac:dyDescent="0.2">
      <c r="C2770" s="1"/>
    </row>
    <row r="2771" spans="3:3" x14ac:dyDescent="0.2">
      <c r="C2771" s="1"/>
    </row>
    <row r="2773" spans="3:3" x14ac:dyDescent="0.2">
      <c r="C2773" s="1"/>
    </row>
    <row r="2775" spans="3:3" x14ac:dyDescent="0.2">
      <c r="C2775" s="1"/>
    </row>
    <row r="2776" spans="3:3" x14ac:dyDescent="0.2">
      <c r="C2776" s="1"/>
    </row>
    <row r="2778" spans="3:3" x14ac:dyDescent="0.2">
      <c r="C2778" s="1"/>
    </row>
    <row r="2779" spans="3:3" x14ac:dyDescent="0.2">
      <c r="C2779" s="1"/>
    </row>
    <row r="2787" spans="3:3" x14ac:dyDescent="0.2">
      <c r="C2787" s="1"/>
    </row>
    <row r="2789" spans="3:3" x14ac:dyDescent="0.2">
      <c r="C2789" s="1"/>
    </row>
    <row r="2790" spans="3:3" x14ac:dyDescent="0.2">
      <c r="C2790" s="1"/>
    </row>
    <row r="2791" spans="3:3" x14ac:dyDescent="0.2">
      <c r="C2791" s="1"/>
    </row>
    <row r="2793" spans="3:3" x14ac:dyDescent="0.2">
      <c r="C2793" s="1"/>
    </row>
    <row r="2794" spans="3:3" x14ac:dyDescent="0.2">
      <c r="C2794" s="1"/>
    </row>
    <row r="2795" spans="3:3" x14ac:dyDescent="0.2">
      <c r="C2795" s="1"/>
    </row>
    <row r="2799" spans="3:3" x14ac:dyDescent="0.2">
      <c r="C2799" s="1"/>
    </row>
    <row r="2803" spans="3:3" x14ac:dyDescent="0.2">
      <c r="C2803" s="1"/>
    </row>
    <row r="2804" spans="3:3" x14ac:dyDescent="0.2">
      <c r="C2804" s="1"/>
    </row>
    <row r="2807" spans="3:3" x14ac:dyDescent="0.2">
      <c r="C2807" s="1"/>
    </row>
    <row r="2808" spans="3:3" x14ac:dyDescent="0.2">
      <c r="C2808" s="1"/>
    </row>
    <row r="2809" spans="3:3" x14ac:dyDescent="0.2">
      <c r="C2809" s="1"/>
    </row>
    <row r="2810" spans="3:3" x14ac:dyDescent="0.2">
      <c r="C2810" s="1"/>
    </row>
    <row r="2811" spans="3:3" x14ac:dyDescent="0.2">
      <c r="C2811" s="1"/>
    </row>
    <row r="2812" spans="3:3" x14ac:dyDescent="0.2">
      <c r="C2812" s="1"/>
    </row>
    <row r="2814" spans="3:3" x14ac:dyDescent="0.2">
      <c r="C2814" s="1"/>
    </row>
    <row r="2816" spans="3:3" x14ac:dyDescent="0.2">
      <c r="C2816" s="1"/>
    </row>
    <row r="2817" spans="3:3" x14ac:dyDescent="0.2">
      <c r="C2817" s="1"/>
    </row>
    <row r="2820" spans="3:3" x14ac:dyDescent="0.2">
      <c r="C2820" s="1"/>
    </row>
    <row r="2822" spans="3:3" x14ac:dyDescent="0.2">
      <c r="C2822" s="1"/>
    </row>
    <row r="2825" spans="3:3" x14ac:dyDescent="0.2">
      <c r="C2825" s="1"/>
    </row>
    <row r="2826" spans="3:3" x14ac:dyDescent="0.2">
      <c r="C2826" s="1"/>
    </row>
    <row r="2827" spans="3:3" x14ac:dyDescent="0.2">
      <c r="C2827" s="1"/>
    </row>
    <row r="2828" spans="3:3" x14ac:dyDescent="0.2">
      <c r="C2828" s="1"/>
    </row>
    <row r="2829" spans="3:3" x14ac:dyDescent="0.2">
      <c r="C2829" s="1"/>
    </row>
    <row r="2831" spans="3:3" x14ac:dyDescent="0.2">
      <c r="C2831" s="1"/>
    </row>
    <row r="2832" spans="3:3" x14ac:dyDescent="0.2">
      <c r="C2832" s="1"/>
    </row>
    <row r="2835" spans="3:3" x14ac:dyDescent="0.2">
      <c r="C2835" s="1"/>
    </row>
    <row r="2836" spans="3:3" x14ac:dyDescent="0.2">
      <c r="C2836" s="1"/>
    </row>
    <row r="2837" spans="3:3" x14ac:dyDescent="0.2">
      <c r="C2837" s="1"/>
    </row>
    <row r="2838" spans="3:3" x14ac:dyDescent="0.2">
      <c r="C2838" s="1"/>
    </row>
    <row r="2841" spans="3:3" x14ac:dyDescent="0.2">
      <c r="C2841" s="1"/>
    </row>
    <row r="2844" spans="3:3" x14ac:dyDescent="0.2">
      <c r="C2844" s="1"/>
    </row>
    <row r="2845" spans="3:3" x14ac:dyDescent="0.2">
      <c r="C2845" s="1"/>
    </row>
    <row r="2846" spans="3:3" x14ac:dyDescent="0.2">
      <c r="C2846" s="1"/>
    </row>
    <row r="2847" spans="3:3" x14ac:dyDescent="0.2">
      <c r="C2847" s="1"/>
    </row>
    <row r="2848" spans="3:3" x14ac:dyDescent="0.2">
      <c r="C2848" s="1"/>
    </row>
    <row r="2849" spans="3:3" x14ac:dyDescent="0.2">
      <c r="C2849" s="1"/>
    </row>
    <row r="2850" spans="3:3" x14ac:dyDescent="0.2">
      <c r="C2850" s="1"/>
    </row>
    <row r="2851" spans="3:3" x14ac:dyDescent="0.2">
      <c r="C2851" s="1"/>
    </row>
    <row r="2852" spans="3:3" x14ac:dyDescent="0.2">
      <c r="C2852" s="1"/>
    </row>
    <row r="2853" spans="3:3" x14ac:dyDescent="0.2">
      <c r="C2853" s="1"/>
    </row>
    <row r="2854" spans="3:3" x14ac:dyDescent="0.2">
      <c r="C2854" s="1"/>
    </row>
    <row r="2856" spans="3:3" x14ac:dyDescent="0.2">
      <c r="C2856" s="1"/>
    </row>
    <row r="2858" spans="3:3" x14ac:dyDescent="0.2">
      <c r="C2858" s="1"/>
    </row>
    <row r="2859" spans="3:3" x14ac:dyDescent="0.2">
      <c r="C2859" s="1"/>
    </row>
    <row r="2861" spans="3:3" x14ac:dyDescent="0.2">
      <c r="C2861" s="1"/>
    </row>
    <row r="2863" spans="3:3" x14ac:dyDescent="0.2">
      <c r="C2863" s="1"/>
    </row>
    <row r="2864" spans="3:3" x14ac:dyDescent="0.2">
      <c r="C2864" s="1"/>
    </row>
    <row r="2865" spans="3:3" x14ac:dyDescent="0.2">
      <c r="C2865" s="1"/>
    </row>
    <row r="2866" spans="3:3" x14ac:dyDescent="0.2">
      <c r="C2866" s="1"/>
    </row>
    <row r="2868" spans="3:3" x14ac:dyDescent="0.2">
      <c r="C2868" s="1"/>
    </row>
    <row r="2869" spans="3:3" x14ac:dyDescent="0.2">
      <c r="C2869" s="1"/>
    </row>
    <row r="2870" spans="3:3" x14ac:dyDescent="0.2">
      <c r="C2870" s="1"/>
    </row>
    <row r="2871" spans="3:3" x14ac:dyDescent="0.2">
      <c r="C2871" s="1"/>
    </row>
    <row r="2872" spans="3:3" x14ac:dyDescent="0.2">
      <c r="C2872" s="1"/>
    </row>
    <row r="2874" spans="3:3" x14ac:dyDescent="0.2">
      <c r="C2874" s="1"/>
    </row>
    <row r="2875" spans="3:3" x14ac:dyDescent="0.2">
      <c r="C2875" s="1"/>
    </row>
    <row r="2877" spans="3:3" x14ac:dyDescent="0.2">
      <c r="C2877" s="1"/>
    </row>
    <row r="2879" spans="3:3" x14ac:dyDescent="0.2">
      <c r="C2879" s="1"/>
    </row>
    <row r="2881" spans="3:3" x14ac:dyDescent="0.2">
      <c r="C2881" s="1"/>
    </row>
    <row r="2883" spans="3:3" x14ac:dyDescent="0.2">
      <c r="C2883" s="1"/>
    </row>
    <row r="2884" spans="3:3" x14ac:dyDescent="0.2">
      <c r="C2884" s="1"/>
    </row>
    <row r="2885" spans="3:3" x14ac:dyDescent="0.2">
      <c r="C2885" s="1"/>
    </row>
    <row r="2886" spans="3:3" x14ac:dyDescent="0.2">
      <c r="C2886" s="1"/>
    </row>
    <row r="2887" spans="3:3" x14ac:dyDescent="0.2">
      <c r="C2887" s="1"/>
    </row>
    <row r="2890" spans="3:3" x14ac:dyDescent="0.2">
      <c r="C2890" s="1"/>
    </row>
    <row r="2892" spans="3:3" x14ac:dyDescent="0.2">
      <c r="C2892" s="1"/>
    </row>
    <row r="2893" spans="3:3" x14ac:dyDescent="0.2">
      <c r="C2893" s="1"/>
    </row>
    <row r="2895" spans="3:3" x14ac:dyDescent="0.2">
      <c r="C2895" s="1"/>
    </row>
    <row r="2896" spans="3:3" x14ac:dyDescent="0.2">
      <c r="C2896" s="1"/>
    </row>
    <row r="2897" spans="3:3" x14ac:dyDescent="0.2">
      <c r="C2897" s="1"/>
    </row>
    <row r="2898" spans="3:3" x14ac:dyDescent="0.2">
      <c r="C2898" s="1"/>
    </row>
    <row r="2900" spans="3:3" x14ac:dyDescent="0.2">
      <c r="C2900" s="1"/>
    </row>
    <row r="2902" spans="3:3" x14ac:dyDescent="0.2">
      <c r="C2902" s="1"/>
    </row>
    <row r="2903" spans="3:3" x14ac:dyDescent="0.2">
      <c r="C2903" s="1"/>
    </row>
    <row r="2905" spans="3:3" x14ac:dyDescent="0.2">
      <c r="C2905" s="1"/>
    </row>
    <row r="2906" spans="3:3" x14ac:dyDescent="0.2">
      <c r="C2906" s="1"/>
    </row>
    <row r="2907" spans="3:3" x14ac:dyDescent="0.2">
      <c r="C2907" s="1"/>
    </row>
    <row r="2908" spans="3:3" x14ac:dyDescent="0.2">
      <c r="C2908" s="1"/>
    </row>
    <row r="2909" spans="3:3" x14ac:dyDescent="0.2">
      <c r="C2909" s="1"/>
    </row>
    <row r="2910" spans="3:3" x14ac:dyDescent="0.2">
      <c r="C2910" s="1"/>
    </row>
    <row r="2911" spans="3:3" x14ac:dyDescent="0.2">
      <c r="C2911" s="1"/>
    </row>
    <row r="2912" spans="3:3" x14ac:dyDescent="0.2">
      <c r="C2912" s="1"/>
    </row>
    <row r="2914" spans="3:3" x14ac:dyDescent="0.2">
      <c r="C2914" s="1"/>
    </row>
    <row r="2915" spans="3:3" x14ac:dyDescent="0.2">
      <c r="C2915" s="1"/>
    </row>
    <row r="2917" spans="3:3" x14ac:dyDescent="0.2">
      <c r="C2917" s="1"/>
    </row>
    <row r="2919" spans="3:3" x14ac:dyDescent="0.2">
      <c r="C2919" s="1"/>
    </row>
    <row r="2920" spans="3:3" x14ac:dyDescent="0.2">
      <c r="C2920" s="1"/>
    </row>
    <row r="2922" spans="3:3" x14ac:dyDescent="0.2">
      <c r="C2922" s="1"/>
    </row>
    <row r="2923" spans="3:3" x14ac:dyDescent="0.2">
      <c r="C2923" s="1"/>
    </row>
    <row r="2931" spans="3:3" x14ac:dyDescent="0.2">
      <c r="C2931" s="1"/>
    </row>
    <row r="2933" spans="3:3" x14ac:dyDescent="0.2">
      <c r="C2933" s="1"/>
    </row>
    <row r="2934" spans="3:3" x14ac:dyDescent="0.2">
      <c r="C2934" s="1"/>
    </row>
    <row r="2935" spans="3:3" x14ac:dyDescent="0.2">
      <c r="C2935" s="1"/>
    </row>
    <row r="2937" spans="3:3" x14ac:dyDescent="0.2">
      <c r="C2937" s="1"/>
    </row>
    <row r="2938" spans="3:3" x14ac:dyDescent="0.2">
      <c r="C2938" s="1"/>
    </row>
    <row r="2939" spans="3:3" x14ac:dyDescent="0.2">
      <c r="C2939" s="1"/>
    </row>
    <row r="2943" spans="3:3" x14ac:dyDescent="0.2">
      <c r="C2943" s="1"/>
    </row>
    <row r="2947" spans="3:3" x14ac:dyDescent="0.2">
      <c r="C2947" s="1"/>
    </row>
    <row r="2948" spans="3:3" x14ac:dyDescent="0.2">
      <c r="C2948" s="1"/>
    </row>
    <row r="2951" spans="3:3" x14ac:dyDescent="0.2">
      <c r="C2951" s="1"/>
    </row>
    <row r="2952" spans="3:3" x14ac:dyDescent="0.2">
      <c r="C2952" s="1"/>
    </row>
    <row r="2953" spans="3:3" x14ac:dyDescent="0.2">
      <c r="C2953" s="1"/>
    </row>
    <row r="2954" spans="3:3" x14ac:dyDescent="0.2">
      <c r="C2954" s="1"/>
    </row>
    <row r="2955" spans="3:3" x14ac:dyDescent="0.2">
      <c r="C2955" s="1"/>
    </row>
    <row r="2956" spans="3:3" x14ac:dyDescent="0.2">
      <c r="C2956" s="1"/>
    </row>
    <row r="2958" spans="3:3" x14ac:dyDescent="0.2">
      <c r="C2958" s="1"/>
    </row>
    <row r="2960" spans="3:3" x14ac:dyDescent="0.2">
      <c r="C2960" s="1"/>
    </row>
    <row r="2961" spans="3:3" x14ac:dyDescent="0.2">
      <c r="C2961" s="1"/>
    </row>
    <row r="2964" spans="3:3" x14ac:dyDescent="0.2">
      <c r="C2964" s="1"/>
    </row>
    <row r="2966" spans="3:3" x14ac:dyDescent="0.2">
      <c r="C2966" s="1"/>
    </row>
    <row r="2969" spans="3:3" x14ac:dyDescent="0.2">
      <c r="C2969" s="1"/>
    </row>
    <row r="2970" spans="3:3" x14ac:dyDescent="0.2">
      <c r="C2970" s="1"/>
    </row>
    <row r="2971" spans="3:3" x14ac:dyDescent="0.2">
      <c r="C2971" s="1"/>
    </row>
    <row r="2972" spans="3:3" x14ac:dyDescent="0.2">
      <c r="C2972" s="1"/>
    </row>
    <row r="2973" spans="3:3" x14ac:dyDescent="0.2">
      <c r="C2973" s="1"/>
    </row>
    <row r="2975" spans="3:3" x14ac:dyDescent="0.2">
      <c r="C2975" s="1"/>
    </row>
    <row r="2976" spans="3:3" x14ac:dyDescent="0.2">
      <c r="C2976" s="1"/>
    </row>
    <row r="2979" spans="3:3" x14ac:dyDescent="0.2">
      <c r="C2979" s="1"/>
    </row>
    <row r="2980" spans="3:3" x14ac:dyDescent="0.2">
      <c r="C2980" s="1"/>
    </row>
    <row r="2981" spans="3:3" x14ac:dyDescent="0.2">
      <c r="C2981" s="1"/>
    </row>
    <row r="2982" spans="3:3" x14ac:dyDescent="0.2">
      <c r="C2982" s="1"/>
    </row>
    <row r="2985" spans="3:3" x14ac:dyDescent="0.2">
      <c r="C2985" s="1"/>
    </row>
    <row r="2988" spans="3:3" x14ac:dyDescent="0.2">
      <c r="C2988" s="1"/>
    </row>
    <row r="2989" spans="3:3" x14ac:dyDescent="0.2">
      <c r="C2989" s="1"/>
    </row>
    <row r="2990" spans="3:3" x14ac:dyDescent="0.2">
      <c r="C2990" s="1"/>
    </row>
    <row r="2991" spans="3:3" x14ac:dyDescent="0.2">
      <c r="C2991" s="1"/>
    </row>
    <row r="2992" spans="3:3" x14ac:dyDescent="0.2">
      <c r="C2992" s="1"/>
    </row>
    <row r="2993" spans="3:3" x14ac:dyDescent="0.2">
      <c r="C2993" s="1"/>
    </row>
    <row r="2994" spans="3:3" x14ac:dyDescent="0.2">
      <c r="C2994" s="1"/>
    </row>
    <row r="2995" spans="3:3" x14ac:dyDescent="0.2">
      <c r="C2995" s="1"/>
    </row>
    <row r="2996" spans="3:3" x14ac:dyDescent="0.2">
      <c r="C2996" s="1"/>
    </row>
    <row r="2997" spans="3:3" x14ac:dyDescent="0.2">
      <c r="C2997" s="1"/>
    </row>
    <row r="2998" spans="3:3" x14ac:dyDescent="0.2">
      <c r="C2998" s="1"/>
    </row>
    <row r="3000" spans="3:3" x14ac:dyDescent="0.2">
      <c r="C3000" s="1"/>
    </row>
    <row r="3001" spans="3:3" x14ac:dyDescent="0.2">
      <c r="C3001" s="1"/>
    </row>
    <row r="3002" spans="3:3" x14ac:dyDescent="0.2">
      <c r="C3002" s="1"/>
    </row>
    <row r="3003" spans="3:3" x14ac:dyDescent="0.2">
      <c r="C3003" s="1"/>
    </row>
    <row r="3005" spans="3:3" x14ac:dyDescent="0.2">
      <c r="C3005" s="1"/>
    </row>
    <row r="3006" spans="3:3" x14ac:dyDescent="0.2">
      <c r="C3006" s="1"/>
    </row>
    <row r="3007" spans="3:3" x14ac:dyDescent="0.2">
      <c r="C3007" s="1"/>
    </row>
    <row r="3008" spans="3:3" x14ac:dyDescent="0.2">
      <c r="C3008" s="1"/>
    </row>
    <row r="3009" spans="3:3" x14ac:dyDescent="0.2">
      <c r="C3009" s="1"/>
    </row>
    <row r="3010" spans="3:3" x14ac:dyDescent="0.2">
      <c r="C3010" s="1"/>
    </row>
    <row r="3012" spans="3:3" x14ac:dyDescent="0.2">
      <c r="C3012" s="1"/>
    </row>
    <row r="3013" spans="3:3" x14ac:dyDescent="0.2">
      <c r="C3013" s="1"/>
    </row>
    <row r="3014" spans="3:3" x14ac:dyDescent="0.2">
      <c r="C3014" s="1"/>
    </row>
    <row r="3015" spans="3:3" x14ac:dyDescent="0.2">
      <c r="C3015" s="1"/>
    </row>
    <row r="3016" spans="3:3" x14ac:dyDescent="0.2">
      <c r="C3016" s="1"/>
    </row>
    <row r="3018" spans="3:3" x14ac:dyDescent="0.2">
      <c r="C3018" s="1"/>
    </row>
    <row r="3019" spans="3:3" x14ac:dyDescent="0.2">
      <c r="C3019" s="1"/>
    </row>
    <row r="3021" spans="3:3" x14ac:dyDescent="0.2">
      <c r="C3021" s="1"/>
    </row>
    <row r="3023" spans="3:3" x14ac:dyDescent="0.2">
      <c r="C3023" s="1"/>
    </row>
    <row r="3025" spans="3:3" x14ac:dyDescent="0.2">
      <c r="C3025" s="1"/>
    </row>
    <row r="3027" spans="3:3" x14ac:dyDescent="0.2">
      <c r="C3027" s="1"/>
    </row>
    <row r="3028" spans="3:3" x14ac:dyDescent="0.2">
      <c r="C3028" s="1"/>
    </row>
    <row r="3029" spans="3:3" x14ac:dyDescent="0.2">
      <c r="C3029" s="1"/>
    </row>
    <row r="3030" spans="3:3" x14ac:dyDescent="0.2">
      <c r="C3030" s="1"/>
    </row>
    <row r="3031" spans="3:3" x14ac:dyDescent="0.2">
      <c r="C3031" s="1"/>
    </row>
    <row r="3034" spans="3:3" x14ac:dyDescent="0.2">
      <c r="C3034" s="1"/>
    </row>
    <row r="3036" spans="3:3" x14ac:dyDescent="0.2">
      <c r="C3036" s="1"/>
    </row>
    <row r="3037" spans="3:3" x14ac:dyDescent="0.2">
      <c r="C3037" s="1"/>
    </row>
    <row r="3039" spans="3:3" x14ac:dyDescent="0.2">
      <c r="C3039" s="1"/>
    </row>
    <row r="3040" spans="3:3" x14ac:dyDescent="0.2">
      <c r="C3040" s="1"/>
    </row>
    <row r="3041" spans="3:3" x14ac:dyDescent="0.2">
      <c r="C3041" s="1"/>
    </row>
    <row r="3042" spans="3:3" x14ac:dyDescent="0.2">
      <c r="C3042" s="1"/>
    </row>
    <row r="3044" spans="3:3" x14ac:dyDescent="0.2">
      <c r="C3044" s="1"/>
    </row>
    <row r="3046" spans="3:3" x14ac:dyDescent="0.2">
      <c r="C3046" s="1"/>
    </row>
    <row r="3047" spans="3:3" x14ac:dyDescent="0.2">
      <c r="C3047" s="1"/>
    </row>
    <row r="3049" spans="3:3" x14ac:dyDescent="0.2">
      <c r="C3049" s="1"/>
    </row>
    <row r="3050" spans="3:3" x14ac:dyDescent="0.2">
      <c r="C3050" s="1"/>
    </row>
    <row r="3051" spans="3:3" x14ac:dyDescent="0.2">
      <c r="C3051" s="1"/>
    </row>
    <row r="3052" spans="3:3" x14ac:dyDescent="0.2">
      <c r="C3052" s="1"/>
    </row>
    <row r="3053" spans="3:3" x14ac:dyDescent="0.2">
      <c r="C3053" s="1"/>
    </row>
    <row r="3054" spans="3:3" x14ac:dyDescent="0.2">
      <c r="C3054" s="1"/>
    </row>
    <row r="3055" spans="3:3" x14ac:dyDescent="0.2">
      <c r="C3055" s="1"/>
    </row>
    <row r="3056" spans="3:3" x14ac:dyDescent="0.2">
      <c r="C3056" s="1"/>
    </row>
    <row r="3058" spans="3:3" x14ac:dyDescent="0.2">
      <c r="C3058" s="1"/>
    </row>
    <row r="3059" spans="3:3" x14ac:dyDescent="0.2">
      <c r="C3059" s="1"/>
    </row>
    <row r="3061" spans="3:3" x14ac:dyDescent="0.2">
      <c r="C3061" s="1"/>
    </row>
    <row r="3063" spans="3:3" x14ac:dyDescent="0.2">
      <c r="C3063" s="1"/>
    </row>
    <row r="3064" spans="3:3" x14ac:dyDescent="0.2">
      <c r="C3064" s="1"/>
    </row>
    <row r="3066" spans="3:3" x14ac:dyDescent="0.2">
      <c r="C3066" s="1"/>
    </row>
    <row r="3067" spans="3:3" x14ac:dyDescent="0.2">
      <c r="C3067" s="1"/>
    </row>
    <row r="3075" spans="3:3" x14ac:dyDescent="0.2">
      <c r="C3075" s="1"/>
    </row>
    <row r="3077" spans="3:3" x14ac:dyDescent="0.2">
      <c r="C3077" s="1"/>
    </row>
    <row r="3078" spans="3:3" x14ac:dyDescent="0.2">
      <c r="C3078" s="1"/>
    </row>
    <row r="3079" spans="3:3" x14ac:dyDescent="0.2">
      <c r="C3079" s="1"/>
    </row>
    <row r="3081" spans="3:3" x14ac:dyDescent="0.2">
      <c r="C3081" s="1"/>
    </row>
    <row r="3082" spans="3:3" x14ac:dyDescent="0.2">
      <c r="C3082" s="1"/>
    </row>
    <row r="3083" spans="3:3" x14ac:dyDescent="0.2">
      <c r="C3083" s="1"/>
    </row>
    <row r="3087" spans="3:3" x14ac:dyDescent="0.2">
      <c r="C3087" s="1"/>
    </row>
    <row r="3091" spans="3:3" x14ac:dyDescent="0.2">
      <c r="C3091" s="1"/>
    </row>
    <row r="3092" spans="3:3" x14ac:dyDescent="0.2">
      <c r="C3092" s="1"/>
    </row>
    <row r="3095" spans="3:3" x14ac:dyDescent="0.2">
      <c r="C3095" s="1"/>
    </row>
    <row r="3096" spans="3:3" x14ac:dyDescent="0.2">
      <c r="C3096" s="1"/>
    </row>
    <row r="3097" spans="3:3" x14ac:dyDescent="0.2">
      <c r="C3097" s="1"/>
    </row>
    <row r="3098" spans="3:3" x14ac:dyDescent="0.2">
      <c r="C3098" s="1"/>
    </row>
    <row r="3099" spans="3:3" x14ac:dyDescent="0.2">
      <c r="C3099" s="1"/>
    </row>
    <row r="3100" spans="3:3" x14ac:dyDescent="0.2">
      <c r="C3100" s="1"/>
    </row>
    <row r="3102" spans="3:3" x14ac:dyDescent="0.2">
      <c r="C3102" s="1"/>
    </row>
    <row r="3104" spans="3:3" x14ac:dyDescent="0.2">
      <c r="C3104" s="1"/>
    </row>
    <row r="3105" spans="3:3" x14ac:dyDescent="0.2">
      <c r="C3105" s="1"/>
    </row>
    <row r="3108" spans="3:3" x14ac:dyDescent="0.2">
      <c r="C3108" s="1"/>
    </row>
    <row r="3110" spans="3:3" x14ac:dyDescent="0.2">
      <c r="C3110" s="1"/>
    </row>
    <row r="3113" spans="3:3" x14ac:dyDescent="0.2">
      <c r="C3113" s="1"/>
    </row>
    <row r="3114" spans="3:3" x14ac:dyDescent="0.2">
      <c r="C3114" s="1"/>
    </row>
    <row r="3115" spans="3:3" x14ac:dyDescent="0.2">
      <c r="C3115" s="1"/>
    </row>
    <row r="3116" spans="3:3" x14ac:dyDescent="0.2">
      <c r="C3116" s="1"/>
    </row>
    <row r="3117" spans="3:3" x14ac:dyDescent="0.2">
      <c r="C3117" s="1"/>
    </row>
    <row r="3119" spans="3:3" x14ac:dyDescent="0.2">
      <c r="C3119" s="1"/>
    </row>
    <row r="3120" spans="3:3" x14ac:dyDescent="0.2">
      <c r="C3120" s="1"/>
    </row>
    <row r="3123" spans="3:3" x14ac:dyDescent="0.2">
      <c r="C3123" s="1"/>
    </row>
    <row r="3124" spans="3:3" x14ac:dyDescent="0.2">
      <c r="C3124" s="1"/>
    </row>
    <row r="3125" spans="3:3" x14ac:dyDescent="0.2">
      <c r="C3125" s="1"/>
    </row>
    <row r="3126" spans="3:3" x14ac:dyDescent="0.2">
      <c r="C3126" s="1"/>
    </row>
    <row r="3129" spans="3:3" x14ac:dyDescent="0.2">
      <c r="C3129" s="1"/>
    </row>
    <row r="3132" spans="3:3" x14ac:dyDescent="0.2">
      <c r="C3132" s="1"/>
    </row>
    <row r="3133" spans="3:3" x14ac:dyDescent="0.2">
      <c r="C3133" s="1"/>
    </row>
    <row r="3134" spans="3:3" x14ac:dyDescent="0.2">
      <c r="C3134" s="1"/>
    </row>
    <row r="3135" spans="3:3" x14ac:dyDescent="0.2">
      <c r="C3135" s="1"/>
    </row>
    <row r="3136" spans="3:3" x14ac:dyDescent="0.2">
      <c r="C3136" s="1"/>
    </row>
    <row r="3137" spans="3:3" x14ac:dyDescent="0.2">
      <c r="C3137" s="1"/>
    </row>
    <row r="3138" spans="3:3" x14ac:dyDescent="0.2">
      <c r="C3138" s="1"/>
    </row>
    <row r="3139" spans="3:3" x14ac:dyDescent="0.2">
      <c r="C3139" s="1"/>
    </row>
    <row r="3140" spans="3:3" x14ac:dyDescent="0.2">
      <c r="C3140" s="1"/>
    </row>
    <row r="3141" spans="3:3" x14ac:dyDescent="0.2">
      <c r="C3141" s="1"/>
    </row>
    <row r="3142" spans="3:3" x14ac:dyDescent="0.2">
      <c r="C3142" s="1"/>
    </row>
    <row r="3144" spans="3:3" x14ac:dyDescent="0.2">
      <c r="C3144" s="1"/>
    </row>
    <row r="3145" spans="3:3" x14ac:dyDescent="0.2">
      <c r="C3145" s="1"/>
    </row>
    <row r="3146" spans="3:3" x14ac:dyDescent="0.2">
      <c r="C3146" s="1"/>
    </row>
    <row r="3147" spans="3:3" x14ac:dyDescent="0.2">
      <c r="C3147" s="1"/>
    </row>
    <row r="3149" spans="3:3" x14ac:dyDescent="0.2">
      <c r="C3149" s="1"/>
    </row>
    <row r="3150" spans="3:3" x14ac:dyDescent="0.2">
      <c r="C3150" s="1"/>
    </row>
    <row r="3151" spans="3:3" x14ac:dyDescent="0.2">
      <c r="C3151" s="1"/>
    </row>
    <row r="3152" spans="3:3" x14ac:dyDescent="0.2">
      <c r="C3152" s="1"/>
    </row>
    <row r="3153" spans="3:3" x14ac:dyDescent="0.2">
      <c r="C3153" s="1"/>
    </row>
    <row r="3154" spans="3:3" x14ac:dyDescent="0.2">
      <c r="C3154" s="1"/>
    </row>
    <row r="3156" spans="3:3" x14ac:dyDescent="0.2">
      <c r="C3156" s="1"/>
    </row>
    <row r="3157" spans="3:3" x14ac:dyDescent="0.2">
      <c r="C3157" s="1"/>
    </row>
    <row r="3158" spans="3:3" x14ac:dyDescent="0.2">
      <c r="C3158" s="1"/>
    </row>
    <row r="3159" spans="3:3" x14ac:dyDescent="0.2">
      <c r="C3159" s="1"/>
    </row>
    <row r="3160" spans="3:3" x14ac:dyDescent="0.2">
      <c r="C3160" s="1"/>
    </row>
    <row r="3162" spans="3:3" x14ac:dyDescent="0.2">
      <c r="C3162" s="1"/>
    </row>
    <row r="3163" spans="3:3" x14ac:dyDescent="0.2">
      <c r="C3163" s="1"/>
    </row>
    <row r="3165" spans="3:3" x14ac:dyDescent="0.2">
      <c r="C3165" s="1"/>
    </row>
    <row r="3167" spans="3:3" x14ac:dyDescent="0.2">
      <c r="C3167" s="1"/>
    </row>
    <row r="3169" spans="3:3" x14ac:dyDescent="0.2">
      <c r="C3169" s="1"/>
    </row>
    <row r="3171" spans="3:3" x14ac:dyDescent="0.2">
      <c r="C3171" s="1"/>
    </row>
    <row r="3172" spans="3:3" x14ac:dyDescent="0.2">
      <c r="C3172" s="1"/>
    </row>
    <row r="3173" spans="3:3" x14ac:dyDescent="0.2">
      <c r="C3173" s="1"/>
    </row>
    <row r="3174" spans="3:3" x14ac:dyDescent="0.2">
      <c r="C3174" s="1"/>
    </row>
    <row r="3175" spans="3:3" x14ac:dyDescent="0.2">
      <c r="C3175" s="1"/>
    </row>
    <row r="3178" spans="3:3" x14ac:dyDescent="0.2">
      <c r="C3178" s="1"/>
    </row>
    <row r="3180" spans="3:3" x14ac:dyDescent="0.2">
      <c r="C3180" s="1"/>
    </row>
    <row r="3181" spans="3:3" x14ac:dyDescent="0.2">
      <c r="C3181" s="1"/>
    </row>
    <row r="3183" spans="3:3" x14ac:dyDescent="0.2">
      <c r="C3183" s="1"/>
    </row>
    <row r="3184" spans="3:3" x14ac:dyDescent="0.2">
      <c r="C3184" s="1"/>
    </row>
    <row r="3185" spans="3:3" x14ac:dyDescent="0.2">
      <c r="C3185" s="1"/>
    </row>
    <row r="3186" spans="3:3" x14ac:dyDescent="0.2">
      <c r="C3186" s="1"/>
    </row>
    <row r="3188" spans="3:3" x14ac:dyDescent="0.2">
      <c r="C3188" s="1"/>
    </row>
    <row r="3190" spans="3:3" x14ac:dyDescent="0.2">
      <c r="C3190" s="1"/>
    </row>
    <row r="3191" spans="3:3" x14ac:dyDescent="0.2">
      <c r="C3191" s="1"/>
    </row>
    <row r="3193" spans="3:3" x14ac:dyDescent="0.2">
      <c r="C3193" s="1"/>
    </row>
    <row r="3194" spans="3:3" x14ac:dyDescent="0.2">
      <c r="C3194" s="1"/>
    </row>
    <row r="3195" spans="3:3" x14ac:dyDescent="0.2">
      <c r="C3195" s="1"/>
    </row>
    <row r="3196" spans="3:3" x14ac:dyDescent="0.2">
      <c r="C3196" s="1"/>
    </row>
    <row r="3197" spans="3:3" x14ac:dyDescent="0.2">
      <c r="C3197" s="1"/>
    </row>
    <row r="3198" spans="3:3" x14ac:dyDescent="0.2">
      <c r="C3198" s="1"/>
    </row>
    <row r="3199" spans="3:3" x14ac:dyDescent="0.2">
      <c r="C3199" s="1"/>
    </row>
    <row r="3200" spans="3:3" x14ac:dyDescent="0.2">
      <c r="C3200" s="1"/>
    </row>
    <row r="3202" spans="3:3" x14ac:dyDescent="0.2">
      <c r="C3202" s="1"/>
    </row>
    <row r="3203" spans="3:3" x14ac:dyDescent="0.2">
      <c r="C3203" s="1"/>
    </row>
    <row r="3205" spans="3:3" x14ac:dyDescent="0.2">
      <c r="C3205" s="1"/>
    </row>
    <row r="3207" spans="3:3" x14ac:dyDescent="0.2">
      <c r="C3207" s="1"/>
    </row>
    <row r="3208" spans="3:3" x14ac:dyDescent="0.2">
      <c r="C3208" s="1"/>
    </row>
    <row r="3210" spans="3:3" x14ac:dyDescent="0.2">
      <c r="C3210" s="1"/>
    </row>
    <row r="3211" spans="3:3" x14ac:dyDescent="0.2">
      <c r="C3211" s="1"/>
    </row>
    <row r="3219" spans="3:3" x14ac:dyDescent="0.2">
      <c r="C3219" s="1"/>
    </row>
    <row r="3221" spans="3:3" x14ac:dyDescent="0.2">
      <c r="C3221" s="1"/>
    </row>
    <row r="3222" spans="3:3" x14ac:dyDescent="0.2">
      <c r="C3222" s="1"/>
    </row>
    <row r="3223" spans="3:3" x14ac:dyDescent="0.2">
      <c r="C3223" s="1"/>
    </row>
    <row r="3225" spans="3:3" x14ac:dyDescent="0.2">
      <c r="C3225" s="1"/>
    </row>
    <row r="3226" spans="3:3" x14ac:dyDescent="0.2">
      <c r="C3226" s="1"/>
    </row>
    <row r="3227" spans="3:3" x14ac:dyDescent="0.2">
      <c r="C3227" s="1"/>
    </row>
    <row r="3230" spans="3:3" x14ac:dyDescent="0.2">
      <c r="C3230" s="1"/>
    </row>
    <row r="3231" spans="3:3" x14ac:dyDescent="0.2">
      <c r="C3231" s="1"/>
    </row>
    <row r="3235" spans="3:3" x14ac:dyDescent="0.2">
      <c r="C3235" s="1"/>
    </row>
    <row r="3236" spans="3:3" x14ac:dyDescent="0.2">
      <c r="C3236" s="1"/>
    </row>
    <row r="3239" spans="3:3" x14ac:dyDescent="0.2">
      <c r="C3239" s="1"/>
    </row>
    <row r="3240" spans="3:3" x14ac:dyDescent="0.2">
      <c r="C3240" s="1"/>
    </row>
    <row r="3241" spans="3:3" x14ac:dyDescent="0.2">
      <c r="C3241" s="1"/>
    </row>
    <row r="3242" spans="3:3" x14ac:dyDescent="0.2">
      <c r="C3242" s="1"/>
    </row>
    <row r="3243" spans="3:3" x14ac:dyDescent="0.2">
      <c r="C3243" s="1"/>
    </row>
    <row r="3244" spans="3:3" x14ac:dyDescent="0.2">
      <c r="C3244" s="1"/>
    </row>
    <row r="3246" spans="3:3" x14ac:dyDescent="0.2">
      <c r="C3246" s="1"/>
    </row>
    <row r="3248" spans="3:3" x14ac:dyDescent="0.2">
      <c r="C3248" s="1"/>
    </row>
    <row r="3249" spans="3:3" x14ac:dyDescent="0.2">
      <c r="C3249" s="1"/>
    </row>
    <row r="3252" spans="3:3" x14ac:dyDescent="0.2">
      <c r="C3252" s="1"/>
    </row>
    <row r="3254" spans="3:3" x14ac:dyDescent="0.2">
      <c r="C3254" s="1"/>
    </row>
    <row r="3257" spans="3:3" x14ac:dyDescent="0.2">
      <c r="C3257" s="1"/>
    </row>
    <row r="3258" spans="3:3" x14ac:dyDescent="0.2">
      <c r="C3258" s="1"/>
    </row>
    <row r="3259" spans="3:3" x14ac:dyDescent="0.2">
      <c r="C3259" s="1"/>
    </row>
    <row r="3260" spans="3:3" x14ac:dyDescent="0.2">
      <c r="C3260" s="1"/>
    </row>
    <row r="3261" spans="3:3" x14ac:dyDescent="0.2">
      <c r="C3261" s="1"/>
    </row>
    <row r="3263" spans="3:3" x14ac:dyDescent="0.2">
      <c r="C3263" s="1"/>
    </row>
    <row r="3264" spans="3:3" x14ac:dyDescent="0.2">
      <c r="C3264" s="1"/>
    </row>
    <row r="3267" spans="3:3" x14ac:dyDescent="0.2">
      <c r="C3267" s="1"/>
    </row>
    <row r="3268" spans="3:3" x14ac:dyDescent="0.2">
      <c r="C3268" s="1"/>
    </row>
    <row r="3269" spans="3:3" x14ac:dyDescent="0.2">
      <c r="C3269" s="1"/>
    </row>
    <row r="3270" spans="3:3" x14ac:dyDescent="0.2">
      <c r="C3270" s="1"/>
    </row>
    <row r="3273" spans="3:3" x14ac:dyDescent="0.2">
      <c r="C3273" s="1"/>
    </row>
    <row r="3276" spans="3:3" x14ac:dyDescent="0.2">
      <c r="C3276" s="1"/>
    </row>
    <row r="3277" spans="3:3" x14ac:dyDescent="0.2">
      <c r="C3277" s="1"/>
    </row>
    <row r="3278" spans="3:3" x14ac:dyDescent="0.2">
      <c r="C3278" s="1"/>
    </row>
    <row r="3279" spans="3:3" x14ac:dyDescent="0.2">
      <c r="C3279" s="1"/>
    </row>
    <row r="3280" spans="3:3" x14ac:dyDescent="0.2">
      <c r="C3280" s="1"/>
    </row>
    <row r="3281" spans="3:3" x14ac:dyDescent="0.2">
      <c r="C3281" s="1"/>
    </row>
    <row r="3282" spans="3:3" x14ac:dyDescent="0.2">
      <c r="C3282" s="1"/>
    </row>
    <row r="3283" spans="3:3" x14ac:dyDescent="0.2">
      <c r="C3283" s="1"/>
    </row>
    <row r="3284" spans="3:3" x14ac:dyDescent="0.2">
      <c r="C3284" s="1"/>
    </row>
    <row r="3285" spans="3:3" x14ac:dyDescent="0.2">
      <c r="C3285" s="1"/>
    </row>
    <row r="3286" spans="3:3" x14ac:dyDescent="0.2">
      <c r="C3286" s="1"/>
    </row>
    <row r="3288" spans="3:3" x14ac:dyDescent="0.2">
      <c r="C3288" s="1"/>
    </row>
    <row r="3289" spans="3:3" x14ac:dyDescent="0.2">
      <c r="C3289" s="1"/>
    </row>
    <row r="3290" spans="3:3" x14ac:dyDescent="0.2">
      <c r="C3290" s="1"/>
    </row>
    <row r="3291" spans="3:3" x14ac:dyDescent="0.2">
      <c r="C3291" s="1"/>
    </row>
    <row r="3293" spans="3:3" x14ac:dyDescent="0.2">
      <c r="C3293" s="1"/>
    </row>
    <row r="3294" spans="3:3" x14ac:dyDescent="0.2">
      <c r="C3294" s="1"/>
    </row>
    <row r="3295" spans="3:3" x14ac:dyDescent="0.2">
      <c r="C3295" s="1"/>
    </row>
    <row r="3296" spans="3:3" x14ac:dyDescent="0.2">
      <c r="C3296" s="1"/>
    </row>
    <row r="3297" spans="3:3" x14ac:dyDescent="0.2">
      <c r="C3297" s="1"/>
    </row>
    <row r="3298" spans="3:3" x14ac:dyDescent="0.2">
      <c r="C3298" s="1"/>
    </row>
    <row r="3300" spans="3:3" x14ac:dyDescent="0.2">
      <c r="C3300" s="1"/>
    </row>
    <row r="3301" spans="3:3" x14ac:dyDescent="0.2">
      <c r="C3301" s="1"/>
    </row>
    <row r="3302" spans="3:3" x14ac:dyDescent="0.2">
      <c r="C3302" s="1"/>
    </row>
    <row r="3303" spans="3:3" x14ac:dyDescent="0.2">
      <c r="C3303" s="1"/>
    </row>
    <row r="3304" spans="3:3" x14ac:dyDescent="0.2">
      <c r="C3304" s="1"/>
    </row>
    <row r="3306" spans="3:3" x14ac:dyDescent="0.2">
      <c r="C3306" s="1"/>
    </row>
    <row r="3307" spans="3:3" x14ac:dyDescent="0.2">
      <c r="C3307" s="1"/>
    </row>
    <row r="3309" spans="3:3" x14ac:dyDescent="0.2">
      <c r="C3309" s="1"/>
    </row>
    <row r="3311" spans="3:3" x14ac:dyDescent="0.2">
      <c r="C3311" s="1"/>
    </row>
    <row r="3313" spans="3:3" x14ac:dyDescent="0.2">
      <c r="C3313" s="1"/>
    </row>
    <row r="3315" spans="3:3" x14ac:dyDescent="0.2">
      <c r="C3315" s="1"/>
    </row>
    <row r="3316" spans="3:3" x14ac:dyDescent="0.2">
      <c r="C3316" s="1"/>
    </row>
    <row r="3317" spans="3:3" x14ac:dyDescent="0.2">
      <c r="C3317" s="1"/>
    </row>
    <row r="3318" spans="3:3" x14ac:dyDescent="0.2">
      <c r="C3318" s="1"/>
    </row>
    <row r="3319" spans="3:3" x14ac:dyDescent="0.2">
      <c r="C3319" s="1"/>
    </row>
    <row r="3322" spans="3:3" x14ac:dyDescent="0.2">
      <c r="C3322" s="1"/>
    </row>
    <row r="3324" spans="3:3" x14ac:dyDescent="0.2">
      <c r="C3324" s="1"/>
    </row>
    <row r="3325" spans="3:3" x14ac:dyDescent="0.2">
      <c r="C3325" s="1"/>
    </row>
    <row r="3327" spans="3:3" x14ac:dyDescent="0.2">
      <c r="C3327" s="1"/>
    </row>
    <row r="3328" spans="3:3" x14ac:dyDescent="0.2">
      <c r="C3328" s="1"/>
    </row>
    <row r="3329" spans="3:3" x14ac:dyDescent="0.2">
      <c r="C3329" s="1"/>
    </row>
    <row r="3330" spans="3:3" x14ac:dyDescent="0.2">
      <c r="C3330" s="1"/>
    </row>
    <row r="3332" spans="3:3" x14ac:dyDescent="0.2">
      <c r="C3332" s="1"/>
    </row>
    <row r="3334" spans="3:3" x14ac:dyDescent="0.2">
      <c r="C3334" s="1"/>
    </row>
    <row r="3335" spans="3:3" x14ac:dyDescent="0.2">
      <c r="C3335" s="1"/>
    </row>
    <row r="3337" spans="3:3" x14ac:dyDescent="0.2">
      <c r="C3337" s="1"/>
    </row>
    <row r="3338" spans="3:3" x14ac:dyDescent="0.2">
      <c r="C3338" s="1"/>
    </row>
    <row r="3339" spans="3:3" x14ac:dyDescent="0.2">
      <c r="C3339" s="1"/>
    </row>
    <row r="3340" spans="3:3" x14ac:dyDescent="0.2">
      <c r="C3340" s="1"/>
    </row>
    <row r="3341" spans="3:3" x14ac:dyDescent="0.2">
      <c r="C3341" s="1"/>
    </row>
    <row r="3342" spans="3:3" x14ac:dyDescent="0.2">
      <c r="C3342" s="1"/>
    </row>
    <row r="3343" spans="3:3" x14ac:dyDescent="0.2">
      <c r="C3343" s="1"/>
    </row>
    <row r="3344" spans="3:3" x14ac:dyDescent="0.2">
      <c r="C3344" s="1"/>
    </row>
    <row r="3346" spans="3:3" x14ac:dyDescent="0.2">
      <c r="C3346" s="1"/>
    </row>
    <row r="3347" spans="3:3" x14ac:dyDescent="0.2">
      <c r="C3347" s="1"/>
    </row>
    <row r="3349" spans="3:3" x14ac:dyDescent="0.2">
      <c r="C3349" s="1"/>
    </row>
    <row r="3351" spans="3:3" x14ac:dyDescent="0.2">
      <c r="C3351" s="1"/>
    </row>
    <row r="3352" spans="3:3" x14ac:dyDescent="0.2">
      <c r="C3352" s="1"/>
    </row>
    <row r="3354" spans="3:3" x14ac:dyDescent="0.2">
      <c r="C3354" s="1"/>
    </row>
    <row r="3355" spans="3:3" x14ac:dyDescent="0.2">
      <c r="C3355" s="1"/>
    </row>
    <row r="3363" spans="3:3" x14ac:dyDescent="0.2">
      <c r="C3363" s="1"/>
    </row>
    <row r="3365" spans="3:3" x14ac:dyDescent="0.2">
      <c r="C3365" s="1"/>
    </row>
    <row r="3366" spans="3:3" x14ac:dyDescent="0.2">
      <c r="C3366" s="1"/>
    </row>
    <row r="3367" spans="3:3" x14ac:dyDescent="0.2">
      <c r="C3367" s="1"/>
    </row>
    <row r="3369" spans="3:3" x14ac:dyDescent="0.2">
      <c r="C3369" s="1"/>
    </row>
    <row r="3370" spans="3:3" x14ac:dyDescent="0.2">
      <c r="C3370" s="1"/>
    </row>
    <row r="3371" spans="3:3" x14ac:dyDescent="0.2">
      <c r="C3371" s="1"/>
    </row>
    <row r="3374" spans="3:3" x14ac:dyDescent="0.2">
      <c r="C3374" s="1"/>
    </row>
    <row r="3375" spans="3:3" x14ac:dyDescent="0.2">
      <c r="C3375" s="1"/>
    </row>
    <row r="3376" spans="3:3" x14ac:dyDescent="0.2">
      <c r="C3376" s="1"/>
    </row>
    <row r="3379" spans="3:3" x14ac:dyDescent="0.2">
      <c r="C3379" s="1"/>
    </row>
    <row r="3380" spans="3:3" x14ac:dyDescent="0.2">
      <c r="C3380" s="1"/>
    </row>
    <row r="3383" spans="3:3" x14ac:dyDescent="0.2">
      <c r="C3383" s="1"/>
    </row>
    <row r="3384" spans="3:3" x14ac:dyDescent="0.2">
      <c r="C3384" s="1"/>
    </row>
    <row r="3385" spans="3:3" x14ac:dyDescent="0.2">
      <c r="C3385" s="1"/>
    </row>
    <row r="3386" spans="3:3" x14ac:dyDescent="0.2">
      <c r="C3386" s="1"/>
    </row>
    <row r="3387" spans="3:3" x14ac:dyDescent="0.2">
      <c r="C3387" s="1"/>
    </row>
    <row r="3388" spans="3:3" x14ac:dyDescent="0.2">
      <c r="C3388" s="1"/>
    </row>
    <row r="3390" spans="3:3" x14ac:dyDescent="0.2">
      <c r="C3390" s="1"/>
    </row>
    <row r="3392" spans="3:3" x14ac:dyDescent="0.2">
      <c r="C3392" s="1"/>
    </row>
    <row r="3393" spans="3:3" x14ac:dyDescent="0.2">
      <c r="C3393" s="1"/>
    </row>
    <row r="3396" spans="3:3" x14ac:dyDescent="0.2">
      <c r="C3396" s="1"/>
    </row>
    <row r="3398" spans="3:3" x14ac:dyDescent="0.2">
      <c r="C3398" s="1"/>
    </row>
    <row r="3401" spans="3:3" x14ac:dyDescent="0.2">
      <c r="C3401" s="1"/>
    </row>
    <row r="3402" spans="3:3" x14ac:dyDescent="0.2">
      <c r="C3402" s="1"/>
    </row>
    <row r="3403" spans="3:3" x14ac:dyDescent="0.2">
      <c r="C3403" s="1"/>
    </row>
    <row r="3404" spans="3:3" x14ac:dyDescent="0.2">
      <c r="C3404" s="1"/>
    </row>
    <row r="3405" spans="3:3" x14ac:dyDescent="0.2">
      <c r="C3405" s="1"/>
    </row>
    <row r="3407" spans="3:3" x14ac:dyDescent="0.2">
      <c r="C3407" s="1"/>
    </row>
    <row r="3408" spans="3:3" x14ac:dyDescent="0.2">
      <c r="C3408" s="1"/>
    </row>
    <row r="3411" spans="3:3" x14ac:dyDescent="0.2">
      <c r="C3411" s="1"/>
    </row>
    <row r="3412" spans="3:3" x14ac:dyDescent="0.2">
      <c r="C3412" s="1"/>
    </row>
    <row r="3413" spans="3:3" x14ac:dyDescent="0.2">
      <c r="C3413" s="1"/>
    </row>
    <row r="3414" spans="3:3" x14ac:dyDescent="0.2">
      <c r="C3414" s="1"/>
    </row>
    <row r="3417" spans="3:3" x14ac:dyDescent="0.2">
      <c r="C3417" s="1"/>
    </row>
    <row r="3420" spans="3:3" x14ac:dyDescent="0.2">
      <c r="C3420" s="1"/>
    </row>
    <row r="3421" spans="3:3" x14ac:dyDescent="0.2">
      <c r="C3421" s="1"/>
    </row>
    <row r="3422" spans="3:3" x14ac:dyDescent="0.2">
      <c r="C3422" s="1"/>
    </row>
    <row r="3423" spans="3:3" x14ac:dyDescent="0.2">
      <c r="C3423" s="1"/>
    </row>
    <row r="3424" spans="3:3" x14ac:dyDescent="0.2">
      <c r="C3424" s="1"/>
    </row>
    <row r="3425" spans="3:3" x14ac:dyDescent="0.2">
      <c r="C3425" s="1"/>
    </row>
    <row r="3426" spans="3:3" x14ac:dyDescent="0.2">
      <c r="C3426" s="1"/>
    </row>
    <row r="3427" spans="3:3" x14ac:dyDescent="0.2">
      <c r="C3427" s="1"/>
    </row>
    <row r="3428" spans="3:3" x14ac:dyDescent="0.2">
      <c r="C3428" s="1"/>
    </row>
    <row r="3429" spans="3:3" x14ac:dyDescent="0.2">
      <c r="C3429" s="1"/>
    </row>
    <row r="3430" spans="3:3" x14ac:dyDescent="0.2">
      <c r="C3430" s="1"/>
    </row>
    <row r="3432" spans="3:3" x14ac:dyDescent="0.2">
      <c r="C3432" s="1"/>
    </row>
    <row r="3433" spans="3:3" x14ac:dyDescent="0.2">
      <c r="C3433" s="1"/>
    </row>
    <row r="3434" spans="3:3" x14ac:dyDescent="0.2">
      <c r="C3434" s="1"/>
    </row>
    <row r="3435" spans="3:3" x14ac:dyDescent="0.2">
      <c r="C3435" s="1"/>
    </row>
    <row r="3437" spans="3:3" x14ac:dyDescent="0.2">
      <c r="C3437" s="1"/>
    </row>
    <row r="3438" spans="3:3" x14ac:dyDescent="0.2">
      <c r="C3438" s="1"/>
    </row>
    <row r="3439" spans="3:3" x14ac:dyDescent="0.2">
      <c r="C3439" s="1"/>
    </row>
    <row r="3440" spans="3:3" x14ac:dyDescent="0.2">
      <c r="C3440" s="1"/>
    </row>
    <row r="3441" spans="3:3" x14ac:dyDescent="0.2">
      <c r="C3441" s="1"/>
    </row>
    <row r="3442" spans="3:3" x14ac:dyDescent="0.2">
      <c r="C3442" s="1"/>
    </row>
    <row r="3444" spans="3:3" x14ac:dyDescent="0.2">
      <c r="C3444" s="1"/>
    </row>
    <row r="3445" spans="3:3" x14ac:dyDescent="0.2">
      <c r="C3445" s="1"/>
    </row>
    <row r="3446" spans="3:3" x14ac:dyDescent="0.2">
      <c r="C3446" s="1"/>
    </row>
    <row r="3447" spans="3:3" x14ac:dyDescent="0.2">
      <c r="C3447" s="1"/>
    </row>
    <row r="3448" spans="3:3" x14ac:dyDescent="0.2">
      <c r="C3448" s="1"/>
    </row>
    <row r="3450" spans="3:3" x14ac:dyDescent="0.2">
      <c r="C3450" s="1"/>
    </row>
    <row r="3451" spans="3:3" x14ac:dyDescent="0.2">
      <c r="C3451" s="1"/>
    </row>
    <row r="3453" spans="3:3" x14ac:dyDescent="0.2">
      <c r="C3453" s="1"/>
    </row>
    <row r="3455" spans="3:3" x14ac:dyDescent="0.2">
      <c r="C3455" s="1"/>
    </row>
    <row r="3457" spans="3:3" x14ac:dyDescent="0.2">
      <c r="C3457" s="1"/>
    </row>
  </sheetData>
  <autoFilter ref="A1:D3457"/>
  <customSheetViews>
    <customSheetView guid="{9B21E322-9F05-4745-8612-DF38B2775214}" showAutoFilter="1" showRuler="0">
      <pane ySplit="1" topLeftCell="A2" activePane="bottomLeft" state="frozen"/>
      <selection pane="bottomLeft" activeCell="E7" sqref="E7"/>
      <autoFilter ref="B1:G1"/>
    </customSheetView>
    <customSheetView guid="{F6A1E37B-2B75-46B8-AF7C-1C9D7F2C16C8}" showAutoFilter="1" showRuler="0">
      <pane ySplit="1" topLeftCell="A2" activePane="bottomLeft" state="frozen"/>
      <selection pane="bottomLeft" activeCell="E7" sqref="E7"/>
      <pageMargins left="0.78740157499999996" right="0.78740157499999996" top="0.984251969" bottom="0.984251969" header="0.5" footer="0.5"/>
      <pageSetup paperSize="9" orientation="portrait" r:id="rId1"/>
      <headerFooter alignWithMargins="0"/>
      <autoFilter ref="B1:G1"/>
    </customSheetView>
  </customSheetViews>
  <phoneticPr fontId="0" type="noConversion"/>
  <pageMargins left="0.78740157499999996" right="0.78740157499999996" top="0.984251969" bottom="0.984251969" header="0.5" footer="0.5"/>
  <pageSetup paperSize="9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0"/>
  <sheetViews>
    <sheetView topLeftCell="L1" workbookViewId="0">
      <selection activeCell="Q2" sqref="Q2"/>
    </sheetView>
  </sheetViews>
  <sheetFormatPr baseColWidth="10" defaultRowHeight="11.25" x14ac:dyDescent="0.2"/>
  <cols>
    <col min="4" max="4" width="14.1640625" customWidth="1"/>
    <col min="7" max="7" width="13.6640625" customWidth="1"/>
    <col min="11" max="13" width="14.1640625" customWidth="1"/>
    <col min="19" max="19" width="14.33203125" customWidth="1"/>
    <col min="22" max="22" width="14.6640625" customWidth="1"/>
    <col min="25" max="25" width="13.5" customWidth="1"/>
    <col min="26" max="26" width="19.33203125" customWidth="1"/>
    <col min="27" max="27" width="21" customWidth="1"/>
    <col min="28" max="28" width="13.83203125" customWidth="1"/>
    <col min="30" max="30" width="15.1640625" customWidth="1"/>
    <col min="31" max="31" width="25.83203125" customWidth="1"/>
    <col min="32" max="32" width="29.83203125" customWidth="1"/>
  </cols>
  <sheetData>
    <row r="1" spans="1:32" ht="39" customHeight="1" x14ac:dyDescent="0.2">
      <c r="A1" s="47" t="s">
        <v>48</v>
      </c>
      <c r="B1" s="65" t="s">
        <v>68</v>
      </c>
      <c r="C1" s="66"/>
      <c r="D1" s="66"/>
      <c r="E1" s="66"/>
      <c r="F1" s="66"/>
      <c r="G1" s="66"/>
      <c r="H1" s="66"/>
      <c r="I1" s="53"/>
      <c r="J1" s="53"/>
      <c r="K1" s="48"/>
      <c r="L1" s="53"/>
      <c r="M1" s="53"/>
      <c r="N1" s="67" t="s">
        <v>79</v>
      </c>
      <c r="O1" s="68"/>
      <c r="P1" s="69"/>
      <c r="Q1" s="70" t="s">
        <v>91</v>
      </c>
      <c r="R1" s="71"/>
      <c r="S1" s="71"/>
      <c r="T1" s="71"/>
      <c r="U1" s="71"/>
      <c r="V1" s="71"/>
      <c r="W1" s="71"/>
      <c r="X1" s="71"/>
      <c r="Y1" s="72"/>
      <c r="Z1" s="61" t="s">
        <v>60</v>
      </c>
      <c r="AA1" s="61"/>
      <c r="AB1" s="61" t="s">
        <v>63</v>
      </c>
      <c r="AC1" s="61"/>
      <c r="AD1" s="61"/>
      <c r="AE1" s="61" t="s">
        <v>64</v>
      </c>
      <c r="AF1" s="62"/>
    </row>
    <row r="2" spans="1:32" ht="60" x14ac:dyDescent="0.2">
      <c r="A2" s="54" t="s">
        <v>80</v>
      </c>
      <c r="B2" s="58" t="s">
        <v>65</v>
      </c>
      <c r="C2" s="58" t="s">
        <v>54</v>
      </c>
      <c r="D2" s="55" t="s">
        <v>75</v>
      </c>
      <c r="E2" s="58" t="s">
        <v>66</v>
      </c>
      <c r="F2" s="58" t="s">
        <v>54</v>
      </c>
      <c r="G2" s="54" t="s">
        <v>74</v>
      </c>
      <c r="H2" s="58" t="s">
        <v>67</v>
      </c>
      <c r="I2" s="58" t="s">
        <v>54</v>
      </c>
      <c r="J2" s="55" t="s">
        <v>74</v>
      </c>
      <c r="K2" s="60" t="s">
        <v>77</v>
      </c>
      <c r="L2" s="60" t="s">
        <v>54</v>
      </c>
      <c r="M2" s="55" t="s">
        <v>78</v>
      </c>
      <c r="N2" s="49" t="s">
        <v>81</v>
      </c>
      <c r="O2" s="51" t="s">
        <v>61</v>
      </c>
      <c r="P2" s="49" t="s">
        <v>82</v>
      </c>
      <c r="Q2" s="58" t="s">
        <v>65</v>
      </c>
      <c r="R2" s="58" t="s">
        <v>54</v>
      </c>
      <c r="S2" s="55" t="s">
        <v>74</v>
      </c>
      <c r="T2" s="58" t="s">
        <v>66</v>
      </c>
      <c r="U2" s="58" t="s">
        <v>54</v>
      </c>
      <c r="V2" s="54" t="s">
        <v>74</v>
      </c>
      <c r="W2" s="58" t="s">
        <v>67</v>
      </c>
      <c r="X2" s="58" t="s">
        <v>54</v>
      </c>
      <c r="Y2" s="55" t="s">
        <v>74</v>
      </c>
      <c r="Z2" s="49" t="s">
        <v>54</v>
      </c>
      <c r="AA2" s="43" t="s">
        <v>2</v>
      </c>
      <c r="AB2" s="54" t="s">
        <v>71</v>
      </c>
      <c r="AC2" s="42" t="s">
        <v>72</v>
      </c>
      <c r="AD2" s="55" t="s">
        <v>73</v>
      </c>
      <c r="AE2" s="42" t="s">
        <v>83</v>
      </c>
      <c r="AF2" s="43" t="s">
        <v>62</v>
      </c>
    </row>
    <row r="3" spans="1:32" x14ac:dyDescent="0.2">
      <c r="A3" s="63"/>
      <c r="B3" s="73"/>
      <c r="C3" s="59"/>
      <c r="D3" s="45"/>
      <c r="E3" s="59"/>
      <c r="F3" s="59"/>
      <c r="G3" s="44"/>
      <c r="H3" s="59"/>
      <c r="I3" s="59"/>
      <c r="J3" s="45"/>
      <c r="K3" s="59"/>
      <c r="L3" s="59"/>
      <c r="M3" s="45"/>
      <c r="N3" s="50"/>
      <c r="O3" s="52"/>
      <c r="P3" s="50"/>
      <c r="Q3" s="59"/>
      <c r="R3" s="59"/>
      <c r="S3" s="45"/>
      <c r="T3" s="59"/>
      <c r="U3" s="59"/>
      <c r="V3" s="44"/>
      <c r="W3" s="59"/>
      <c r="X3" s="59"/>
      <c r="Y3" s="45"/>
      <c r="Z3" s="50"/>
      <c r="AA3" s="45"/>
      <c r="AB3" s="44"/>
      <c r="AC3" s="44"/>
      <c r="AD3" s="45"/>
      <c r="AE3" s="44"/>
      <c r="AF3" s="45"/>
    </row>
    <row r="4" spans="1:32" x14ac:dyDescent="0.2">
      <c r="A4" s="63"/>
      <c r="B4" s="59"/>
      <c r="C4" s="59"/>
      <c r="D4" s="45"/>
      <c r="E4" s="59"/>
      <c r="F4" s="59"/>
      <c r="G4" s="44"/>
      <c r="H4" s="59"/>
      <c r="I4" s="59"/>
      <c r="J4" s="45"/>
      <c r="K4" s="59"/>
      <c r="L4" s="59"/>
      <c r="M4" s="45"/>
      <c r="N4" s="50"/>
      <c r="O4" s="52"/>
      <c r="P4" s="50"/>
      <c r="Q4" s="59"/>
      <c r="R4" s="59"/>
      <c r="S4" s="45"/>
      <c r="T4" s="59"/>
      <c r="U4" s="59"/>
      <c r="V4" s="44"/>
      <c r="W4" s="59"/>
      <c r="X4" s="59"/>
      <c r="Y4" s="45"/>
      <c r="Z4" s="50"/>
      <c r="AA4" s="45"/>
      <c r="AB4" s="44"/>
      <c r="AC4" s="44"/>
      <c r="AD4" s="45"/>
      <c r="AE4" s="44"/>
      <c r="AF4" s="45"/>
    </row>
    <row r="5" spans="1:32" x14ac:dyDescent="0.2">
      <c r="A5" s="63"/>
      <c r="B5" s="59"/>
      <c r="C5" s="59"/>
      <c r="D5" s="45"/>
      <c r="E5" s="59"/>
      <c r="F5" s="59"/>
      <c r="G5" s="44"/>
      <c r="H5" s="59"/>
      <c r="I5" s="59"/>
      <c r="J5" s="45"/>
      <c r="K5" s="59"/>
      <c r="L5" s="59"/>
      <c r="M5" s="45"/>
      <c r="N5" s="50"/>
      <c r="O5" s="52"/>
      <c r="P5" s="50"/>
      <c r="Q5" s="59"/>
      <c r="R5" s="59"/>
      <c r="S5" s="45"/>
      <c r="T5" s="59"/>
      <c r="U5" s="59"/>
      <c r="V5" s="44"/>
      <c r="W5" s="59"/>
      <c r="X5" s="59"/>
      <c r="Y5" s="45"/>
      <c r="Z5" s="50"/>
      <c r="AA5" s="45"/>
      <c r="AB5" s="44"/>
      <c r="AC5" s="44"/>
      <c r="AD5" s="45"/>
      <c r="AE5" s="44"/>
      <c r="AF5" s="45"/>
    </row>
    <row r="6" spans="1:32" x14ac:dyDescent="0.2">
      <c r="A6" s="63"/>
      <c r="B6" s="59"/>
      <c r="C6" s="59"/>
      <c r="D6" s="45"/>
      <c r="E6" s="59"/>
      <c r="F6" s="59"/>
      <c r="G6" s="44"/>
      <c r="H6" s="59"/>
      <c r="I6" s="59"/>
      <c r="J6" s="45"/>
      <c r="K6" s="59"/>
      <c r="L6" s="59"/>
      <c r="M6" s="45"/>
      <c r="N6" s="50"/>
      <c r="O6" s="52"/>
      <c r="P6" s="50"/>
      <c r="Q6" s="59"/>
      <c r="R6" s="59"/>
      <c r="S6" s="45"/>
      <c r="T6" s="59"/>
      <c r="U6" s="59"/>
      <c r="V6" s="44"/>
      <c r="W6" s="59"/>
      <c r="X6" s="59"/>
      <c r="Y6" s="45"/>
      <c r="Z6" s="50"/>
      <c r="AA6" s="45"/>
      <c r="AB6" s="44"/>
      <c r="AC6" s="44"/>
      <c r="AD6" s="45"/>
      <c r="AE6" s="44"/>
      <c r="AF6" s="45"/>
    </row>
    <row r="7" spans="1:32" x14ac:dyDescent="0.2">
      <c r="A7" s="63"/>
      <c r="B7" s="59"/>
      <c r="C7" s="59"/>
      <c r="D7" s="45"/>
      <c r="E7" s="59"/>
      <c r="F7" s="59"/>
      <c r="G7" s="44"/>
      <c r="H7" s="59"/>
      <c r="I7" s="59"/>
      <c r="J7" s="45"/>
      <c r="K7" s="59"/>
      <c r="L7" s="59"/>
      <c r="M7" s="45"/>
      <c r="N7" s="50"/>
      <c r="O7" s="52"/>
      <c r="P7" s="50"/>
      <c r="Q7" s="59"/>
      <c r="R7" s="59"/>
      <c r="S7" s="45"/>
      <c r="T7" s="59"/>
      <c r="U7" s="59"/>
      <c r="V7" s="44"/>
      <c r="W7" s="59"/>
      <c r="X7" s="59"/>
      <c r="Y7" s="45"/>
      <c r="Z7" s="50"/>
      <c r="AA7" s="45"/>
      <c r="AB7" s="44"/>
      <c r="AC7" s="44"/>
      <c r="AD7" s="45"/>
      <c r="AE7" s="44"/>
      <c r="AF7" s="45"/>
    </row>
    <row r="8" spans="1:32" x14ac:dyDescent="0.2">
      <c r="A8" s="63"/>
      <c r="B8" s="59"/>
      <c r="C8" s="59"/>
      <c r="D8" s="45"/>
      <c r="E8" s="59"/>
      <c r="F8" s="59"/>
      <c r="G8" s="44"/>
      <c r="H8" s="59"/>
      <c r="I8" s="59"/>
      <c r="J8" s="45"/>
      <c r="K8" s="59"/>
      <c r="L8" s="59"/>
      <c r="M8" s="45"/>
      <c r="N8" s="50"/>
      <c r="O8" s="52"/>
      <c r="P8" s="50"/>
      <c r="Q8" s="59"/>
      <c r="R8" s="59"/>
      <c r="S8" s="45"/>
      <c r="T8" s="59"/>
      <c r="U8" s="59"/>
      <c r="V8" s="44"/>
      <c r="W8" s="59"/>
      <c r="X8" s="59"/>
      <c r="Y8" s="45"/>
      <c r="Z8" s="50"/>
      <c r="AA8" s="45"/>
      <c r="AB8" s="44"/>
      <c r="AC8" s="44"/>
      <c r="AD8" s="45"/>
      <c r="AE8" s="44"/>
      <c r="AF8" s="45"/>
    </row>
    <row r="9" spans="1:32" x14ac:dyDescent="0.2">
      <c r="A9" s="63"/>
      <c r="B9" s="59"/>
      <c r="C9" s="59"/>
      <c r="D9" s="45"/>
      <c r="E9" s="59"/>
      <c r="F9" s="59"/>
      <c r="G9" s="44"/>
      <c r="H9" s="59"/>
      <c r="I9" s="59"/>
      <c r="J9" s="45"/>
      <c r="K9" s="59"/>
      <c r="L9" s="59"/>
      <c r="M9" s="45"/>
      <c r="N9" s="50"/>
      <c r="O9" s="52"/>
      <c r="P9" s="50"/>
      <c r="Q9" s="59"/>
      <c r="R9" s="59"/>
      <c r="S9" s="45"/>
      <c r="T9" s="59"/>
      <c r="U9" s="59"/>
      <c r="V9" s="44"/>
      <c r="W9" s="59"/>
      <c r="X9" s="59"/>
      <c r="Y9" s="45"/>
      <c r="Z9" s="50"/>
      <c r="AA9" s="45"/>
      <c r="AB9" s="44"/>
      <c r="AC9" s="44"/>
      <c r="AD9" s="45"/>
      <c r="AE9" s="44"/>
      <c r="AF9" s="45"/>
    </row>
    <row r="10" spans="1:32" x14ac:dyDescent="0.2">
      <c r="A10" s="63"/>
      <c r="B10" s="59"/>
      <c r="C10" s="59"/>
      <c r="D10" s="45"/>
      <c r="E10" s="59"/>
      <c r="F10" s="59"/>
      <c r="G10" s="44"/>
      <c r="H10" s="59"/>
      <c r="I10" s="59"/>
      <c r="J10" s="45"/>
      <c r="K10" s="59"/>
      <c r="L10" s="59"/>
      <c r="M10" s="45"/>
      <c r="N10" s="50"/>
      <c r="O10" s="52"/>
      <c r="P10" s="50"/>
      <c r="Q10" s="59"/>
      <c r="R10" s="59"/>
      <c r="S10" s="45"/>
      <c r="T10" s="59"/>
      <c r="U10" s="59"/>
      <c r="V10" s="44"/>
      <c r="W10" s="59"/>
      <c r="X10" s="59"/>
      <c r="Y10" s="45"/>
      <c r="Z10" s="50"/>
      <c r="AA10" s="45"/>
      <c r="AB10" s="44"/>
      <c r="AC10" s="44"/>
      <c r="AD10" s="45"/>
      <c r="AE10" s="44"/>
      <c r="AF10" s="45"/>
    </row>
    <row r="11" spans="1:32" x14ac:dyDescent="0.2">
      <c r="A11" s="63"/>
      <c r="B11" s="59"/>
      <c r="C11" s="59"/>
      <c r="D11" s="45"/>
      <c r="E11" s="59"/>
      <c r="F11" s="59"/>
      <c r="G11" s="44"/>
      <c r="H11" s="59"/>
      <c r="I11" s="59"/>
      <c r="J11" s="45"/>
      <c r="K11" s="59"/>
      <c r="L11" s="59"/>
      <c r="M11" s="45"/>
      <c r="N11" s="50"/>
      <c r="O11" s="52"/>
      <c r="P11" s="50"/>
      <c r="Q11" s="59"/>
      <c r="R11" s="59"/>
      <c r="S11" s="45"/>
      <c r="T11" s="59"/>
      <c r="U11" s="59"/>
      <c r="V11" s="44"/>
      <c r="W11" s="59"/>
      <c r="X11" s="59"/>
      <c r="Y11" s="45"/>
      <c r="Z11" s="50"/>
      <c r="AA11" s="45"/>
      <c r="AB11" s="44"/>
      <c r="AC11" s="44"/>
      <c r="AD11" s="45"/>
      <c r="AE11" s="44"/>
      <c r="AF11" s="45"/>
    </row>
    <row r="12" spans="1:32" x14ac:dyDescent="0.2">
      <c r="A12" s="63"/>
      <c r="B12" s="59"/>
      <c r="C12" s="59"/>
      <c r="D12" s="45"/>
      <c r="E12" s="59"/>
      <c r="F12" s="59"/>
      <c r="G12" s="44"/>
      <c r="H12" s="59"/>
      <c r="I12" s="59"/>
      <c r="J12" s="45"/>
      <c r="K12" s="59"/>
      <c r="L12" s="59"/>
      <c r="M12" s="45"/>
      <c r="N12" s="50"/>
      <c r="O12" s="52"/>
      <c r="P12" s="50"/>
      <c r="Q12" s="59"/>
      <c r="R12" s="59"/>
      <c r="S12" s="45"/>
      <c r="T12" s="59"/>
      <c r="U12" s="59"/>
      <c r="V12" s="44"/>
      <c r="W12" s="59"/>
      <c r="X12" s="59"/>
      <c r="Y12" s="45"/>
      <c r="Z12" s="50"/>
      <c r="AA12" s="45"/>
      <c r="AB12" s="44"/>
      <c r="AC12" s="44"/>
      <c r="AD12" s="45"/>
      <c r="AE12" s="44"/>
      <c r="AF12" s="45"/>
    </row>
    <row r="13" spans="1:32" x14ac:dyDescent="0.2">
      <c r="A13" s="63"/>
      <c r="B13" s="59"/>
      <c r="C13" s="59"/>
      <c r="D13" s="45"/>
      <c r="E13" s="59"/>
      <c r="F13" s="59"/>
      <c r="G13" s="44"/>
      <c r="H13" s="59"/>
      <c r="I13" s="59"/>
      <c r="J13" s="45"/>
      <c r="K13" s="59"/>
      <c r="L13" s="59"/>
      <c r="M13" s="45"/>
      <c r="N13" s="50"/>
      <c r="O13" s="52"/>
      <c r="P13" s="50"/>
      <c r="Q13" s="59"/>
      <c r="R13" s="59"/>
      <c r="S13" s="45"/>
      <c r="T13" s="59"/>
      <c r="U13" s="59"/>
      <c r="V13" s="44"/>
      <c r="W13" s="59"/>
      <c r="X13" s="59"/>
      <c r="Y13" s="45"/>
      <c r="Z13" s="50"/>
      <c r="AA13" s="45"/>
      <c r="AB13" s="44"/>
      <c r="AC13" s="44"/>
      <c r="AD13" s="45"/>
      <c r="AE13" s="44"/>
      <c r="AF13" s="45"/>
    </row>
    <row r="14" spans="1:32" x14ac:dyDescent="0.2">
      <c r="A14" s="63"/>
      <c r="B14" s="59"/>
      <c r="C14" s="59"/>
      <c r="D14" s="45"/>
      <c r="E14" s="59"/>
      <c r="F14" s="59"/>
      <c r="G14" s="44"/>
      <c r="H14" s="59"/>
      <c r="I14" s="59"/>
      <c r="J14" s="45"/>
      <c r="K14" s="59"/>
      <c r="L14" s="59"/>
      <c r="M14" s="45"/>
      <c r="N14" s="50"/>
      <c r="O14" s="52"/>
      <c r="P14" s="50"/>
      <c r="Q14" s="59"/>
      <c r="R14" s="59"/>
      <c r="S14" s="45"/>
      <c r="T14" s="59"/>
      <c r="U14" s="59"/>
      <c r="V14" s="44"/>
      <c r="W14" s="59"/>
      <c r="X14" s="59"/>
      <c r="Y14" s="45"/>
      <c r="Z14" s="50"/>
      <c r="AA14" s="45"/>
      <c r="AB14" s="44"/>
      <c r="AC14" s="44"/>
      <c r="AD14" s="45"/>
      <c r="AE14" s="44"/>
      <c r="AF14" s="45"/>
    </row>
    <row r="15" spans="1:32" x14ac:dyDescent="0.2">
      <c r="A15" s="63"/>
      <c r="B15" s="59"/>
      <c r="C15" s="59"/>
      <c r="D15" s="45"/>
      <c r="E15" s="59"/>
      <c r="F15" s="59"/>
      <c r="G15" s="44"/>
      <c r="H15" s="59"/>
      <c r="I15" s="59"/>
      <c r="J15" s="45"/>
      <c r="K15" s="59"/>
      <c r="L15" s="59"/>
      <c r="M15" s="45"/>
      <c r="N15" s="50"/>
      <c r="O15" s="52"/>
      <c r="P15" s="50"/>
      <c r="Q15" s="59"/>
      <c r="R15" s="59"/>
      <c r="S15" s="45"/>
      <c r="T15" s="59"/>
      <c r="U15" s="59"/>
      <c r="V15" s="44"/>
      <c r="W15" s="59"/>
      <c r="X15" s="59"/>
      <c r="Y15" s="45"/>
      <c r="Z15" s="50"/>
      <c r="AA15" s="45"/>
      <c r="AB15" s="44"/>
      <c r="AC15" s="44"/>
      <c r="AD15" s="45"/>
      <c r="AE15" s="44"/>
      <c r="AF15" s="45"/>
    </row>
    <row r="16" spans="1:32" x14ac:dyDescent="0.2">
      <c r="A16" s="63"/>
      <c r="B16" s="59"/>
      <c r="C16" s="59"/>
      <c r="D16" s="45"/>
      <c r="E16" s="59"/>
      <c r="F16" s="59"/>
      <c r="G16" s="44"/>
      <c r="H16" s="59"/>
      <c r="I16" s="59"/>
      <c r="J16" s="45"/>
      <c r="K16" s="59"/>
      <c r="L16" s="59"/>
      <c r="M16" s="45"/>
      <c r="N16" s="50"/>
      <c r="O16" s="52"/>
      <c r="P16" s="50"/>
      <c r="Q16" s="59"/>
      <c r="R16" s="59"/>
      <c r="S16" s="45"/>
      <c r="T16" s="59"/>
      <c r="U16" s="59"/>
      <c r="V16" s="44"/>
      <c r="W16" s="59"/>
      <c r="X16" s="59"/>
      <c r="Y16" s="45"/>
      <c r="Z16" s="50"/>
      <c r="AA16" s="45"/>
      <c r="AB16" s="44"/>
      <c r="AC16" s="44"/>
      <c r="AD16" s="45"/>
      <c r="AE16" s="44"/>
      <c r="AF16" s="45"/>
    </row>
    <row r="17" spans="1:32" x14ac:dyDescent="0.2">
      <c r="A17" s="63"/>
      <c r="B17" s="59"/>
      <c r="C17" s="59"/>
      <c r="D17" s="45"/>
      <c r="E17" s="59"/>
      <c r="F17" s="59"/>
      <c r="G17" s="44"/>
      <c r="H17" s="59"/>
      <c r="I17" s="59"/>
      <c r="J17" s="45"/>
      <c r="K17" s="59"/>
      <c r="L17" s="59"/>
      <c r="M17" s="45"/>
      <c r="N17" s="50"/>
      <c r="O17" s="52"/>
      <c r="P17" s="50"/>
      <c r="Q17" s="59"/>
      <c r="R17" s="59"/>
      <c r="S17" s="45"/>
      <c r="T17" s="59"/>
      <c r="U17" s="59"/>
      <c r="V17" s="44"/>
      <c r="W17" s="59"/>
      <c r="X17" s="59"/>
      <c r="Y17" s="45"/>
      <c r="Z17" s="50"/>
      <c r="AA17" s="45"/>
      <c r="AB17" s="44"/>
      <c r="AC17" s="44"/>
      <c r="AD17" s="45"/>
      <c r="AE17" s="44"/>
      <c r="AF17" s="45"/>
    </row>
    <row r="18" spans="1:32" x14ac:dyDescent="0.2">
      <c r="A18" s="63"/>
      <c r="B18" s="59"/>
      <c r="C18" s="59"/>
      <c r="D18" s="45"/>
      <c r="E18" s="59"/>
      <c r="F18" s="59"/>
      <c r="G18" s="44"/>
      <c r="H18" s="59"/>
      <c r="I18" s="59"/>
      <c r="J18" s="45"/>
      <c r="K18" s="59"/>
      <c r="L18" s="59"/>
      <c r="M18" s="45"/>
      <c r="N18" s="50"/>
      <c r="O18" s="52"/>
      <c r="P18" s="50"/>
      <c r="Q18" s="59"/>
      <c r="R18" s="59"/>
      <c r="S18" s="45"/>
      <c r="T18" s="59"/>
      <c r="U18" s="59"/>
      <c r="V18" s="44"/>
      <c r="W18" s="59"/>
      <c r="X18" s="59"/>
      <c r="Y18" s="45"/>
      <c r="Z18" s="50"/>
      <c r="AA18" s="45"/>
      <c r="AB18" s="44"/>
      <c r="AC18" s="44"/>
      <c r="AD18" s="45"/>
      <c r="AE18" s="44"/>
      <c r="AF18" s="45"/>
    </row>
    <row r="19" spans="1:32" x14ac:dyDescent="0.2">
      <c r="A19" s="63"/>
      <c r="B19" s="45"/>
      <c r="C19" s="45"/>
      <c r="D19" s="45"/>
      <c r="E19" s="44"/>
      <c r="F19" s="44"/>
      <c r="G19" s="44"/>
      <c r="H19" s="45"/>
      <c r="I19" s="45"/>
      <c r="J19" s="45"/>
      <c r="K19" s="45"/>
      <c r="L19" s="45"/>
      <c r="M19" s="45"/>
      <c r="N19" s="50"/>
      <c r="O19" s="52"/>
      <c r="P19" s="50"/>
      <c r="Q19" s="45"/>
      <c r="R19" s="45"/>
      <c r="S19" s="45"/>
      <c r="T19" s="44"/>
      <c r="U19" s="44"/>
      <c r="V19" s="44"/>
      <c r="W19" s="45"/>
      <c r="X19" s="45"/>
      <c r="Y19" s="45"/>
      <c r="Z19" s="50"/>
      <c r="AA19" s="45"/>
      <c r="AB19" s="44"/>
      <c r="AC19" s="44"/>
      <c r="AD19" s="45"/>
      <c r="AE19" s="44"/>
      <c r="AF19" s="45"/>
    </row>
    <row r="20" spans="1:32" x14ac:dyDescent="0.2">
      <c r="A20" s="63"/>
      <c r="B20" s="45"/>
      <c r="C20" s="45"/>
      <c r="D20" s="45"/>
      <c r="E20" s="44"/>
      <c r="F20" s="44"/>
      <c r="G20" s="44"/>
      <c r="H20" s="45"/>
      <c r="I20" s="45"/>
      <c r="J20" s="45"/>
      <c r="K20" s="45"/>
      <c r="L20" s="45"/>
      <c r="M20" s="45"/>
      <c r="N20" s="50"/>
      <c r="O20" s="52"/>
      <c r="P20" s="50"/>
      <c r="Q20" s="45"/>
      <c r="R20" s="45"/>
      <c r="S20" s="45"/>
      <c r="T20" s="44"/>
      <c r="U20" s="44"/>
      <c r="V20" s="44"/>
      <c r="W20" s="45"/>
      <c r="X20" s="45"/>
      <c r="Y20" s="45"/>
      <c r="Z20" s="50"/>
      <c r="AA20" s="45"/>
      <c r="AB20" s="44"/>
      <c r="AC20" s="44"/>
      <c r="AD20" s="45"/>
      <c r="AE20" s="44"/>
      <c r="AF20" s="45"/>
    </row>
    <row r="21" spans="1:32" x14ac:dyDescent="0.2">
      <c r="A21" s="63"/>
      <c r="B21" s="45"/>
      <c r="C21" s="45"/>
      <c r="D21" s="45"/>
      <c r="E21" s="44"/>
      <c r="F21" s="44"/>
      <c r="G21" s="44"/>
      <c r="H21" s="45"/>
      <c r="I21" s="45"/>
      <c r="J21" s="45"/>
      <c r="K21" s="45"/>
      <c r="L21" s="45"/>
      <c r="M21" s="45"/>
      <c r="N21" s="50"/>
      <c r="O21" s="52"/>
      <c r="P21" s="50"/>
      <c r="Q21" s="45"/>
      <c r="R21" s="45"/>
      <c r="S21" s="45"/>
      <c r="T21" s="44"/>
      <c r="U21" s="44"/>
      <c r="V21" s="44"/>
      <c r="W21" s="45"/>
      <c r="X21" s="45"/>
      <c r="Y21" s="45"/>
      <c r="Z21" s="50"/>
      <c r="AA21" s="45"/>
      <c r="AB21" s="44"/>
      <c r="AC21" s="44"/>
      <c r="AD21" s="45"/>
      <c r="AE21" s="44"/>
      <c r="AF21" s="45"/>
    </row>
    <row r="22" spans="1:32" x14ac:dyDescent="0.2">
      <c r="A22" s="63"/>
      <c r="B22" s="45"/>
      <c r="C22" s="45"/>
      <c r="D22" s="45"/>
      <c r="E22" s="44"/>
      <c r="F22" s="44"/>
      <c r="G22" s="44"/>
      <c r="H22" s="45"/>
      <c r="I22" s="45"/>
      <c r="J22" s="45"/>
      <c r="K22" s="45"/>
      <c r="L22" s="45"/>
      <c r="M22" s="45"/>
      <c r="N22" s="50"/>
      <c r="O22" s="52"/>
      <c r="P22" s="50"/>
      <c r="Q22" s="45"/>
      <c r="R22" s="45"/>
      <c r="S22" s="45"/>
      <c r="T22" s="44"/>
      <c r="U22" s="44"/>
      <c r="V22" s="44"/>
      <c r="W22" s="45"/>
      <c r="X22" s="45"/>
      <c r="Y22" s="45"/>
      <c r="Z22" s="50"/>
      <c r="AA22" s="45"/>
      <c r="AB22" s="44"/>
      <c r="AC22" s="44"/>
      <c r="AD22" s="45"/>
      <c r="AE22" s="44"/>
      <c r="AF22" s="45"/>
    </row>
    <row r="23" spans="1:32" x14ac:dyDescent="0.2">
      <c r="A23" s="63"/>
      <c r="B23" s="45"/>
      <c r="C23" s="45"/>
      <c r="D23" s="45"/>
      <c r="E23" s="44"/>
      <c r="F23" s="44"/>
      <c r="G23" s="44"/>
      <c r="H23" s="45"/>
      <c r="I23" s="45"/>
      <c r="J23" s="45"/>
      <c r="K23" s="45"/>
      <c r="L23" s="45"/>
      <c r="M23" s="45"/>
      <c r="N23" s="50"/>
      <c r="O23" s="52"/>
      <c r="P23" s="50"/>
      <c r="Q23" s="45"/>
      <c r="R23" s="45"/>
      <c r="S23" s="45"/>
      <c r="T23" s="44"/>
      <c r="U23" s="44"/>
      <c r="V23" s="44"/>
      <c r="W23" s="45"/>
      <c r="X23" s="45"/>
      <c r="Y23" s="45"/>
      <c r="Z23" s="50"/>
      <c r="AA23" s="45"/>
      <c r="AB23" s="44"/>
      <c r="AC23" s="44"/>
      <c r="AD23" s="45"/>
      <c r="AE23" s="44"/>
      <c r="AF23" s="45"/>
    </row>
    <row r="24" spans="1:32" x14ac:dyDescent="0.2">
      <c r="A24" s="63"/>
      <c r="B24" s="45"/>
      <c r="C24" s="45"/>
      <c r="D24" s="45"/>
      <c r="E24" s="44"/>
      <c r="F24" s="44"/>
      <c r="G24" s="44"/>
      <c r="H24" s="45"/>
      <c r="I24" s="45"/>
      <c r="J24" s="45"/>
      <c r="K24" s="45"/>
      <c r="L24" s="45"/>
      <c r="M24" s="45"/>
      <c r="N24" s="50"/>
      <c r="O24" s="52"/>
      <c r="P24" s="50"/>
      <c r="Q24" s="45"/>
      <c r="R24" s="45"/>
      <c r="S24" s="45"/>
      <c r="T24" s="44"/>
      <c r="U24" s="44"/>
      <c r="V24" s="44"/>
      <c r="W24" s="45"/>
      <c r="X24" s="45"/>
      <c r="Y24" s="45"/>
      <c r="Z24" s="50"/>
      <c r="AA24" s="45"/>
      <c r="AB24" s="44"/>
      <c r="AC24" s="44"/>
      <c r="AD24" s="45"/>
      <c r="AE24" s="44"/>
      <c r="AF24" s="45"/>
    </row>
    <row r="25" spans="1:32" x14ac:dyDescent="0.2">
      <c r="A25" s="63"/>
      <c r="B25" s="45"/>
      <c r="C25" s="45"/>
      <c r="D25" s="45"/>
      <c r="E25" s="44"/>
      <c r="F25" s="44"/>
      <c r="G25" s="44"/>
      <c r="H25" s="45"/>
      <c r="I25" s="45"/>
      <c r="J25" s="45"/>
      <c r="K25" s="45"/>
      <c r="L25" s="45"/>
      <c r="M25" s="45"/>
      <c r="N25" s="50"/>
      <c r="O25" s="52"/>
      <c r="P25" s="50"/>
      <c r="Q25" s="45"/>
      <c r="R25" s="45"/>
      <c r="S25" s="45"/>
      <c r="T25" s="44"/>
      <c r="U25" s="44"/>
      <c r="V25" s="44"/>
      <c r="W25" s="45"/>
      <c r="X25" s="45"/>
      <c r="Y25" s="45"/>
      <c r="Z25" s="50"/>
      <c r="AA25" s="45"/>
      <c r="AB25" s="44"/>
      <c r="AC25" s="44"/>
      <c r="AD25" s="45"/>
      <c r="AE25" s="44"/>
      <c r="AF25" s="45"/>
    </row>
    <row r="26" spans="1:32" x14ac:dyDescent="0.2">
      <c r="A26" s="63"/>
      <c r="B26" s="45"/>
      <c r="C26" s="45"/>
      <c r="D26" s="45"/>
      <c r="E26" s="44"/>
      <c r="F26" s="44"/>
      <c r="G26" s="44"/>
      <c r="H26" s="45"/>
      <c r="I26" s="45"/>
      <c r="J26" s="45"/>
      <c r="K26" s="45"/>
      <c r="L26" s="45"/>
      <c r="M26" s="45"/>
      <c r="N26" s="50"/>
      <c r="O26" s="52"/>
      <c r="P26" s="50"/>
      <c r="Q26" s="45"/>
      <c r="R26" s="45"/>
      <c r="S26" s="45"/>
      <c r="T26" s="44"/>
      <c r="U26" s="44"/>
      <c r="V26" s="44"/>
      <c r="W26" s="45"/>
      <c r="X26" s="45"/>
      <c r="Y26" s="45"/>
      <c r="Z26" s="50"/>
      <c r="AA26" s="45"/>
      <c r="AB26" s="44"/>
      <c r="AC26" s="44"/>
      <c r="AD26" s="45"/>
      <c r="AE26" s="44"/>
      <c r="AF26" s="45"/>
    </row>
    <row r="27" spans="1:32" x14ac:dyDescent="0.2">
      <c r="A27" s="63"/>
      <c r="B27" s="45"/>
      <c r="C27" s="45"/>
      <c r="D27" s="45"/>
      <c r="E27" s="44"/>
      <c r="F27" s="44"/>
      <c r="G27" s="44"/>
      <c r="H27" s="45"/>
      <c r="I27" s="45"/>
      <c r="J27" s="45"/>
      <c r="K27" s="45"/>
      <c r="L27" s="45"/>
      <c r="M27" s="45"/>
      <c r="N27" s="50"/>
      <c r="O27" s="52"/>
      <c r="P27" s="50"/>
      <c r="Q27" s="45"/>
      <c r="R27" s="45"/>
      <c r="S27" s="45"/>
      <c r="T27" s="44"/>
      <c r="U27" s="44"/>
      <c r="V27" s="44"/>
      <c r="W27" s="45"/>
      <c r="X27" s="45"/>
      <c r="Y27" s="45"/>
      <c r="Z27" s="50"/>
      <c r="AA27" s="45"/>
      <c r="AB27" s="44"/>
      <c r="AC27" s="44"/>
      <c r="AD27" s="45"/>
      <c r="AE27" s="44"/>
      <c r="AF27" s="45"/>
    </row>
    <row r="28" spans="1:32" x14ac:dyDescent="0.2">
      <c r="A28" s="63"/>
      <c r="B28" s="45"/>
      <c r="C28" s="45"/>
      <c r="D28" s="45"/>
      <c r="E28" s="44"/>
      <c r="F28" s="44"/>
      <c r="G28" s="44"/>
      <c r="H28" s="45"/>
      <c r="I28" s="45"/>
      <c r="J28" s="45"/>
      <c r="K28" s="45"/>
      <c r="L28" s="45"/>
      <c r="M28" s="45"/>
      <c r="N28" s="50"/>
      <c r="O28" s="52"/>
      <c r="P28" s="50"/>
      <c r="Q28" s="45"/>
      <c r="R28" s="45"/>
      <c r="S28" s="45"/>
      <c r="T28" s="44"/>
      <c r="U28" s="44"/>
      <c r="V28" s="44"/>
      <c r="W28" s="45"/>
      <c r="X28" s="45"/>
      <c r="Y28" s="45"/>
      <c r="Z28" s="50"/>
      <c r="AA28" s="45"/>
      <c r="AB28" s="44"/>
      <c r="AC28" s="44"/>
      <c r="AD28" s="45"/>
      <c r="AE28" s="44"/>
      <c r="AF28" s="45"/>
    </row>
    <row r="29" spans="1:32" x14ac:dyDescent="0.2">
      <c r="A29" s="63"/>
      <c r="B29" s="45"/>
      <c r="C29" s="45"/>
      <c r="D29" s="45"/>
      <c r="E29" s="44"/>
      <c r="F29" s="44"/>
      <c r="G29" s="44"/>
      <c r="H29" s="45"/>
      <c r="I29" s="45"/>
      <c r="J29" s="45"/>
      <c r="K29" s="45"/>
      <c r="L29" s="45"/>
      <c r="M29" s="45"/>
      <c r="N29" s="50"/>
      <c r="O29" s="52"/>
      <c r="P29" s="50"/>
      <c r="Q29" s="45"/>
      <c r="R29" s="45"/>
      <c r="S29" s="45"/>
      <c r="T29" s="44"/>
      <c r="U29" s="44"/>
      <c r="V29" s="44"/>
      <c r="W29" s="45"/>
      <c r="X29" s="45"/>
      <c r="Y29" s="45"/>
      <c r="Z29" s="50"/>
      <c r="AA29" s="45"/>
      <c r="AB29" s="44"/>
      <c r="AC29" s="44"/>
      <c r="AD29" s="45"/>
      <c r="AE29" s="44"/>
      <c r="AF29" s="45"/>
    </row>
    <row r="30" spans="1:32" x14ac:dyDescent="0.2">
      <c r="A30" s="63"/>
      <c r="B30" s="45"/>
      <c r="C30" s="45"/>
      <c r="D30" s="45"/>
      <c r="E30" s="44"/>
      <c r="F30" s="44"/>
      <c r="G30" s="44"/>
      <c r="H30" s="45"/>
      <c r="I30" s="45"/>
      <c r="J30" s="45"/>
      <c r="K30" s="45"/>
      <c r="L30" s="45"/>
      <c r="M30" s="45"/>
      <c r="N30" s="50"/>
      <c r="O30" s="52"/>
      <c r="P30" s="50"/>
      <c r="Q30" s="45"/>
      <c r="R30" s="45"/>
      <c r="S30" s="45"/>
      <c r="T30" s="44"/>
      <c r="U30" s="44"/>
      <c r="V30" s="44"/>
      <c r="W30" s="45"/>
      <c r="X30" s="45"/>
      <c r="Y30" s="45"/>
      <c r="Z30" s="50"/>
      <c r="AA30" s="45"/>
      <c r="AB30" s="44"/>
      <c r="AC30" s="44"/>
      <c r="AD30" s="45"/>
      <c r="AE30" s="44"/>
      <c r="AF30" s="45"/>
    </row>
    <row r="31" spans="1:32" x14ac:dyDescent="0.2">
      <c r="A31" s="63"/>
      <c r="B31" s="45"/>
      <c r="C31" s="45"/>
      <c r="D31" s="45"/>
      <c r="E31" s="44"/>
      <c r="F31" s="44"/>
      <c r="G31" s="44"/>
      <c r="H31" s="45"/>
      <c r="I31" s="45"/>
      <c r="J31" s="45"/>
      <c r="K31" s="45"/>
      <c r="L31" s="45"/>
      <c r="M31" s="45"/>
      <c r="N31" s="50"/>
      <c r="O31" s="52"/>
      <c r="P31" s="50"/>
      <c r="Q31" s="45"/>
      <c r="R31" s="45"/>
      <c r="S31" s="45"/>
      <c r="T31" s="44"/>
      <c r="U31" s="44"/>
      <c r="V31" s="44"/>
      <c r="W31" s="45"/>
      <c r="X31" s="45"/>
      <c r="Y31" s="45"/>
      <c r="Z31" s="50"/>
      <c r="AA31" s="45"/>
      <c r="AB31" s="44"/>
      <c r="AC31" s="44"/>
      <c r="AD31" s="45"/>
      <c r="AE31" s="44"/>
      <c r="AF31" s="45"/>
    </row>
    <row r="32" spans="1:32" x14ac:dyDescent="0.2">
      <c r="A32" s="63"/>
      <c r="B32" s="45"/>
      <c r="C32" s="45"/>
      <c r="D32" s="45"/>
      <c r="E32" s="44"/>
      <c r="F32" s="44"/>
      <c r="G32" s="44"/>
      <c r="H32" s="45"/>
      <c r="I32" s="45"/>
      <c r="J32" s="45"/>
      <c r="K32" s="45"/>
      <c r="L32" s="45"/>
      <c r="M32" s="45"/>
      <c r="N32" s="50"/>
      <c r="O32" s="52"/>
      <c r="P32" s="50"/>
      <c r="Q32" s="45"/>
      <c r="R32" s="45"/>
      <c r="S32" s="45"/>
      <c r="T32" s="44"/>
      <c r="U32" s="44"/>
      <c r="V32" s="44"/>
      <c r="W32" s="45"/>
      <c r="X32" s="45"/>
      <c r="Y32" s="45"/>
      <c r="Z32" s="50"/>
      <c r="AA32" s="45"/>
      <c r="AB32" s="44"/>
      <c r="AC32" s="44"/>
      <c r="AD32" s="45"/>
      <c r="AE32" s="44"/>
      <c r="AF32" s="45"/>
    </row>
    <row r="33" spans="1:32" x14ac:dyDescent="0.2">
      <c r="A33" s="63"/>
      <c r="B33" s="45"/>
      <c r="C33" s="45"/>
      <c r="D33" s="45"/>
      <c r="E33" s="44"/>
      <c r="F33" s="44"/>
      <c r="G33" s="44"/>
      <c r="H33" s="45"/>
      <c r="I33" s="45"/>
      <c r="J33" s="45"/>
      <c r="K33" s="45"/>
      <c r="L33" s="45"/>
      <c r="M33" s="45"/>
      <c r="N33" s="50"/>
      <c r="O33" s="52"/>
      <c r="P33" s="50"/>
      <c r="Q33" s="45"/>
      <c r="R33" s="45"/>
      <c r="S33" s="45"/>
      <c r="T33" s="44"/>
      <c r="U33" s="44"/>
      <c r="V33" s="44"/>
      <c r="W33" s="45"/>
      <c r="X33" s="45"/>
      <c r="Y33" s="45"/>
      <c r="Z33" s="50"/>
      <c r="AA33" s="45"/>
      <c r="AB33" s="44"/>
      <c r="AC33" s="44"/>
      <c r="AD33" s="45"/>
      <c r="AE33" s="44"/>
      <c r="AF33" s="45"/>
    </row>
    <row r="34" spans="1:32" x14ac:dyDescent="0.2">
      <c r="A34" s="63"/>
      <c r="B34" s="45"/>
      <c r="C34" s="45"/>
      <c r="D34" s="45"/>
      <c r="E34" s="44"/>
      <c r="F34" s="44"/>
      <c r="G34" s="44"/>
      <c r="H34" s="45"/>
      <c r="I34" s="45"/>
      <c r="J34" s="45"/>
      <c r="K34" s="45"/>
      <c r="L34" s="45"/>
      <c r="M34" s="45"/>
      <c r="N34" s="50"/>
      <c r="O34" s="52"/>
      <c r="P34" s="50"/>
      <c r="Q34" s="45"/>
      <c r="R34" s="45"/>
      <c r="S34" s="45"/>
      <c r="T34" s="44"/>
      <c r="U34" s="44"/>
      <c r="V34" s="44"/>
      <c r="W34" s="45"/>
      <c r="X34" s="45"/>
      <c r="Y34" s="45"/>
      <c r="Z34" s="50"/>
      <c r="AA34" s="45"/>
      <c r="AB34" s="44"/>
      <c r="AC34" s="44"/>
      <c r="AD34" s="45"/>
      <c r="AE34" s="44"/>
      <c r="AF34" s="45"/>
    </row>
    <row r="35" spans="1:32" x14ac:dyDescent="0.2">
      <c r="A35" s="63"/>
      <c r="B35" s="45"/>
      <c r="C35" s="45"/>
      <c r="D35" s="45"/>
      <c r="E35" s="44"/>
      <c r="F35" s="44"/>
      <c r="G35" s="44"/>
      <c r="H35" s="45"/>
      <c r="I35" s="45"/>
      <c r="J35" s="45"/>
      <c r="K35" s="45"/>
      <c r="L35" s="45"/>
      <c r="M35" s="45"/>
      <c r="N35" s="50"/>
      <c r="O35" s="52"/>
      <c r="P35" s="50"/>
      <c r="Q35" s="45"/>
      <c r="R35" s="45"/>
      <c r="S35" s="45"/>
      <c r="T35" s="44"/>
      <c r="U35" s="44"/>
      <c r="V35" s="44"/>
      <c r="W35" s="45"/>
      <c r="X35" s="45"/>
      <c r="Y35" s="45"/>
      <c r="Z35" s="50"/>
      <c r="AA35" s="45"/>
      <c r="AB35" s="44"/>
      <c r="AC35" s="44"/>
      <c r="AD35" s="45"/>
      <c r="AE35" s="44"/>
      <c r="AF35" s="45"/>
    </row>
    <row r="36" spans="1:32" x14ac:dyDescent="0.2">
      <c r="A36" s="63"/>
      <c r="B36" s="45"/>
      <c r="C36" s="45"/>
      <c r="D36" s="45"/>
      <c r="E36" s="44"/>
      <c r="F36" s="44"/>
      <c r="G36" s="44"/>
      <c r="H36" s="45"/>
      <c r="I36" s="45"/>
      <c r="J36" s="45"/>
      <c r="K36" s="45"/>
      <c r="L36" s="45"/>
      <c r="M36" s="45"/>
      <c r="N36" s="50"/>
      <c r="O36" s="52"/>
      <c r="P36" s="50"/>
      <c r="Q36" s="45"/>
      <c r="R36" s="45"/>
      <c r="S36" s="45"/>
      <c r="T36" s="44"/>
      <c r="U36" s="44"/>
      <c r="V36" s="44"/>
      <c r="W36" s="45"/>
      <c r="X36" s="45"/>
      <c r="Y36" s="45"/>
      <c r="Z36" s="50"/>
      <c r="AA36" s="45"/>
      <c r="AB36" s="44"/>
      <c r="AC36" s="44"/>
      <c r="AD36" s="45"/>
      <c r="AE36" s="44"/>
      <c r="AF36" s="45"/>
    </row>
    <row r="37" spans="1:32" x14ac:dyDescent="0.2">
      <c r="A37" s="63"/>
      <c r="B37" s="45"/>
      <c r="C37" s="45"/>
      <c r="D37" s="45"/>
      <c r="E37" s="44"/>
      <c r="F37" s="44"/>
      <c r="G37" s="44"/>
      <c r="H37" s="45"/>
      <c r="I37" s="45"/>
      <c r="J37" s="45"/>
      <c r="K37" s="45"/>
      <c r="L37" s="45"/>
      <c r="M37" s="45"/>
      <c r="N37" s="50"/>
      <c r="O37" s="52"/>
      <c r="P37" s="50"/>
      <c r="Q37" s="45"/>
      <c r="R37" s="45"/>
      <c r="S37" s="45"/>
      <c r="T37" s="44"/>
      <c r="U37" s="44"/>
      <c r="V37" s="44"/>
      <c r="W37" s="45"/>
      <c r="X37" s="45"/>
      <c r="Y37" s="45"/>
      <c r="Z37" s="50"/>
      <c r="AA37" s="45"/>
      <c r="AB37" s="44"/>
      <c r="AC37" s="44"/>
      <c r="AD37" s="45"/>
      <c r="AE37" s="44"/>
      <c r="AF37" s="45"/>
    </row>
    <row r="38" spans="1:32" x14ac:dyDescent="0.2">
      <c r="A38" s="63"/>
      <c r="B38" s="45"/>
      <c r="C38" s="45"/>
      <c r="D38" s="45"/>
      <c r="E38" s="44"/>
      <c r="F38" s="44"/>
      <c r="G38" s="44"/>
      <c r="H38" s="45"/>
      <c r="I38" s="45"/>
      <c r="J38" s="45"/>
      <c r="K38" s="45"/>
      <c r="L38" s="45"/>
      <c r="M38" s="45"/>
      <c r="N38" s="50"/>
      <c r="O38" s="52"/>
      <c r="P38" s="50"/>
      <c r="Q38" s="45"/>
      <c r="R38" s="45"/>
      <c r="S38" s="45"/>
      <c r="T38" s="44"/>
      <c r="U38" s="44"/>
      <c r="V38" s="44"/>
      <c r="W38" s="45"/>
      <c r="X38" s="45"/>
      <c r="Y38" s="45"/>
      <c r="Z38" s="50"/>
      <c r="AA38" s="45"/>
      <c r="AB38" s="44"/>
      <c r="AC38" s="44"/>
      <c r="AD38" s="45"/>
      <c r="AE38" s="44"/>
      <c r="AF38" s="45"/>
    </row>
    <row r="39" spans="1:32" x14ac:dyDescent="0.2">
      <c r="A39" s="63"/>
      <c r="B39" s="45"/>
      <c r="C39" s="45"/>
      <c r="D39" s="45"/>
      <c r="E39" s="44"/>
      <c r="F39" s="44"/>
      <c r="G39" s="44"/>
      <c r="H39" s="45"/>
      <c r="I39" s="45"/>
      <c r="J39" s="45"/>
      <c r="K39" s="45"/>
      <c r="L39" s="45"/>
      <c r="M39" s="45"/>
      <c r="N39" s="50"/>
      <c r="O39" s="52"/>
      <c r="P39" s="50"/>
      <c r="Q39" s="45"/>
      <c r="R39" s="45"/>
      <c r="S39" s="45"/>
      <c r="T39" s="44"/>
      <c r="U39" s="44"/>
      <c r="V39" s="44"/>
      <c r="W39" s="45"/>
      <c r="X39" s="45"/>
      <c r="Y39" s="45"/>
      <c r="Z39" s="50"/>
      <c r="AA39" s="45"/>
      <c r="AB39" s="44"/>
      <c r="AC39" s="44"/>
      <c r="AD39" s="45"/>
      <c r="AE39" s="44"/>
      <c r="AF39" s="45"/>
    </row>
    <row r="40" spans="1:32" x14ac:dyDescent="0.2">
      <c r="A40" s="63"/>
      <c r="B40" s="45"/>
      <c r="C40" s="45"/>
      <c r="D40" s="45"/>
      <c r="E40" s="44"/>
      <c r="F40" s="44"/>
      <c r="G40" s="44"/>
      <c r="H40" s="45"/>
      <c r="I40" s="45"/>
      <c r="J40" s="45"/>
      <c r="K40" s="45"/>
      <c r="L40" s="45"/>
      <c r="M40" s="45"/>
      <c r="N40" s="50"/>
      <c r="O40" s="52"/>
      <c r="P40" s="50"/>
      <c r="Q40" s="45"/>
      <c r="R40" s="45"/>
      <c r="S40" s="45"/>
      <c r="T40" s="44"/>
      <c r="U40" s="44"/>
      <c r="V40" s="44"/>
      <c r="W40" s="45"/>
      <c r="X40" s="45"/>
      <c r="Y40" s="45"/>
      <c r="Z40" s="50"/>
      <c r="AA40" s="45"/>
      <c r="AB40" s="44"/>
      <c r="AC40" s="44"/>
      <c r="AD40" s="45"/>
      <c r="AE40" s="44"/>
      <c r="AF40" s="45"/>
    </row>
    <row r="41" spans="1:32" x14ac:dyDescent="0.2">
      <c r="A41" s="63"/>
      <c r="B41" s="45"/>
      <c r="C41" s="45"/>
      <c r="D41" s="45"/>
      <c r="E41" s="44"/>
      <c r="F41" s="44"/>
      <c r="G41" s="44"/>
      <c r="H41" s="45"/>
      <c r="I41" s="45"/>
      <c r="J41" s="45"/>
      <c r="K41" s="45"/>
      <c r="L41" s="45"/>
      <c r="M41" s="45"/>
      <c r="N41" s="50"/>
      <c r="O41" s="52"/>
      <c r="P41" s="50"/>
      <c r="Q41" s="45"/>
      <c r="R41" s="45"/>
      <c r="S41" s="45"/>
      <c r="T41" s="44"/>
      <c r="U41" s="44"/>
      <c r="V41" s="44"/>
      <c r="W41" s="45"/>
      <c r="X41" s="45"/>
      <c r="Y41" s="45"/>
      <c r="Z41" s="50"/>
      <c r="AA41" s="45"/>
      <c r="AB41" s="44"/>
      <c r="AC41" s="44"/>
      <c r="AD41" s="45"/>
      <c r="AE41" s="44"/>
      <c r="AF41" s="45"/>
    </row>
    <row r="42" spans="1:32" x14ac:dyDescent="0.2">
      <c r="A42" s="63"/>
      <c r="B42" s="45"/>
      <c r="C42" s="45"/>
      <c r="D42" s="45"/>
      <c r="E42" s="44"/>
      <c r="F42" s="44"/>
      <c r="G42" s="44"/>
      <c r="H42" s="45"/>
      <c r="I42" s="45"/>
      <c r="J42" s="45"/>
      <c r="K42" s="45"/>
      <c r="L42" s="45"/>
      <c r="M42" s="45"/>
      <c r="N42" s="50"/>
      <c r="O42" s="52"/>
      <c r="P42" s="50"/>
      <c r="Q42" s="45"/>
      <c r="R42" s="45"/>
      <c r="S42" s="45"/>
      <c r="T42" s="44"/>
      <c r="U42" s="44"/>
      <c r="V42" s="44"/>
      <c r="W42" s="45"/>
      <c r="X42" s="45"/>
      <c r="Y42" s="45"/>
      <c r="Z42" s="50"/>
      <c r="AA42" s="45"/>
      <c r="AB42" s="44"/>
      <c r="AC42" s="44"/>
      <c r="AD42" s="45"/>
      <c r="AE42" s="44"/>
      <c r="AF42" s="45"/>
    </row>
    <row r="43" spans="1:32" x14ac:dyDescent="0.2">
      <c r="A43" s="63"/>
      <c r="B43" s="45"/>
      <c r="C43" s="45"/>
      <c r="D43" s="45"/>
      <c r="E43" s="44"/>
      <c r="F43" s="44"/>
      <c r="G43" s="44"/>
      <c r="H43" s="45"/>
      <c r="I43" s="45"/>
      <c r="J43" s="45"/>
      <c r="K43" s="45"/>
      <c r="L43" s="45"/>
      <c r="M43" s="45"/>
      <c r="N43" s="50"/>
      <c r="O43" s="52"/>
      <c r="P43" s="50"/>
      <c r="Q43" s="45"/>
      <c r="R43" s="45"/>
      <c r="S43" s="45"/>
      <c r="T43" s="44"/>
      <c r="U43" s="44"/>
      <c r="V43" s="44"/>
      <c r="W43" s="45"/>
      <c r="X43" s="45"/>
      <c r="Y43" s="45"/>
      <c r="Z43" s="50"/>
      <c r="AA43" s="45"/>
      <c r="AB43" s="44"/>
      <c r="AC43" s="44"/>
      <c r="AD43" s="45"/>
      <c r="AE43" s="44"/>
      <c r="AF43" s="45"/>
    </row>
    <row r="44" spans="1:32" x14ac:dyDescent="0.2">
      <c r="A44" s="63"/>
      <c r="B44" s="45"/>
      <c r="C44" s="45"/>
      <c r="D44" s="45"/>
      <c r="E44" s="44"/>
      <c r="F44" s="44"/>
      <c r="G44" s="44"/>
      <c r="H44" s="45"/>
      <c r="I44" s="45"/>
      <c r="J44" s="45"/>
      <c r="K44" s="45"/>
      <c r="L44" s="45"/>
      <c r="M44" s="45"/>
      <c r="N44" s="50"/>
      <c r="O44" s="52"/>
      <c r="P44" s="50"/>
      <c r="Q44" s="45"/>
      <c r="R44" s="45"/>
      <c r="S44" s="45"/>
      <c r="T44" s="44"/>
      <c r="U44" s="44"/>
      <c r="V44" s="44"/>
      <c r="W44" s="45"/>
      <c r="X44" s="45"/>
      <c r="Y44" s="45"/>
      <c r="Z44" s="50"/>
      <c r="AA44" s="45"/>
      <c r="AB44" s="44"/>
      <c r="AC44" s="44"/>
      <c r="AD44" s="45"/>
      <c r="AE44" s="44"/>
      <c r="AF44" s="45"/>
    </row>
    <row r="45" spans="1:32" x14ac:dyDescent="0.2">
      <c r="A45" s="63"/>
      <c r="B45" s="45"/>
      <c r="C45" s="45"/>
      <c r="D45" s="45"/>
      <c r="E45" s="44"/>
      <c r="F45" s="44"/>
      <c r="G45" s="44"/>
      <c r="H45" s="45"/>
      <c r="I45" s="45"/>
      <c r="J45" s="45"/>
      <c r="K45" s="45"/>
      <c r="L45" s="45"/>
      <c r="M45" s="45"/>
      <c r="N45" s="50"/>
      <c r="O45" s="52"/>
      <c r="P45" s="50"/>
      <c r="Q45" s="45"/>
      <c r="R45" s="45"/>
      <c r="S45" s="45"/>
      <c r="T45" s="44"/>
      <c r="U45" s="44"/>
      <c r="V45" s="44"/>
      <c r="W45" s="45"/>
      <c r="X45" s="45"/>
      <c r="Y45" s="45"/>
      <c r="Z45" s="50"/>
      <c r="AA45" s="45"/>
      <c r="AB45" s="44"/>
      <c r="AC45" s="44"/>
      <c r="AD45" s="45"/>
      <c r="AE45" s="44"/>
      <c r="AF45" s="45"/>
    </row>
    <row r="46" spans="1:32" x14ac:dyDescent="0.2">
      <c r="A46" s="63"/>
      <c r="B46" s="45"/>
      <c r="C46" s="45"/>
      <c r="D46" s="45"/>
      <c r="E46" s="44"/>
      <c r="F46" s="44"/>
      <c r="G46" s="44"/>
      <c r="H46" s="45"/>
      <c r="I46" s="45"/>
      <c r="J46" s="45"/>
      <c r="K46" s="45"/>
      <c r="L46" s="45"/>
      <c r="M46" s="45"/>
      <c r="N46" s="50"/>
      <c r="O46" s="52"/>
      <c r="P46" s="50"/>
      <c r="Q46" s="45"/>
      <c r="R46" s="45"/>
      <c r="S46" s="45"/>
      <c r="T46" s="44"/>
      <c r="U46" s="44"/>
      <c r="V46" s="44"/>
      <c r="W46" s="45"/>
      <c r="X46" s="45"/>
      <c r="Y46" s="45"/>
      <c r="Z46" s="50"/>
      <c r="AA46" s="45"/>
      <c r="AB46" s="44"/>
      <c r="AC46" s="44"/>
      <c r="AD46" s="45"/>
      <c r="AE46" s="44"/>
      <c r="AF46" s="45"/>
    </row>
    <row r="47" spans="1:32" x14ac:dyDescent="0.2">
      <c r="A47" s="63"/>
      <c r="B47" s="45"/>
      <c r="C47" s="45"/>
      <c r="D47" s="45"/>
      <c r="E47" s="44"/>
      <c r="F47" s="44"/>
      <c r="G47" s="44"/>
      <c r="H47" s="45"/>
      <c r="I47" s="45"/>
      <c r="J47" s="45"/>
      <c r="K47" s="45"/>
      <c r="L47" s="45"/>
      <c r="M47" s="45"/>
      <c r="N47" s="50"/>
      <c r="O47" s="52"/>
      <c r="P47" s="50"/>
      <c r="Q47" s="45"/>
      <c r="R47" s="45"/>
      <c r="S47" s="45"/>
      <c r="T47" s="44"/>
      <c r="U47" s="44"/>
      <c r="V47" s="44"/>
      <c r="W47" s="45"/>
      <c r="X47" s="45"/>
      <c r="Y47" s="45"/>
      <c r="Z47" s="50"/>
      <c r="AA47" s="45"/>
      <c r="AB47" s="44"/>
      <c r="AC47" s="44"/>
      <c r="AD47" s="45"/>
      <c r="AE47" s="44"/>
      <c r="AF47" s="45"/>
    </row>
    <row r="48" spans="1:32" x14ac:dyDescent="0.2">
      <c r="A48" s="63"/>
      <c r="B48" s="45"/>
      <c r="C48" s="45"/>
      <c r="D48" s="45"/>
      <c r="E48" s="44"/>
      <c r="F48" s="44"/>
      <c r="G48" s="44"/>
      <c r="H48" s="45"/>
      <c r="I48" s="45"/>
      <c r="J48" s="45"/>
      <c r="K48" s="45"/>
      <c r="L48" s="45"/>
      <c r="M48" s="45"/>
      <c r="N48" s="50"/>
      <c r="O48" s="52"/>
      <c r="P48" s="50"/>
      <c r="Q48" s="45"/>
      <c r="R48" s="45"/>
      <c r="S48" s="45"/>
      <c r="T48" s="44"/>
      <c r="U48" s="44"/>
      <c r="V48" s="44"/>
      <c r="W48" s="45"/>
      <c r="X48" s="45"/>
      <c r="Y48" s="45"/>
      <c r="Z48" s="50"/>
      <c r="AA48" s="45"/>
      <c r="AB48" s="44"/>
      <c r="AC48" s="44"/>
      <c r="AD48" s="45"/>
      <c r="AE48" s="44"/>
      <c r="AF48" s="45"/>
    </row>
    <row r="49" spans="1:32" x14ac:dyDescent="0.2">
      <c r="A49" s="63"/>
      <c r="B49" s="45"/>
      <c r="C49" s="45"/>
      <c r="D49" s="45"/>
      <c r="E49" s="44"/>
      <c r="F49" s="44"/>
      <c r="G49" s="44"/>
      <c r="H49" s="45"/>
      <c r="I49" s="45"/>
      <c r="J49" s="45"/>
      <c r="K49" s="45"/>
      <c r="L49" s="45"/>
      <c r="M49" s="45"/>
      <c r="N49" s="50"/>
      <c r="O49" s="52"/>
      <c r="P49" s="50"/>
      <c r="Q49" s="45"/>
      <c r="R49" s="45"/>
      <c r="S49" s="45"/>
      <c r="T49" s="44"/>
      <c r="U49" s="44"/>
      <c r="V49" s="44"/>
      <c r="W49" s="45"/>
      <c r="X49" s="45"/>
      <c r="Y49" s="45"/>
      <c r="Z49" s="50"/>
      <c r="AA49" s="45"/>
      <c r="AB49" s="44"/>
      <c r="AC49" s="44"/>
      <c r="AD49" s="45"/>
      <c r="AE49" s="44"/>
      <c r="AF49" s="45"/>
    </row>
    <row r="50" spans="1:32" x14ac:dyDescent="0.2">
      <c r="A50" s="63"/>
      <c r="B50" s="45"/>
      <c r="C50" s="45"/>
      <c r="D50" s="45"/>
      <c r="E50" s="44"/>
      <c r="F50" s="44"/>
      <c r="G50" s="44"/>
      <c r="H50" s="45"/>
      <c r="I50" s="45"/>
      <c r="J50" s="45"/>
      <c r="K50" s="45"/>
      <c r="L50" s="45"/>
      <c r="M50" s="45"/>
      <c r="N50" s="50"/>
      <c r="O50" s="52"/>
      <c r="P50" s="50"/>
      <c r="Q50" s="45"/>
      <c r="R50" s="45"/>
      <c r="S50" s="45"/>
      <c r="T50" s="44"/>
      <c r="U50" s="44"/>
      <c r="V50" s="44"/>
      <c r="W50" s="45"/>
      <c r="X50" s="45"/>
      <c r="Y50" s="45"/>
      <c r="Z50" s="50"/>
      <c r="AA50" s="45"/>
      <c r="AB50" s="44"/>
      <c r="AC50" s="44"/>
      <c r="AD50" s="45"/>
      <c r="AE50" s="44"/>
      <c r="AF50" s="45"/>
    </row>
    <row r="51" spans="1:32" x14ac:dyDescent="0.2">
      <c r="A51" s="63"/>
      <c r="B51" s="45"/>
      <c r="C51" s="45"/>
      <c r="D51" s="45"/>
      <c r="E51" s="44"/>
      <c r="F51" s="44"/>
      <c r="G51" s="44"/>
      <c r="H51" s="45"/>
      <c r="I51" s="45"/>
      <c r="J51" s="45"/>
      <c r="K51" s="45"/>
      <c r="L51" s="45"/>
      <c r="M51" s="45"/>
      <c r="N51" s="50"/>
      <c r="O51" s="52"/>
      <c r="P51" s="50"/>
      <c r="Q51" s="45"/>
      <c r="R51" s="45"/>
      <c r="S51" s="45"/>
      <c r="T51" s="44"/>
      <c r="U51" s="44"/>
      <c r="V51" s="44"/>
      <c r="W51" s="45"/>
      <c r="X51" s="45"/>
      <c r="Y51" s="45"/>
      <c r="Z51" s="50"/>
      <c r="AA51" s="45"/>
      <c r="AB51" s="44"/>
      <c r="AC51" s="44"/>
      <c r="AD51" s="45"/>
      <c r="AE51" s="44"/>
      <c r="AF51" s="45"/>
    </row>
    <row r="52" spans="1:32" x14ac:dyDescent="0.2">
      <c r="A52" s="63"/>
      <c r="B52" s="45"/>
      <c r="C52" s="45"/>
      <c r="D52" s="45"/>
      <c r="E52" s="44"/>
      <c r="F52" s="44"/>
      <c r="G52" s="44"/>
      <c r="H52" s="45"/>
      <c r="I52" s="45"/>
      <c r="J52" s="45"/>
      <c r="K52" s="45"/>
      <c r="L52" s="45"/>
      <c r="M52" s="45"/>
      <c r="N52" s="50"/>
      <c r="O52" s="52"/>
      <c r="P52" s="50"/>
      <c r="Q52" s="45"/>
      <c r="R52" s="45"/>
      <c r="S52" s="45"/>
      <c r="T52" s="44"/>
      <c r="U52" s="44"/>
      <c r="V52" s="44"/>
      <c r="W52" s="45"/>
      <c r="X52" s="45"/>
      <c r="Y52" s="45"/>
      <c r="Z52" s="50"/>
      <c r="AA52" s="45"/>
      <c r="AB52" s="44"/>
      <c r="AC52" s="44"/>
      <c r="AD52" s="45"/>
      <c r="AE52" s="44"/>
      <c r="AF52" s="45"/>
    </row>
    <row r="53" spans="1:32" x14ac:dyDescent="0.2">
      <c r="A53" s="63"/>
      <c r="B53" s="45"/>
      <c r="C53" s="45"/>
      <c r="D53" s="45"/>
      <c r="E53" s="44"/>
      <c r="F53" s="44"/>
      <c r="G53" s="44"/>
      <c r="H53" s="45"/>
      <c r="I53" s="45"/>
      <c r="J53" s="45"/>
      <c r="K53" s="45"/>
      <c r="L53" s="45"/>
      <c r="M53" s="45"/>
      <c r="N53" s="50"/>
      <c r="O53" s="52"/>
      <c r="P53" s="50"/>
      <c r="Q53" s="45"/>
      <c r="R53" s="45"/>
      <c r="S53" s="45"/>
      <c r="T53" s="44"/>
      <c r="U53" s="44"/>
      <c r="V53" s="44"/>
      <c r="W53" s="45"/>
      <c r="X53" s="45"/>
      <c r="Y53" s="45"/>
      <c r="Z53" s="50"/>
      <c r="AA53" s="45"/>
      <c r="AB53" s="44"/>
      <c r="AC53" s="44"/>
      <c r="AD53" s="45"/>
      <c r="AE53" s="44"/>
      <c r="AF53" s="45"/>
    </row>
    <row r="54" spans="1:32" x14ac:dyDescent="0.2">
      <c r="A54" s="63"/>
      <c r="B54" s="45"/>
      <c r="C54" s="45"/>
      <c r="D54" s="45"/>
      <c r="E54" s="44"/>
      <c r="F54" s="44"/>
      <c r="G54" s="44"/>
      <c r="H54" s="45"/>
      <c r="I54" s="45"/>
      <c r="J54" s="45"/>
      <c r="K54" s="45"/>
      <c r="L54" s="45"/>
      <c r="M54" s="45"/>
      <c r="N54" s="50"/>
      <c r="O54" s="52"/>
      <c r="P54" s="50"/>
      <c r="Q54" s="45"/>
      <c r="R54" s="45"/>
      <c r="S54" s="45"/>
      <c r="T54" s="44"/>
      <c r="U54" s="44"/>
      <c r="V54" s="44"/>
      <c r="W54" s="45"/>
      <c r="X54" s="45"/>
      <c r="Y54" s="45"/>
      <c r="Z54" s="50"/>
      <c r="AA54" s="45"/>
      <c r="AB54" s="44"/>
      <c r="AC54" s="44"/>
      <c r="AD54" s="45"/>
      <c r="AE54" s="44"/>
      <c r="AF54" s="45"/>
    </row>
    <row r="55" spans="1:32" x14ac:dyDescent="0.2">
      <c r="A55" s="63"/>
      <c r="B55" s="45"/>
      <c r="C55" s="45"/>
      <c r="D55" s="45"/>
      <c r="E55" s="44"/>
      <c r="F55" s="44"/>
      <c r="G55" s="44"/>
      <c r="H55" s="45"/>
      <c r="I55" s="45"/>
      <c r="J55" s="45"/>
      <c r="K55" s="45"/>
      <c r="L55" s="45"/>
      <c r="M55" s="45"/>
      <c r="N55" s="50"/>
      <c r="O55" s="52"/>
      <c r="P55" s="50"/>
      <c r="Q55" s="45"/>
      <c r="R55" s="45"/>
      <c r="S55" s="45"/>
      <c r="T55" s="44"/>
      <c r="U55" s="44"/>
      <c r="V55" s="44"/>
      <c r="W55" s="45"/>
      <c r="X55" s="45"/>
      <c r="Y55" s="45"/>
      <c r="Z55" s="50"/>
      <c r="AA55" s="45"/>
      <c r="AB55" s="44"/>
      <c r="AC55" s="44"/>
      <c r="AD55" s="45"/>
      <c r="AE55" s="44"/>
      <c r="AF55" s="45"/>
    </row>
    <row r="56" spans="1:32" x14ac:dyDescent="0.2">
      <c r="A56" s="63"/>
      <c r="B56" s="45"/>
      <c r="C56" s="45"/>
      <c r="D56" s="45"/>
      <c r="E56" s="44"/>
      <c r="F56" s="44"/>
      <c r="G56" s="44"/>
      <c r="H56" s="45"/>
      <c r="I56" s="45"/>
      <c r="J56" s="45"/>
      <c r="K56" s="45"/>
      <c r="L56" s="45"/>
      <c r="M56" s="45"/>
      <c r="N56" s="50"/>
      <c r="O56" s="52"/>
      <c r="P56" s="50"/>
      <c r="Q56" s="45"/>
      <c r="R56" s="45"/>
      <c r="S56" s="45"/>
      <c r="T56" s="44"/>
      <c r="U56" s="44"/>
      <c r="V56" s="44"/>
      <c r="W56" s="45"/>
      <c r="X56" s="45"/>
      <c r="Y56" s="45"/>
      <c r="Z56" s="50"/>
      <c r="AA56" s="45"/>
      <c r="AB56" s="44"/>
      <c r="AC56" s="44"/>
      <c r="AD56" s="45"/>
      <c r="AE56" s="44"/>
      <c r="AF56" s="45"/>
    </row>
    <row r="57" spans="1:32" x14ac:dyDescent="0.2">
      <c r="A57" s="63"/>
      <c r="B57" s="45"/>
      <c r="C57" s="45"/>
      <c r="D57" s="45"/>
      <c r="E57" s="44"/>
      <c r="F57" s="44"/>
      <c r="G57" s="44"/>
      <c r="H57" s="45"/>
      <c r="I57" s="45"/>
      <c r="J57" s="45"/>
      <c r="K57" s="45"/>
      <c r="L57" s="45"/>
      <c r="M57" s="45"/>
      <c r="N57" s="50"/>
      <c r="O57" s="52"/>
      <c r="P57" s="50"/>
      <c r="Q57" s="45"/>
      <c r="R57" s="45"/>
      <c r="S57" s="45"/>
      <c r="T57" s="44"/>
      <c r="U57" s="44"/>
      <c r="V57" s="44"/>
      <c r="W57" s="45"/>
      <c r="X57" s="45"/>
      <c r="Y57" s="45"/>
      <c r="Z57" s="50"/>
      <c r="AA57" s="45"/>
      <c r="AB57" s="44"/>
      <c r="AC57" s="44"/>
      <c r="AD57" s="45"/>
      <c r="AE57" s="44"/>
      <c r="AF57" s="45"/>
    </row>
    <row r="58" spans="1:32" x14ac:dyDescent="0.2">
      <c r="A58" s="63"/>
      <c r="B58" s="45"/>
      <c r="C58" s="45"/>
      <c r="D58" s="45"/>
      <c r="E58" s="44"/>
      <c r="F58" s="44"/>
      <c r="G58" s="44"/>
      <c r="H58" s="45"/>
      <c r="I58" s="45"/>
      <c r="J58" s="45"/>
      <c r="K58" s="45"/>
      <c r="L58" s="45"/>
      <c r="M58" s="45"/>
      <c r="N58" s="50"/>
      <c r="O58" s="52"/>
      <c r="P58" s="50"/>
      <c r="Q58" s="45"/>
      <c r="R58" s="45"/>
      <c r="S58" s="45"/>
      <c r="T58" s="44"/>
      <c r="U58" s="44"/>
      <c r="V58" s="44"/>
      <c r="W58" s="45"/>
      <c r="X58" s="45"/>
      <c r="Y58" s="45"/>
      <c r="Z58" s="50"/>
      <c r="AA58" s="45"/>
      <c r="AB58" s="44"/>
      <c r="AC58" s="44"/>
      <c r="AD58" s="45"/>
      <c r="AE58" s="44"/>
      <c r="AF58" s="45"/>
    </row>
    <row r="59" spans="1:32" x14ac:dyDescent="0.2">
      <c r="A59" s="63"/>
      <c r="B59" s="45"/>
      <c r="C59" s="45"/>
      <c r="D59" s="45"/>
      <c r="E59" s="44"/>
      <c r="F59" s="44"/>
      <c r="G59" s="44"/>
      <c r="H59" s="45"/>
      <c r="I59" s="45"/>
      <c r="J59" s="45"/>
      <c r="K59" s="45"/>
      <c r="L59" s="45"/>
      <c r="M59" s="45"/>
      <c r="N59" s="50"/>
      <c r="O59" s="52"/>
      <c r="P59" s="50"/>
      <c r="Q59" s="45"/>
      <c r="R59" s="45"/>
      <c r="S59" s="45"/>
      <c r="T59" s="44"/>
      <c r="U59" s="44"/>
      <c r="V59" s="44"/>
      <c r="W59" s="45"/>
      <c r="X59" s="45"/>
      <c r="Y59" s="45"/>
      <c r="Z59" s="50"/>
      <c r="AA59" s="45"/>
      <c r="AB59" s="44"/>
      <c r="AC59" s="44"/>
      <c r="AD59" s="45"/>
      <c r="AE59" s="44"/>
      <c r="AF59" s="45"/>
    </row>
    <row r="60" spans="1:32" x14ac:dyDescent="0.2">
      <c r="A60" s="63"/>
      <c r="B60" s="45"/>
      <c r="C60" s="45"/>
      <c r="D60" s="45"/>
      <c r="E60" s="44"/>
      <c r="F60" s="44"/>
      <c r="G60" s="44"/>
      <c r="H60" s="45"/>
      <c r="I60" s="45"/>
      <c r="J60" s="45"/>
      <c r="K60" s="45"/>
      <c r="L60" s="45"/>
      <c r="M60" s="45"/>
      <c r="N60" s="50"/>
      <c r="O60" s="52"/>
      <c r="P60" s="50"/>
      <c r="Q60" s="45"/>
      <c r="R60" s="45"/>
      <c r="S60" s="45"/>
      <c r="T60" s="44"/>
      <c r="U60" s="44"/>
      <c r="V60" s="44"/>
      <c r="W60" s="45"/>
      <c r="X60" s="45"/>
      <c r="Y60" s="45"/>
      <c r="Z60" s="50"/>
      <c r="AA60" s="45"/>
      <c r="AB60" s="44"/>
      <c r="AC60" s="44"/>
      <c r="AD60" s="45"/>
      <c r="AE60" s="44"/>
      <c r="AF60" s="45"/>
    </row>
    <row r="61" spans="1:32" x14ac:dyDescent="0.2">
      <c r="A61" s="63"/>
      <c r="B61" s="45"/>
      <c r="C61" s="45"/>
      <c r="D61" s="45"/>
      <c r="E61" s="44"/>
      <c r="F61" s="44"/>
      <c r="G61" s="44"/>
      <c r="H61" s="45"/>
      <c r="I61" s="45"/>
      <c r="J61" s="45"/>
      <c r="K61" s="45"/>
      <c r="L61" s="45"/>
      <c r="M61" s="45"/>
      <c r="N61" s="50"/>
      <c r="O61" s="52"/>
      <c r="P61" s="50"/>
      <c r="Q61" s="45"/>
      <c r="R61" s="45"/>
      <c r="S61" s="45"/>
      <c r="T61" s="44"/>
      <c r="U61" s="44"/>
      <c r="V61" s="44"/>
      <c r="W61" s="45"/>
      <c r="X61" s="45"/>
      <c r="Y61" s="45"/>
      <c r="Z61" s="50"/>
      <c r="AA61" s="45"/>
      <c r="AB61" s="44"/>
      <c r="AC61" s="44"/>
      <c r="AD61" s="45"/>
      <c r="AE61" s="44"/>
      <c r="AF61" s="45"/>
    </row>
    <row r="62" spans="1:32" x14ac:dyDescent="0.2">
      <c r="A62" s="63"/>
      <c r="B62" s="45"/>
      <c r="C62" s="45"/>
      <c r="D62" s="45"/>
      <c r="E62" s="44"/>
      <c r="F62" s="44"/>
      <c r="G62" s="44"/>
      <c r="H62" s="45"/>
      <c r="I62" s="45"/>
      <c r="J62" s="45"/>
      <c r="K62" s="45"/>
      <c r="L62" s="45"/>
      <c r="M62" s="45"/>
      <c r="N62" s="50"/>
      <c r="O62" s="52"/>
      <c r="P62" s="50"/>
      <c r="Q62" s="45"/>
      <c r="R62" s="45"/>
      <c r="S62" s="45"/>
      <c r="T62" s="44"/>
      <c r="U62" s="44"/>
      <c r="V62" s="44"/>
      <c r="W62" s="45"/>
      <c r="X62" s="45"/>
      <c r="Y62" s="45"/>
      <c r="Z62" s="50"/>
      <c r="AA62" s="45"/>
      <c r="AB62" s="44"/>
      <c r="AC62" s="44"/>
      <c r="AD62" s="45"/>
      <c r="AE62" s="44"/>
      <c r="AF62" s="45"/>
    </row>
    <row r="63" spans="1:32" x14ac:dyDescent="0.2">
      <c r="A63" s="63"/>
      <c r="B63" s="45"/>
      <c r="C63" s="45"/>
      <c r="D63" s="45"/>
      <c r="E63" s="44"/>
      <c r="F63" s="44"/>
      <c r="G63" s="44"/>
      <c r="H63" s="45"/>
      <c r="I63" s="45"/>
      <c r="J63" s="45"/>
      <c r="K63" s="45"/>
      <c r="L63" s="45"/>
      <c r="M63" s="45"/>
      <c r="N63" s="50"/>
      <c r="O63" s="52"/>
      <c r="P63" s="50"/>
      <c r="Q63" s="45"/>
      <c r="R63" s="45"/>
      <c r="S63" s="45"/>
      <c r="T63" s="44"/>
      <c r="U63" s="44"/>
      <c r="V63" s="44"/>
      <c r="W63" s="45"/>
      <c r="X63" s="45"/>
      <c r="Y63" s="45"/>
      <c r="Z63" s="50"/>
      <c r="AA63" s="45"/>
      <c r="AB63" s="44"/>
      <c r="AC63" s="44"/>
      <c r="AD63" s="45"/>
      <c r="AE63" s="44"/>
      <c r="AF63" s="45"/>
    </row>
    <row r="64" spans="1:32" x14ac:dyDescent="0.2">
      <c r="A64" s="63"/>
      <c r="B64" s="45"/>
      <c r="C64" s="45"/>
      <c r="D64" s="45"/>
      <c r="E64" s="44"/>
      <c r="F64" s="44"/>
      <c r="G64" s="44"/>
      <c r="H64" s="45"/>
      <c r="I64" s="45"/>
      <c r="J64" s="45"/>
      <c r="K64" s="45"/>
      <c r="L64" s="45"/>
      <c r="M64" s="45"/>
      <c r="N64" s="50"/>
      <c r="O64" s="52"/>
      <c r="P64" s="50"/>
      <c r="Q64" s="45"/>
      <c r="R64" s="45"/>
      <c r="S64" s="45"/>
      <c r="T64" s="44"/>
      <c r="U64" s="44"/>
      <c r="V64" s="44"/>
      <c r="W64" s="45"/>
      <c r="X64" s="45"/>
      <c r="Y64" s="45"/>
      <c r="Z64" s="50"/>
      <c r="AA64" s="45"/>
      <c r="AB64" s="44"/>
      <c r="AC64" s="44"/>
      <c r="AD64" s="45"/>
      <c r="AE64" s="44"/>
      <c r="AF64" s="45"/>
    </row>
    <row r="65" spans="1:32" x14ac:dyDescent="0.2">
      <c r="A65" s="63"/>
      <c r="B65" s="45"/>
      <c r="C65" s="45"/>
      <c r="D65" s="45"/>
      <c r="E65" s="44"/>
      <c r="F65" s="44"/>
      <c r="G65" s="44"/>
      <c r="H65" s="45"/>
      <c r="I65" s="45"/>
      <c r="J65" s="45"/>
      <c r="K65" s="45"/>
      <c r="L65" s="45"/>
      <c r="M65" s="45"/>
      <c r="N65" s="50"/>
      <c r="O65" s="52"/>
      <c r="P65" s="50"/>
      <c r="Q65" s="45"/>
      <c r="R65" s="45"/>
      <c r="S65" s="45"/>
      <c r="T65" s="44"/>
      <c r="U65" s="44"/>
      <c r="V65" s="44"/>
      <c r="W65" s="45"/>
      <c r="X65" s="45"/>
      <c r="Y65" s="45"/>
      <c r="Z65" s="50"/>
      <c r="AA65" s="45"/>
      <c r="AB65" s="44"/>
      <c r="AC65" s="44"/>
      <c r="AD65" s="45"/>
      <c r="AE65" s="44"/>
      <c r="AF65" s="45"/>
    </row>
    <row r="66" spans="1:32" x14ac:dyDescent="0.2">
      <c r="A66" s="63"/>
      <c r="B66" s="45"/>
      <c r="C66" s="45"/>
      <c r="D66" s="45"/>
      <c r="E66" s="44"/>
      <c r="F66" s="44"/>
      <c r="G66" s="44"/>
      <c r="H66" s="45"/>
      <c r="I66" s="45"/>
      <c r="J66" s="45"/>
      <c r="K66" s="45"/>
      <c r="L66" s="45"/>
      <c r="M66" s="45"/>
      <c r="N66" s="50"/>
      <c r="O66" s="52"/>
      <c r="P66" s="50"/>
      <c r="Q66" s="45"/>
      <c r="R66" s="45"/>
      <c r="S66" s="45"/>
      <c r="T66" s="44"/>
      <c r="U66" s="44"/>
      <c r="V66" s="44"/>
      <c r="W66" s="45"/>
      <c r="X66" s="45"/>
      <c r="Y66" s="45"/>
      <c r="Z66" s="50"/>
      <c r="AA66" s="45"/>
      <c r="AB66" s="44"/>
      <c r="AC66" s="44"/>
      <c r="AD66" s="45"/>
      <c r="AE66" s="44"/>
      <c r="AF66" s="45"/>
    </row>
    <row r="67" spans="1:32" x14ac:dyDescent="0.2">
      <c r="A67" s="63"/>
      <c r="B67" s="45"/>
      <c r="C67" s="45"/>
      <c r="D67" s="45"/>
      <c r="E67" s="44"/>
      <c r="F67" s="44"/>
      <c r="G67" s="44"/>
      <c r="H67" s="45"/>
      <c r="I67" s="45"/>
      <c r="J67" s="45"/>
      <c r="K67" s="45"/>
      <c r="L67" s="45"/>
      <c r="M67" s="45"/>
      <c r="N67" s="50"/>
      <c r="O67" s="52"/>
      <c r="P67" s="50"/>
      <c r="Q67" s="45"/>
      <c r="R67" s="45"/>
      <c r="S67" s="45"/>
      <c r="T67" s="44"/>
      <c r="U67" s="44"/>
      <c r="V67" s="44"/>
      <c r="W67" s="45"/>
      <c r="X67" s="45"/>
      <c r="Y67" s="45"/>
      <c r="Z67" s="50"/>
      <c r="AA67" s="45"/>
      <c r="AB67" s="44"/>
      <c r="AC67" s="44"/>
      <c r="AD67" s="45"/>
      <c r="AE67" s="44"/>
      <c r="AF67" s="45"/>
    </row>
    <row r="68" spans="1:32" x14ac:dyDescent="0.2">
      <c r="A68" s="63"/>
      <c r="B68" s="45"/>
      <c r="C68" s="45"/>
      <c r="D68" s="45"/>
      <c r="E68" s="44"/>
      <c r="F68" s="44"/>
      <c r="G68" s="44"/>
      <c r="H68" s="45"/>
      <c r="I68" s="45"/>
      <c r="J68" s="45"/>
      <c r="K68" s="45"/>
      <c r="L68" s="45"/>
      <c r="M68" s="45"/>
      <c r="N68" s="50"/>
      <c r="O68" s="52"/>
      <c r="P68" s="50"/>
      <c r="Q68" s="45"/>
      <c r="R68" s="45"/>
      <c r="S68" s="45"/>
      <c r="T68" s="44"/>
      <c r="U68" s="44"/>
      <c r="V68" s="44"/>
      <c r="W68" s="45"/>
      <c r="X68" s="45"/>
      <c r="Y68" s="45"/>
      <c r="Z68" s="50"/>
      <c r="AA68" s="45"/>
      <c r="AB68" s="44"/>
      <c r="AC68" s="44"/>
      <c r="AD68" s="45"/>
      <c r="AE68" s="44"/>
      <c r="AF68" s="45"/>
    </row>
    <row r="69" spans="1:32" x14ac:dyDescent="0.2">
      <c r="A69" s="63"/>
      <c r="B69" s="45"/>
      <c r="C69" s="45"/>
      <c r="D69" s="45"/>
      <c r="E69" s="44"/>
      <c r="F69" s="44"/>
      <c r="G69" s="44"/>
      <c r="H69" s="45"/>
      <c r="I69" s="45"/>
      <c r="J69" s="45"/>
      <c r="K69" s="45"/>
      <c r="L69" s="45"/>
      <c r="M69" s="45"/>
      <c r="N69" s="50"/>
      <c r="O69" s="52"/>
      <c r="P69" s="50"/>
      <c r="Q69" s="45"/>
      <c r="R69" s="45"/>
      <c r="S69" s="45"/>
      <c r="T69" s="44"/>
      <c r="U69" s="44"/>
      <c r="V69" s="44"/>
      <c r="W69" s="45"/>
      <c r="X69" s="45"/>
      <c r="Y69" s="45"/>
      <c r="Z69" s="50"/>
      <c r="AA69" s="45"/>
      <c r="AB69" s="44"/>
      <c r="AC69" s="44"/>
      <c r="AD69" s="45"/>
      <c r="AE69" s="44"/>
      <c r="AF69" s="45"/>
    </row>
    <row r="70" spans="1:32" x14ac:dyDescent="0.2">
      <c r="A70" s="63"/>
      <c r="B70" s="45"/>
      <c r="C70" s="45"/>
      <c r="D70" s="45"/>
      <c r="E70" s="44"/>
      <c r="F70" s="44"/>
      <c r="G70" s="44"/>
      <c r="H70" s="45"/>
      <c r="I70" s="45"/>
      <c r="J70" s="45"/>
      <c r="K70" s="45"/>
      <c r="L70" s="45"/>
      <c r="M70" s="45"/>
      <c r="N70" s="50"/>
      <c r="O70" s="52"/>
      <c r="P70" s="50"/>
      <c r="Q70" s="45"/>
      <c r="R70" s="45"/>
      <c r="S70" s="45"/>
      <c r="T70" s="44"/>
      <c r="U70" s="44"/>
      <c r="V70" s="44"/>
      <c r="W70" s="45"/>
      <c r="X70" s="45"/>
      <c r="Y70" s="45"/>
      <c r="Z70" s="50"/>
      <c r="AA70" s="45"/>
      <c r="AB70" s="44"/>
      <c r="AC70" s="44"/>
      <c r="AD70" s="45"/>
      <c r="AE70" s="44"/>
      <c r="AF70" s="45"/>
    </row>
    <row r="71" spans="1:32" x14ac:dyDescent="0.2">
      <c r="A71" s="63"/>
      <c r="B71" s="45"/>
      <c r="C71" s="45"/>
      <c r="D71" s="45"/>
      <c r="E71" s="44"/>
      <c r="F71" s="44"/>
      <c r="G71" s="44"/>
      <c r="H71" s="45"/>
      <c r="I71" s="45"/>
      <c r="J71" s="45"/>
      <c r="K71" s="45"/>
      <c r="L71" s="45"/>
      <c r="M71" s="45"/>
      <c r="N71" s="50"/>
      <c r="O71" s="52"/>
      <c r="P71" s="50"/>
      <c r="Q71" s="45"/>
      <c r="R71" s="45"/>
      <c r="S71" s="45"/>
      <c r="T71" s="44"/>
      <c r="U71" s="44"/>
      <c r="V71" s="44"/>
      <c r="W71" s="45"/>
      <c r="X71" s="45"/>
      <c r="Y71" s="45"/>
      <c r="Z71" s="50"/>
      <c r="AA71" s="45"/>
      <c r="AB71" s="44"/>
      <c r="AC71" s="44"/>
      <c r="AD71" s="45"/>
      <c r="AE71" s="44"/>
      <c r="AF71" s="45"/>
    </row>
    <row r="72" spans="1:32" x14ac:dyDescent="0.2">
      <c r="A72" s="63"/>
      <c r="B72" s="45"/>
      <c r="C72" s="45"/>
      <c r="D72" s="45"/>
      <c r="E72" s="44"/>
      <c r="F72" s="44"/>
      <c r="G72" s="44"/>
      <c r="H72" s="45"/>
      <c r="I72" s="45"/>
      <c r="J72" s="45"/>
      <c r="K72" s="45"/>
      <c r="L72" s="45"/>
      <c r="M72" s="45"/>
      <c r="N72" s="50"/>
      <c r="O72" s="52"/>
      <c r="P72" s="50"/>
      <c r="Q72" s="45"/>
      <c r="R72" s="45"/>
      <c r="S72" s="45"/>
      <c r="T72" s="44"/>
      <c r="U72" s="44"/>
      <c r="V72" s="44"/>
      <c r="W72" s="45"/>
      <c r="X72" s="45"/>
      <c r="Y72" s="45"/>
      <c r="Z72" s="50"/>
      <c r="AA72" s="45"/>
      <c r="AB72" s="44"/>
      <c r="AC72" s="44"/>
      <c r="AD72" s="45"/>
      <c r="AE72" s="44"/>
      <c r="AF72" s="45"/>
    </row>
    <row r="73" spans="1:32" x14ac:dyDescent="0.2">
      <c r="A73" s="63"/>
      <c r="B73" s="45"/>
      <c r="C73" s="45"/>
      <c r="D73" s="45"/>
      <c r="E73" s="44"/>
      <c r="F73" s="44"/>
      <c r="G73" s="44"/>
      <c r="H73" s="45"/>
      <c r="I73" s="45"/>
      <c r="J73" s="45"/>
      <c r="K73" s="45"/>
      <c r="L73" s="45"/>
      <c r="M73" s="45"/>
      <c r="N73" s="50"/>
      <c r="O73" s="52"/>
      <c r="P73" s="50"/>
      <c r="Q73" s="45"/>
      <c r="R73" s="45"/>
      <c r="S73" s="45"/>
      <c r="T73" s="44"/>
      <c r="U73" s="44"/>
      <c r="V73" s="44"/>
      <c r="W73" s="45"/>
      <c r="X73" s="45"/>
      <c r="Y73" s="45"/>
      <c r="Z73" s="50"/>
      <c r="AA73" s="45"/>
      <c r="AB73" s="44"/>
      <c r="AC73" s="44"/>
      <c r="AD73" s="45"/>
      <c r="AE73" s="44"/>
      <c r="AF73" s="45"/>
    </row>
    <row r="74" spans="1:32" x14ac:dyDescent="0.2">
      <c r="A74" s="63"/>
      <c r="B74" s="45"/>
      <c r="C74" s="45"/>
      <c r="D74" s="45"/>
      <c r="E74" s="44"/>
      <c r="F74" s="44"/>
      <c r="G74" s="44"/>
      <c r="H74" s="45"/>
      <c r="I74" s="45"/>
      <c r="J74" s="45"/>
      <c r="K74" s="45"/>
      <c r="L74" s="45"/>
      <c r="M74" s="45"/>
      <c r="N74" s="50"/>
      <c r="O74" s="52"/>
      <c r="P74" s="50"/>
      <c r="Q74" s="45"/>
      <c r="R74" s="45"/>
      <c r="S74" s="45"/>
      <c r="T74" s="44"/>
      <c r="U74" s="44"/>
      <c r="V74" s="44"/>
      <c r="W74" s="45"/>
      <c r="X74" s="45"/>
      <c r="Y74" s="45"/>
      <c r="Z74" s="50"/>
      <c r="AA74" s="45"/>
      <c r="AB74" s="44"/>
      <c r="AC74" s="44"/>
      <c r="AD74" s="45"/>
      <c r="AE74" s="44"/>
      <c r="AF74" s="45"/>
    </row>
    <row r="75" spans="1:32" x14ac:dyDescent="0.2">
      <c r="A75" s="63"/>
      <c r="B75" s="45"/>
      <c r="C75" s="45"/>
      <c r="D75" s="45"/>
      <c r="E75" s="44"/>
      <c r="F75" s="44"/>
      <c r="G75" s="44"/>
      <c r="H75" s="45"/>
      <c r="I75" s="45"/>
      <c r="J75" s="45"/>
      <c r="K75" s="45"/>
      <c r="L75" s="45"/>
      <c r="M75" s="45"/>
      <c r="N75" s="50"/>
      <c r="O75" s="52"/>
      <c r="P75" s="50"/>
      <c r="Q75" s="45"/>
      <c r="R75" s="45"/>
      <c r="S75" s="45"/>
      <c r="T75" s="44"/>
      <c r="U75" s="44"/>
      <c r="V75" s="44"/>
      <c r="W75" s="45"/>
      <c r="X75" s="45"/>
      <c r="Y75" s="45"/>
      <c r="Z75" s="50"/>
      <c r="AA75" s="45"/>
      <c r="AB75" s="44"/>
      <c r="AC75" s="44"/>
      <c r="AD75" s="45"/>
      <c r="AE75" s="44"/>
      <c r="AF75" s="45"/>
    </row>
    <row r="76" spans="1:32" x14ac:dyDescent="0.2">
      <c r="A76" s="63"/>
      <c r="B76" s="45"/>
      <c r="C76" s="45"/>
      <c r="D76" s="45"/>
      <c r="E76" s="44"/>
      <c r="F76" s="44"/>
      <c r="G76" s="44"/>
      <c r="H76" s="45"/>
      <c r="I76" s="45"/>
      <c r="J76" s="45"/>
      <c r="K76" s="45"/>
      <c r="L76" s="45"/>
      <c r="M76" s="45"/>
      <c r="N76" s="50"/>
      <c r="O76" s="52"/>
      <c r="P76" s="50"/>
      <c r="Q76" s="45"/>
      <c r="R76" s="45"/>
      <c r="S76" s="45"/>
      <c r="T76" s="44"/>
      <c r="U76" s="44"/>
      <c r="V76" s="44"/>
      <c r="W76" s="45"/>
      <c r="X76" s="45"/>
      <c r="Y76" s="45"/>
      <c r="Z76" s="50"/>
      <c r="AA76" s="45"/>
      <c r="AB76" s="44"/>
      <c r="AC76" s="44"/>
      <c r="AD76" s="45"/>
      <c r="AE76" s="44"/>
      <c r="AF76" s="45"/>
    </row>
    <row r="77" spans="1:32" x14ac:dyDescent="0.2">
      <c r="A77" s="63"/>
      <c r="B77" s="45"/>
      <c r="C77" s="45"/>
      <c r="D77" s="45"/>
      <c r="E77" s="44"/>
      <c r="F77" s="44"/>
      <c r="G77" s="44"/>
      <c r="H77" s="45"/>
      <c r="I77" s="45"/>
      <c r="J77" s="45"/>
      <c r="K77" s="45"/>
      <c r="L77" s="45"/>
      <c r="M77" s="45"/>
      <c r="N77" s="50"/>
      <c r="O77" s="52"/>
      <c r="P77" s="50"/>
      <c r="Q77" s="45"/>
      <c r="R77" s="45"/>
      <c r="S77" s="45"/>
      <c r="T77" s="44"/>
      <c r="U77" s="44"/>
      <c r="V77" s="44"/>
      <c r="W77" s="45"/>
      <c r="X77" s="45"/>
      <c r="Y77" s="45"/>
      <c r="Z77" s="50"/>
      <c r="AA77" s="45"/>
      <c r="AB77" s="44"/>
      <c r="AC77" s="44"/>
      <c r="AD77" s="45"/>
      <c r="AE77" s="44"/>
      <c r="AF77" s="45"/>
    </row>
    <row r="78" spans="1:32" x14ac:dyDescent="0.2">
      <c r="A78" s="63"/>
      <c r="B78" s="45"/>
      <c r="C78" s="45"/>
      <c r="D78" s="45"/>
      <c r="E78" s="44"/>
      <c r="F78" s="44"/>
      <c r="G78" s="44"/>
      <c r="H78" s="45"/>
      <c r="I78" s="45"/>
      <c r="J78" s="45"/>
      <c r="K78" s="45"/>
      <c r="L78" s="45"/>
      <c r="M78" s="45"/>
      <c r="N78" s="50"/>
      <c r="O78" s="52"/>
      <c r="P78" s="50"/>
      <c r="Q78" s="45"/>
      <c r="R78" s="45"/>
      <c r="S78" s="45"/>
      <c r="T78" s="44"/>
      <c r="U78" s="44"/>
      <c r="V78" s="44"/>
      <c r="W78" s="45"/>
      <c r="X78" s="45"/>
      <c r="Y78" s="45"/>
      <c r="Z78" s="50"/>
      <c r="AA78" s="45"/>
      <c r="AB78" s="44"/>
      <c r="AC78" s="44"/>
      <c r="AD78" s="45"/>
      <c r="AE78" s="44"/>
      <c r="AF78" s="45"/>
    </row>
    <row r="79" spans="1:32" x14ac:dyDescent="0.2">
      <c r="A79" s="63"/>
      <c r="B79" s="45"/>
      <c r="C79" s="45"/>
      <c r="D79" s="45"/>
      <c r="E79" s="44"/>
      <c r="F79" s="44"/>
      <c r="G79" s="44"/>
      <c r="H79" s="45"/>
      <c r="I79" s="45"/>
      <c r="J79" s="45"/>
      <c r="K79" s="45"/>
      <c r="L79" s="45"/>
      <c r="M79" s="45"/>
      <c r="N79" s="50"/>
      <c r="O79" s="52"/>
      <c r="P79" s="50"/>
      <c r="Q79" s="45"/>
      <c r="R79" s="45"/>
      <c r="S79" s="45"/>
      <c r="T79" s="44"/>
      <c r="U79" s="44"/>
      <c r="V79" s="44"/>
      <c r="W79" s="45"/>
      <c r="X79" s="45"/>
      <c r="Y79" s="45"/>
      <c r="Z79" s="50"/>
      <c r="AA79" s="45"/>
      <c r="AB79" s="44"/>
      <c r="AC79" s="44"/>
      <c r="AD79" s="45"/>
      <c r="AE79" s="44"/>
      <c r="AF79" s="45"/>
    </row>
    <row r="80" spans="1:32" x14ac:dyDescent="0.2">
      <c r="A80" s="63"/>
      <c r="B80" s="45"/>
      <c r="C80" s="45"/>
      <c r="D80" s="45"/>
      <c r="E80" s="44"/>
      <c r="F80" s="44"/>
      <c r="G80" s="44"/>
      <c r="H80" s="45"/>
      <c r="I80" s="45"/>
      <c r="J80" s="45"/>
      <c r="K80" s="45"/>
      <c r="L80" s="45"/>
      <c r="M80" s="45"/>
      <c r="N80" s="50"/>
      <c r="O80" s="52"/>
      <c r="P80" s="50"/>
      <c r="Q80" s="45"/>
      <c r="R80" s="45"/>
      <c r="S80" s="45"/>
      <c r="T80" s="44"/>
      <c r="U80" s="44"/>
      <c r="V80" s="44"/>
      <c r="W80" s="45"/>
      <c r="X80" s="45"/>
      <c r="Y80" s="45"/>
      <c r="Z80" s="50"/>
      <c r="AA80" s="45"/>
      <c r="AB80" s="44"/>
      <c r="AC80" s="44"/>
      <c r="AD80" s="45"/>
      <c r="AE80" s="44"/>
      <c r="AF80" s="45"/>
    </row>
    <row r="81" spans="1:32" x14ac:dyDescent="0.2">
      <c r="A81" s="63"/>
      <c r="B81" s="45"/>
      <c r="C81" s="45"/>
      <c r="D81" s="45"/>
      <c r="E81" s="44"/>
      <c r="F81" s="44"/>
      <c r="G81" s="44"/>
      <c r="H81" s="45"/>
      <c r="I81" s="45"/>
      <c r="J81" s="45"/>
      <c r="K81" s="45"/>
      <c r="L81" s="45"/>
      <c r="M81" s="45"/>
      <c r="N81" s="50"/>
      <c r="O81" s="52"/>
      <c r="P81" s="50"/>
      <c r="Q81" s="45"/>
      <c r="R81" s="45"/>
      <c r="S81" s="45"/>
      <c r="T81" s="44"/>
      <c r="U81" s="44"/>
      <c r="V81" s="44"/>
      <c r="W81" s="45"/>
      <c r="X81" s="45"/>
      <c r="Y81" s="45"/>
      <c r="Z81" s="50"/>
      <c r="AA81" s="45"/>
      <c r="AB81" s="44"/>
      <c r="AC81" s="44"/>
      <c r="AD81" s="45"/>
      <c r="AE81" s="44"/>
      <c r="AF81" s="45"/>
    </row>
    <row r="82" spans="1:32" x14ac:dyDescent="0.2">
      <c r="A82" s="63"/>
      <c r="B82" s="45"/>
      <c r="C82" s="45"/>
      <c r="D82" s="45"/>
      <c r="E82" s="44"/>
      <c r="F82" s="44"/>
      <c r="G82" s="44"/>
      <c r="H82" s="45"/>
      <c r="I82" s="45"/>
      <c r="J82" s="45"/>
      <c r="K82" s="45"/>
      <c r="L82" s="45"/>
      <c r="M82" s="45"/>
      <c r="N82" s="50"/>
      <c r="O82" s="52"/>
      <c r="P82" s="50"/>
      <c r="Q82" s="45"/>
      <c r="R82" s="45"/>
      <c r="S82" s="45"/>
      <c r="T82" s="44"/>
      <c r="U82" s="44"/>
      <c r="V82" s="44"/>
      <c r="W82" s="45"/>
      <c r="X82" s="45"/>
      <c r="Y82" s="45"/>
      <c r="Z82" s="50"/>
      <c r="AA82" s="45"/>
      <c r="AB82" s="44"/>
      <c r="AC82" s="44"/>
      <c r="AD82" s="45"/>
      <c r="AE82" s="44"/>
      <c r="AF82" s="45"/>
    </row>
    <row r="83" spans="1:32" x14ac:dyDescent="0.2">
      <c r="A83" s="63"/>
      <c r="B83" s="45"/>
      <c r="C83" s="45"/>
      <c r="D83" s="45"/>
      <c r="E83" s="44"/>
      <c r="F83" s="44"/>
      <c r="G83" s="44"/>
      <c r="H83" s="45"/>
      <c r="I83" s="45"/>
      <c r="J83" s="45"/>
      <c r="K83" s="45"/>
      <c r="L83" s="45"/>
      <c r="M83" s="45"/>
      <c r="N83" s="50"/>
      <c r="O83" s="52"/>
      <c r="P83" s="50"/>
      <c r="Q83" s="45"/>
      <c r="R83" s="45"/>
      <c r="S83" s="45"/>
      <c r="T83" s="44"/>
      <c r="U83" s="44"/>
      <c r="V83" s="44"/>
      <c r="W83" s="45"/>
      <c r="X83" s="45"/>
      <c r="Y83" s="45"/>
      <c r="Z83" s="50"/>
      <c r="AA83" s="45"/>
      <c r="AB83" s="44"/>
      <c r="AC83" s="44"/>
      <c r="AD83" s="45"/>
      <c r="AE83" s="44"/>
      <c r="AF83" s="45"/>
    </row>
    <row r="84" spans="1:32" x14ac:dyDescent="0.2">
      <c r="A84" s="63"/>
      <c r="B84" s="45"/>
      <c r="C84" s="45"/>
      <c r="D84" s="45"/>
      <c r="E84" s="44"/>
      <c r="F84" s="44"/>
      <c r="G84" s="44"/>
      <c r="H84" s="45"/>
      <c r="I84" s="45"/>
      <c r="J84" s="45"/>
      <c r="K84" s="45"/>
      <c r="L84" s="45"/>
      <c r="M84" s="45"/>
      <c r="N84" s="50"/>
      <c r="O84" s="52"/>
      <c r="P84" s="50"/>
      <c r="Q84" s="45"/>
      <c r="R84" s="45"/>
      <c r="S84" s="45"/>
      <c r="T84" s="44"/>
      <c r="U84" s="44"/>
      <c r="V84" s="44"/>
      <c r="W84" s="45"/>
      <c r="X84" s="45"/>
      <c r="Y84" s="45"/>
      <c r="Z84" s="50"/>
      <c r="AA84" s="45"/>
      <c r="AB84" s="44"/>
      <c r="AC84" s="44"/>
      <c r="AD84" s="45"/>
      <c r="AE84" s="44"/>
      <c r="AF84" s="45"/>
    </row>
    <row r="85" spans="1:32" x14ac:dyDescent="0.2">
      <c r="A85" s="63"/>
      <c r="B85" s="45"/>
      <c r="C85" s="45"/>
      <c r="D85" s="45"/>
      <c r="E85" s="44"/>
      <c r="F85" s="44"/>
      <c r="G85" s="44"/>
      <c r="H85" s="45"/>
      <c r="I85" s="45"/>
      <c r="J85" s="45"/>
      <c r="K85" s="45"/>
      <c r="L85" s="45"/>
      <c r="M85" s="45"/>
      <c r="N85" s="50"/>
      <c r="O85" s="52"/>
      <c r="P85" s="50"/>
      <c r="Q85" s="45"/>
      <c r="R85" s="45"/>
      <c r="S85" s="45"/>
      <c r="T85" s="44"/>
      <c r="U85" s="44"/>
      <c r="V85" s="44"/>
      <c r="W85" s="45"/>
      <c r="X85" s="45"/>
      <c r="Y85" s="45"/>
      <c r="Z85" s="50"/>
      <c r="AA85" s="45"/>
      <c r="AB85" s="44"/>
      <c r="AC85" s="44"/>
      <c r="AD85" s="45"/>
      <c r="AE85" s="44"/>
      <c r="AF85" s="45"/>
    </row>
    <row r="86" spans="1:32" x14ac:dyDescent="0.2">
      <c r="A86" s="63"/>
      <c r="B86" s="45"/>
      <c r="C86" s="45"/>
      <c r="D86" s="45"/>
      <c r="E86" s="44"/>
      <c r="F86" s="44"/>
      <c r="G86" s="44"/>
      <c r="H86" s="45"/>
      <c r="I86" s="45"/>
      <c r="J86" s="45"/>
      <c r="K86" s="45"/>
      <c r="L86" s="45"/>
      <c r="M86" s="45"/>
      <c r="N86" s="50"/>
      <c r="O86" s="52"/>
      <c r="P86" s="50"/>
      <c r="Q86" s="45"/>
      <c r="R86" s="45"/>
      <c r="S86" s="45"/>
      <c r="T86" s="44"/>
      <c r="U86" s="44"/>
      <c r="V86" s="44"/>
      <c r="W86" s="45"/>
      <c r="X86" s="45"/>
      <c r="Y86" s="45"/>
      <c r="Z86" s="50"/>
      <c r="AA86" s="45"/>
      <c r="AB86" s="44"/>
      <c r="AC86" s="44"/>
      <c r="AD86" s="45"/>
      <c r="AE86" s="44"/>
      <c r="AF86" s="45"/>
    </row>
    <row r="87" spans="1:32" x14ac:dyDescent="0.2">
      <c r="A87" s="63"/>
      <c r="B87" s="45"/>
      <c r="C87" s="45"/>
      <c r="D87" s="45"/>
      <c r="E87" s="44"/>
      <c r="F87" s="44"/>
      <c r="G87" s="44"/>
      <c r="H87" s="45"/>
      <c r="I87" s="45"/>
      <c r="J87" s="45"/>
      <c r="K87" s="45"/>
      <c r="L87" s="45"/>
      <c r="M87" s="45"/>
      <c r="N87" s="50"/>
      <c r="O87" s="52"/>
      <c r="P87" s="50"/>
      <c r="Q87" s="45"/>
      <c r="R87" s="45"/>
      <c r="S87" s="45"/>
      <c r="T87" s="44"/>
      <c r="U87" s="44"/>
      <c r="V87" s="44"/>
      <c r="W87" s="45"/>
      <c r="X87" s="45"/>
      <c r="Y87" s="45"/>
      <c r="Z87" s="50"/>
      <c r="AA87" s="45"/>
      <c r="AB87" s="44"/>
      <c r="AC87" s="44"/>
      <c r="AD87" s="45"/>
      <c r="AE87" s="44"/>
      <c r="AF87" s="45"/>
    </row>
    <row r="88" spans="1:32" x14ac:dyDescent="0.2">
      <c r="A88" s="63"/>
      <c r="B88" s="45"/>
      <c r="C88" s="45"/>
      <c r="D88" s="45"/>
      <c r="E88" s="44"/>
      <c r="F88" s="44"/>
      <c r="G88" s="44"/>
      <c r="H88" s="45"/>
      <c r="I88" s="45"/>
      <c r="J88" s="45"/>
      <c r="K88" s="45"/>
      <c r="L88" s="45"/>
      <c r="M88" s="45"/>
      <c r="N88" s="50"/>
      <c r="O88" s="52"/>
      <c r="P88" s="50"/>
      <c r="Q88" s="45"/>
      <c r="R88" s="45"/>
      <c r="S88" s="45"/>
      <c r="T88" s="44"/>
      <c r="U88" s="44"/>
      <c r="V88" s="44"/>
      <c r="W88" s="45"/>
      <c r="X88" s="45"/>
      <c r="Y88" s="45"/>
      <c r="Z88" s="50"/>
      <c r="AA88" s="45"/>
      <c r="AB88" s="44"/>
      <c r="AC88" s="44"/>
      <c r="AD88" s="45"/>
      <c r="AE88" s="44"/>
      <c r="AF88" s="45"/>
    </row>
    <row r="89" spans="1:32" x14ac:dyDescent="0.2">
      <c r="A89" s="63"/>
      <c r="B89" s="45"/>
      <c r="C89" s="45"/>
      <c r="D89" s="45"/>
      <c r="E89" s="44"/>
      <c r="F89" s="44"/>
      <c r="G89" s="44"/>
      <c r="H89" s="45"/>
      <c r="I89" s="45"/>
      <c r="J89" s="45"/>
      <c r="K89" s="45"/>
      <c r="L89" s="45"/>
      <c r="M89" s="45"/>
      <c r="N89" s="50"/>
      <c r="O89" s="52"/>
      <c r="P89" s="50"/>
      <c r="Q89" s="45"/>
      <c r="R89" s="45"/>
      <c r="S89" s="45"/>
      <c r="T89" s="44"/>
      <c r="U89" s="44"/>
      <c r="V89" s="44"/>
      <c r="W89" s="45"/>
      <c r="X89" s="45"/>
      <c r="Y89" s="45"/>
      <c r="Z89" s="50"/>
      <c r="AA89" s="45"/>
      <c r="AB89" s="44"/>
      <c r="AC89" s="44"/>
      <c r="AD89" s="45"/>
      <c r="AE89" s="44"/>
      <c r="AF89" s="45"/>
    </row>
    <row r="90" spans="1:32" x14ac:dyDescent="0.2">
      <c r="A90" s="63"/>
      <c r="B90" s="45"/>
      <c r="C90" s="45"/>
      <c r="D90" s="45"/>
      <c r="E90" s="44"/>
      <c r="F90" s="44"/>
      <c r="G90" s="44"/>
      <c r="H90" s="45"/>
      <c r="I90" s="45"/>
      <c r="J90" s="45"/>
      <c r="K90" s="45"/>
      <c r="L90" s="45"/>
      <c r="M90" s="45"/>
      <c r="N90" s="50"/>
      <c r="O90" s="52"/>
      <c r="P90" s="50"/>
      <c r="Q90" s="45"/>
      <c r="R90" s="45"/>
      <c r="S90" s="45"/>
      <c r="T90" s="44"/>
      <c r="U90" s="44"/>
      <c r="V90" s="44"/>
      <c r="W90" s="45"/>
      <c r="X90" s="45"/>
      <c r="Y90" s="45"/>
      <c r="Z90" s="50"/>
      <c r="AA90" s="45"/>
      <c r="AB90" s="44"/>
      <c r="AC90" s="44"/>
      <c r="AD90" s="45"/>
      <c r="AE90" s="44"/>
      <c r="AF90" s="45"/>
    </row>
    <row r="91" spans="1:32" x14ac:dyDescent="0.2">
      <c r="A91" s="63"/>
      <c r="B91" s="45"/>
      <c r="C91" s="45"/>
      <c r="D91" s="45"/>
      <c r="E91" s="44"/>
      <c r="F91" s="44"/>
      <c r="G91" s="44"/>
      <c r="H91" s="45"/>
      <c r="I91" s="45"/>
      <c r="J91" s="45"/>
      <c r="K91" s="45"/>
      <c r="L91" s="45"/>
      <c r="M91" s="45"/>
      <c r="N91" s="50"/>
      <c r="O91" s="52"/>
      <c r="P91" s="50"/>
      <c r="Q91" s="45"/>
      <c r="R91" s="45"/>
      <c r="S91" s="45"/>
      <c r="T91" s="44"/>
      <c r="U91" s="44"/>
      <c r="V91" s="44"/>
      <c r="W91" s="45"/>
      <c r="X91" s="45"/>
      <c r="Y91" s="45"/>
      <c r="Z91" s="50"/>
      <c r="AA91" s="45"/>
      <c r="AB91" s="44"/>
      <c r="AC91" s="44"/>
      <c r="AD91" s="45"/>
      <c r="AE91" s="44"/>
      <c r="AF91" s="45"/>
    </row>
    <row r="92" spans="1:32" x14ac:dyDescent="0.2">
      <c r="A92" s="63"/>
      <c r="B92" s="45"/>
      <c r="C92" s="45"/>
      <c r="D92" s="45"/>
      <c r="E92" s="44"/>
      <c r="F92" s="44"/>
      <c r="G92" s="44"/>
      <c r="H92" s="45"/>
      <c r="I92" s="45"/>
      <c r="J92" s="45"/>
      <c r="K92" s="45"/>
      <c r="L92" s="45"/>
      <c r="M92" s="45"/>
      <c r="N92" s="50"/>
      <c r="O92" s="52"/>
      <c r="P92" s="50"/>
      <c r="Q92" s="45"/>
      <c r="R92" s="45"/>
      <c r="S92" s="45"/>
      <c r="T92" s="44"/>
      <c r="U92" s="44"/>
      <c r="V92" s="44"/>
      <c r="W92" s="45"/>
      <c r="X92" s="45"/>
      <c r="Y92" s="45"/>
      <c r="Z92" s="50"/>
      <c r="AA92" s="45"/>
      <c r="AB92" s="44"/>
      <c r="AC92" s="44"/>
      <c r="AD92" s="45"/>
      <c r="AE92" s="44"/>
      <c r="AF92" s="45"/>
    </row>
    <row r="93" spans="1:32" x14ac:dyDescent="0.2">
      <c r="A93" s="63"/>
      <c r="B93" s="45"/>
      <c r="C93" s="45"/>
      <c r="D93" s="45"/>
      <c r="E93" s="44"/>
      <c r="F93" s="44"/>
      <c r="G93" s="44"/>
      <c r="H93" s="45"/>
      <c r="I93" s="45"/>
      <c r="J93" s="45"/>
      <c r="K93" s="45"/>
      <c r="L93" s="45"/>
      <c r="M93" s="45"/>
      <c r="N93" s="50"/>
      <c r="O93" s="52"/>
      <c r="P93" s="50"/>
      <c r="Q93" s="45"/>
      <c r="R93" s="45"/>
      <c r="S93" s="45"/>
      <c r="T93" s="44"/>
      <c r="U93" s="44"/>
      <c r="V93" s="44"/>
      <c r="W93" s="45"/>
      <c r="X93" s="45"/>
      <c r="Y93" s="45"/>
      <c r="Z93" s="50"/>
      <c r="AA93" s="45"/>
      <c r="AB93" s="44"/>
      <c r="AC93" s="44"/>
      <c r="AD93" s="45"/>
      <c r="AE93" s="44"/>
      <c r="AF93" s="45"/>
    </row>
    <row r="94" spans="1:32" x14ac:dyDescent="0.2">
      <c r="A94" s="63"/>
      <c r="B94" s="45"/>
      <c r="C94" s="45"/>
      <c r="D94" s="45"/>
      <c r="E94" s="44"/>
      <c r="F94" s="44"/>
      <c r="G94" s="44"/>
      <c r="H94" s="45"/>
      <c r="I94" s="45"/>
      <c r="J94" s="45"/>
      <c r="K94" s="45"/>
      <c r="L94" s="45"/>
      <c r="M94" s="45"/>
      <c r="N94" s="50"/>
      <c r="O94" s="52"/>
      <c r="P94" s="50"/>
      <c r="Q94" s="45"/>
      <c r="R94" s="45"/>
      <c r="S94" s="45"/>
      <c r="T94" s="44"/>
      <c r="U94" s="44"/>
      <c r="V94" s="44"/>
      <c r="W94" s="45"/>
      <c r="X94" s="45"/>
      <c r="Y94" s="45"/>
      <c r="Z94" s="50"/>
      <c r="AA94" s="45"/>
      <c r="AB94" s="44"/>
      <c r="AC94" s="44"/>
      <c r="AD94" s="45"/>
      <c r="AE94" s="44"/>
      <c r="AF94" s="45"/>
    </row>
    <row r="95" spans="1:32" x14ac:dyDescent="0.2">
      <c r="A95" s="63"/>
      <c r="B95" s="45"/>
      <c r="C95" s="45"/>
      <c r="D95" s="45"/>
      <c r="E95" s="44"/>
      <c r="F95" s="44"/>
      <c r="G95" s="44"/>
      <c r="H95" s="45"/>
      <c r="I95" s="45"/>
      <c r="J95" s="45"/>
      <c r="K95" s="45"/>
      <c r="L95" s="45"/>
      <c r="M95" s="45"/>
      <c r="N95" s="50"/>
      <c r="O95" s="52"/>
      <c r="P95" s="50"/>
      <c r="Q95" s="45"/>
      <c r="R95" s="45"/>
      <c r="S95" s="45"/>
      <c r="T95" s="44"/>
      <c r="U95" s="44"/>
      <c r="V95" s="44"/>
      <c r="W95" s="45"/>
      <c r="X95" s="45"/>
      <c r="Y95" s="45"/>
      <c r="Z95" s="50"/>
      <c r="AA95" s="45"/>
      <c r="AB95" s="44"/>
      <c r="AC95" s="44"/>
      <c r="AD95" s="45"/>
      <c r="AE95" s="44"/>
      <c r="AF95" s="45"/>
    </row>
    <row r="96" spans="1:32" x14ac:dyDescent="0.2">
      <c r="A96" s="63"/>
      <c r="B96" s="45"/>
      <c r="C96" s="45"/>
      <c r="D96" s="45"/>
      <c r="E96" s="44"/>
      <c r="F96" s="44"/>
      <c r="G96" s="44"/>
      <c r="H96" s="45"/>
      <c r="I96" s="45"/>
      <c r="J96" s="45"/>
      <c r="K96" s="45"/>
      <c r="L96" s="45"/>
      <c r="M96" s="45"/>
      <c r="N96" s="50"/>
      <c r="O96" s="52"/>
      <c r="P96" s="50"/>
      <c r="Q96" s="45"/>
      <c r="R96" s="45"/>
      <c r="S96" s="45"/>
      <c r="T96" s="44"/>
      <c r="U96" s="44"/>
      <c r="V96" s="44"/>
      <c r="W96" s="45"/>
      <c r="X96" s="45"/>
      <c r="Y96" s="45"/>
      <c r="Z96" s="50"/>
      <c r="AA96" s="45"/>
      <c r="AB96" s="44"/>
      <c r="AC96" s="44"/>
      <c r="AD96" s="45"/>
      <c r="AE96" s="44"/>
      <c r="AF96" s="45"/>
    </row>
    <row r="97" spans="1:32" x14ac:dyDescent="0.2">
      <c r="A97" s="63"/>
      <c r="B97" s="45"/>
      <c r="C97" s="45"/>
      <c r="D97" s="45"/>
      <c r="E97" s="44"/>
      <c r="F97" s="44"/>
      <c r="G97" s="44"/>
      <c r="H97" s="45"/>
      <c r="I97" s="45"/>
      <c r="J97" s="45"/>
      <c r="K97" s="45"/>
      <c r="L97" s="45"/>
      <c r="M97" s="45"/>
      <c r="N97" s="50"/>
      <c r="O97" s="52"/>
      <c r="P97" s="50"/>
      <c r="Q97" s="45"/>
      <c r="R97" s="45"/>
      <c r="S97" s="45"/>
      <c r="T97" s="44"/>
      <c r="U97" s="44"/>
      <c r="V97" s="44"/>
      <c r="W97" s="45"/>
      <c r="X97" s="45"/>
      <c r="Y97" s="45"/>
      <c r="Z97" s="50"/>
      <c r="AA97" s="45"/>
      <c r="AB97" s="44"/>
      <c r="AC97" s="44"/>
      <c r="AD97" s="45"/>
      <c r="AE97" s="44"/>
      <c r="AF97" s="45"/>
    </row>
    <row r="98" spans="1:32" x14ac:dyDescent="0.2">
      <c r="A98" s="63"/>
      <c r="B98" s="45"/>
      <c r="C98" s="45"/>
      <c r="D98" s="45"/>
      <c r="E98" s="44"/>
      <c r="F98" s="44"/>
      <c r="G98" s="44"/>
      <c r="H98" s="45"/>
      <c r="I98" s="45"/>
      <c r="J98" s="45"/>
      <c r="K98" s="45"/>
      <c r="L98" s="45"/>
      <c r="M98" s="45"/>
      <c r="N98" s="50"/>
      <c r="O98" s="52"/>
      <c r="P98" s="50"/>
      <c r="Q98" s="45"/>
      <c r="R98" s="45"/>
      <c r="S98" s="45"/>
      <c r="T98" s="44"/>
      <c r="U98" s="44"/>
      <c r="V98" s="44"/>
      <c r="W98" s="45"/>
      <c r="X98" s="45"/>
      <c r="Y98" s="45"/>
      <c r="Z98" s="50"/>
      <c r="AA98" s="45"/>
      <c r="AB98" s="44"/>
      <c r="AC98" s="44"/>
      <c r="AD98" s="45"/>
      <c r="AE98" s="44"/>
      <c r="AF98" s="45"/>
    </row>
    <row r="99" spans="1:32" x14ac:dyDescent="0.2">
      <c r="A99" s="63"/>
      <c r="B99" s="45"/>
      <c r="C99" s="45"/>
      <c r="D99" s="45"/>
      <c r="E99" s="44"/>
      <c r="F99" s="44"/>
      <c r="G99" s="44"/>
      <c r="H99" s="45"/>
      <c r="I99" s="45"/>
      <c r="J99" s="45"/>
      <c r="K99" s="45"/>
      <c r="L99" s="45"/>
      <c r="M99" s="45"/>
      <c r="N99" s="50"/>
      <c r="O99" s="52"/>
      <c r="P99" s="50"/>
      <c r="Q99" s="45"/>
      <c r="R99" s="45"/>
      <c r="S99" s="45"/>
      <c r="T99" s="44"/>
      <c r="U99" s="44"/>
      <c r="V99" s="44"/>
      <c r="W99" s="45"/>
      <c r="X99" s="45"/>
      <c r="Y99" s="45"/>
      <c r="Z99" s="50"/>
      <c r="AA99" s="45"/>
      <c r="AB99" s="44"/>
      <c r="AC99" s="44"/>
      <c r="AD99" s="45"/>
      <c r="AE99" s="44"/>
      <c r="AF99" s="45"/>
    </row>
    <row r="100" spans="1:32" x14ac:dyDescent="0.2">
      <c r="A100" s="63"/>
      <c r="B100" s="45"/>
      <c r="C100" s="45"/>
      <c r="D100" s="45"/>
      <c r="E100" s="44"/>
      <c r="F100" s="44"/>
      <c r="G100" s="44"/>
      <c r="H100" s="45"/>
      <c r="I100" s="45"/>
      <c r="J100" s="45"/>
      <c r="K100" s="45"/>
      <c r="L100" s="45"/>
      <c r="M100" s="45"/>
      <c r="N100" s="50"/>
      <c r="O100" s="52"/>
      <c r="P100" s="50"/>
      <c r="Q100" s="45"/>
      <c r="R100" s="45"/>
      <c r="S100" s="45"/>
      <c r="T100" s="44"/>
      <c r="U100" s="44"/>
      <c r="V100" s="44"/>
      <c r="W100" s="45"/>
      <c r="X100" s="45"/>
      <c r="Y100" s="45"/>
      <c r="Z100" s="50"/>
      <c r="AA100" s="45"/>
      <c r="AB100" s="44"/>
      <c r="AC100" s="44"/>
      <c r="AD100" s="45"/>
      <c r="AE100" s="44"/>
      <c r="AF100" s="45"/>
    </row>
    <row r="101" spans="1:32" x14ac:dyDescent="0.2">
      <c r="A101" s="63"/>
      <c r="B101" s="45"/>
      <c r="C101" s="45"/>
      <c r="D101" s="45"/>
      <c r="E101" s="44"/>
      <c r="F101" s="44"/>
      <c r="G101" s="44"/>
      <c r="H101" s="45"/>
      <c r="I101" s="45"/>
      <c r="J101" s="45"/>
      <c r="K101" s="45"/>
      <c r="L101" s="45"/>
      <c r="M101" s="45"/>
      <c r="N101" s="50"/>
      <c r="O101" s="52"/>
      <c r="P101" s="50"/>
      <c r="Q101" s="45"/>
      <c r="R101" s="45"/>
      <c r="S101" s="45"/>
      <c r="T101" s="44"/>
      <c r="U101" s="44"/>
      <c r="V101" s="44"/>
      <c r="W101" s="45"/>
      <c r="X101" s="45"/>
      <c r="Y101" s="45"/>
      <c r="Z101" s="50"/>
      <c r="AA101" s="45"/>
      <c r="AB101" s="44"/>
      <c r="AC101" s="44"/>
      <c r="AD101" s="45"/>
      <c r="AE101" s="44"/>
      <c r="AF101" s="45"/>
    </row>
    <row r="102" spans="1:32" x14ac:dyDescent="0.2">
      <c r="A102" s="63"/>
      <c r="B102" s="45"/>
      <c r="C102" s="45"/>
      <c r="D102" s="45"/>
      <c r="E102" s="44"/>
      <c r="F102" s="44"/>
      <c r="G102" s="44"/>
      <c r="H102" s="45"/>
      <c r="I102" s="45"/>
      <c r="J102" s="45"/>
      <c r="K102" s="45"/>
      <c r="L102" s="45"/>
      <c r="M102" s="45"/>
      <c r="N102" s="50"/>
      <c r="O102" s="52"/>
      <c r="P102" s="50"/>
      <c r="Q102" s="45"/>
      <c r="R102" s="45"/>
      <c r="S102" s="45"/>
      <c r="T102" s="44"/>
      <c r="U102" s="44"/>
      <c r="V102" s="44"/>
      <c r="W102" s="45"/>
      <c r="X102" s="45"/>
      <c r="Y102" s="45"/>
      <c r="Z102" s="50"/>
      <c r="AA102" s="45"/>
      <c r="AB102" s="44"/>
      <c r="AC102" s="44"/>
      <c r="AD102" s="45"/>
      <c r="AE102" s="44"/>
      <c r="AF102" s="45"/>
    </row>
    <row r="103" spans="1:32" x14ac:dyDescent="0.2">
      <c r="A103" s="63"/>
      <c r="B103" s="45"/>
      <c r="C103" s="45"/>
      <c r="D103" s="45"/>
      <c r="E103" s="44"/>
      <c r="F103" s="44"/>
      <c r="G103" s="44"/>
      <c r="H103" s="45"/>
      <c r="I103" s="45"/>
      <c r="J103" s="45"/>
      <c r="K103" s="45"/>
      <c r="L103" s="45"/>
      <c r="M103" s="45"/>
      <c r="N103" s="50"/>
      <c r="O103" s="52"/>
      <c r="P103" s="50"/>
      <c r="Q103" s="45"/>
      <c r="R103" s="45"/>
      <c r="S103" s="45"/>
      <c r="T103" s="44"/>
      <c r="U103" s="44"/>
      <c r="V103" s="44"/>
      <c r="W103" s="45"/>
      <c r="X103" s="45"/>
      <c r="Y103" s="45"/>
      <c r="Z103" s="50"/>
      <c r="AA103" s="45"/>
      <c r="AB103" s="44"/>
      <c r="AC103" s="44"/>
      <c r="AD103" s="45"/>
      <c r="AE103" s="44"/>
      <c r="AF103" s="45"/>
    </row>
    <row r="104" spans="1:32" x14ac:dyDescent="0.2">
      <c r="A104" s="63"/>
      <c r="B104" s="45"/>
      <c r="C104" s="45"/>
      <c r="D104" s="45"/>
      <c r="E104" s="44"/>
      <c r="F104" s="44"/>
      <c r="G104" s="44"/>
      <c r="H104" s="45"/>
      <c r="I104" s="45"/>
      <c r="J104" s="45"/>
      <c r="K104" s="45"/>
      <c r="L104" s="45"/>
      <c r="M104" s="45"/>
      <c r="N104" s="50"/>
      <c r="O104" s="52"/>
      <c r="P104" s="50"/>
      <c r="Q104" s="45"/>
      <c r="R104" s="45"/>
      <c r="S104" s="45"/>
      <c r="T104" s="44"/>
      <c r="U104" s="44"/>
      <c r="V104" s="44"/>
      <c r="W104" s="45"/>
      <c r="X104" s="45"/>
      <c r="Y104" s="45"/>
      <c r="Z104" s="50"/>
      <c r="AA104" s="45"/>
      <c r="AB104" s="44"/>
      <c r="AC104" s="44"/>
      <c r="AD104" s="45"/>
      <c r="AE104" s="44"/>
      <c r="AF104" s="45"/>
    </row>
    <row r="105" spans="1:32" x14ac:dyDescent="0.2">
      <c r="A105" s="63"/>
      <c r="B105" s="45"/>
      <c r="C105" s="45"/>
      <c r="D105" s="45"/>
      <c r="E105" s="44"/>
      <c r="F105" s="44"/>
      <c r="G105" s="44"/>
      <c r="H105" s="45"/>
      <c r="I105" s="45"/>
      <c r="J105" s="45"/>
      <c r="K105" s="45"/>
      <c r="L105" s="45"/>
      <c r="M105" s="45"/>
      <c r="N105" s="50"/>
      <c r="O105" s="52"/>
      <c r="P105" s="50"/>
      <c r="Q105" s="45"/>
      <c r="R105" s="45"/>
      <c r="S105" s="45"/>
      <c r="T105" s="44"/>
      <c r="U105" s="44"/>
      <c r="V105" s="44"/>
      <c r="W105" s="45"/>
      <c r="X105" s="45"/>
      <c r="Y105" s="45"/>
      <c r="Z105" s="50"/>
      <c r="AA105" s="45"/>
      <c r="AB105" s="44"/>
      <c r="AC105" s="44"/>
      <c r="AD105" s="45"/>
      <c r="AE105" s="44"/>
      <c r="AF105" s="45"/>
    </row>
    <row r="106" spans="1:32" x14ac:dyDescent="0.2">
      <c r="A106" s="63"/>
      <c r="B106" s="45"/>
      <c r="C106" s="45"/>
      <c r="D106" s="45"/>
      <c r="E106" s="44"/>
      <c r="F106" s="44"/>
      <c r="G106" s="44"/>
      <c r="H106" s="45"/>
      <c r="I106" s="45"/>
      <c r="J106" s="45"/>
      <c r="K106" s="45"/>
      <c r="L106" s="45"/>
      <c r="M106" s="45"/>
      <c r="N106" s="50"/>
      <c r="O106" s="52"/>
      <c r="P106" s="50"/>
      <c r="Q106" s="45"/>
      <c r="R106" s="45"/>
      <c r="S106" s="45"/>
      <c r="T106" s="44"/>
      <c r="U106" s="44"/>
      <c r="V106" s="44"/>
      <c r="W106" s="45"/>
      <c r="X106" s="45"/>
      <c r="Y106" s="45"/>
      <c r="Z106" s="50"/>
      <c r="AA106" s="45"/>
      <c r="AB106" s="44"/>
      <c r="AC106" s="44"/>
      <c r="AD106" s="45"/>
      <c r="AE106" s="44"/>
      <c r="AF106" s="45"/>
    </row>
    <row r="107" spans="1:32" x14ac:dyDescent="0.2">
      <c r="A107" s="63"/>
      <c r="B107" s="45"/>
      <c r="C107" s="45"/>
      <c r="D107" s="45"/>
      <c r="E107" s="44"/>
      <c r="F107" s="44"/>
      <c r="G107" s="44"/>
      <c r="H107" s="45"/>
      <c r="I107" s="45"/>
      <c r="J107" s="45"/>
      <c r="K107" s="45"/>
      <c r="L107" s="45"/>
      <c r="M107" s="45"/>
      <c r="N107" s="50"/>
      <c r="O107" s="52"/>
      <c r="P107" s="50"/>
      <c r="Q107" s="45"/>
      <c r="R107" s="45"/>
      <c r="S107" s="45"/>
      <c r="T107" s="44"/>
      <c r="U107" s="44"/>
      <c r="V107" s="44"/>
      <c r="W107" s="45"/>
      <c r="X107" s="45"/>
      <c r="Y107" s="45"/>
      <c r="Z107" s="50"/>
      <c r="AA107" s="45"/>
      <c r="AB107" s="44"/>
      <c r="AC107" s="44"/>
      <c r="AD107" s="45"/>
      <c r="AE107" s="44"/>
      <c r="AF107" s="45"/>
    </row>
    <row r="108" spans="1:32" x14ac:dyDescent="0.2">
      <c r="A108" s="63"/>
      <c r="B108" s="45"/>
      <c r="C108" s="45"/>
      <c r="D108" s="45"/>
      <c r="E108" s="44"/>
      <c r="F108" s="44"/>
      <c r="G108" s="44"/>
      <c r="H108" s="45"/>
      <c r="I108" s="45"/>
      <c r="J108" s="45"/>
      <c r="K108" s="45"/>
      <c r="L108" s="45"/>
      <c r="M108" s="45"/>
      <c r="N108" s="50"/>
      <c r="O108" s="52"/>
      <c r="P108" s="50"/>
      <c r="Q108" s="45"/>
      <c r="R108" s="45"/>
      <c r="S108" s="45"/>
      <c r="T108" s="44"/>
      <c r="U108" s="44"/>
      <c r="V108" s="44"/>
      <c r="W108" s="45"/>
      <c r="X108" s="45"/>
      <c r="Y108" s="45"/>
      <c r="Z108" s="50"/>
      <c r="AA108" s="45"/>
      <c r="AB108" s="44"/>
      <c r="AC108" s="44"/>
      <c r="AD108" s="45"/>
      <c r="AE108" s="44"/>
      <c r="AF108" s="45"/>
    </row>
    <row r="109" spans="1:32" x14ac:dyDescent="0.2">
      <c r="A109" s="63"/>
      <c r="B109" s="45"/>
      <c r="C109" s="45"/>
      <c r="D109" s="45"/>
      <c r="E109" s="44"/>
      <c r="F109" s="44"/>
      <c r="G109" s="44"/>
      <c r="H109" s="45"/>
      <c r="I109" s="45"/>
      <c r="J109" s="45"/>
      <c r="K109" s="45"/>
      <c r="L109" s="45"/>
      <c r="M109" s="45"/>
      <c r="N109" s="50"/>
      <c r="O109" s="52"/>
      <c r="P109" s="50"/>
      <c r="Q109" s="45"/>
      <c r="R109" s="45"/>
      <c r="S109" s="45"/>
      <c r="T109" s="44"/>
      <c r="U109" s="44"/>
      <c r="V109" s="44"/>
      <c r="W109" s="45"/>
      <c r="X109" s="45"/>
      <c r="Y109" s="45"/>
      <c r="Z109" s="50"/>
      <c r="AA109" s="45"/>
      <c r="AB109" s="44"/>
      <c r="AC109" s="44"/>
      <c r="AD109" s="45"/>
      <c r="AE109" s="44"/>
      <c r="AF109" s="45"/>
    </row>
    <row r="110" spans="1:32" x14ac:dyDescent="0.2">
      <c r="A110" s="63"/>
      <c r="B110" s="45"/>
      <c r="C110" s="45"/>
      <c r="D110" s="45"/>
      <c r="E110" s="44"/>
      <c r="F110" s="44"/>
      <c r="G110" s="44"/>
      <c r="H110" s="45"/>
      <c r="I110" s="45"/>
      <c r="J110" s="45"/>
      <c r="K110" s="45"/>
      <c r="L110" s="45"/>
      <c r="M110" s="45"/>
      <c r="N110" s="50"/>
      <c r="O110" s="52"/>
      <c r="P110" s="50"/>
      <c r="Q110" s="45"/>
      <c r="R110" s="45"/>
      <c r="S110" s="45"/>
      <c r="T110" s="44"/>
      <c r="U110" s="44"/>
      <c r="V110" s="44"/>
      <c r="W110" s="45"/>
      <c r="X110" s="45"/>
      <c r="Y110" s="45"/>
      <c r="Z110" s="50"/>
      <c r="AA110" s="45"/>
      <c r="AB110" s="44"/>
      <c r="AC110" s="44"/>
      <c r="AD110" s="45"/>
      <c r="AE110" s="44"/>
      <c r="AF110" s="45"/>
    </row>
    <row r="111" spans="1:32" x14ac:dyDescent="0.2">
      <c r="A111" s="63"/>
      <c r="B111" s="45"/>
      <c r="C111" s="45"/>
      <c r="D111" s="45"/>
      <c r="E111" s="44"/>
      <c r="F111" s="44"/>
      <c r="G111" s="44"/>
      <c r="H111" s="45"/>
      <c r="I111" s="45"/>
      <c r="J111" s="45"/>
      <c r="K111" s="45"/>
      <c r="L111" s="45"/>
      <c r="M111" s="45"/>
      <c r="N111" s="50"/>
      <c r="O111" s="52"/>
      <c r="P111" s="50"/>
      <c r="Q111" s="45"/>
      <c r="R111" s="45"/>
      <c r="S111" s="45"/>
      <c r="T111" s="44"/>
      <c r="U111" s="44"/>
      <c r="V111" s="44"/>
      <c r="W111" s="45"/>
      <c r="X111" s="45"/>
      <c r="Y111" s="45"/>
      <c r="Z111" s="50"/>
      <c r="AA111" s="45"/>
      <c r="AB111" s="44"/>
      <c r="AC111" s="44"/>
      <c r="AD111" s="45"/>
      <c r="AE111" s="44"/>
      <c r="AF111" s="45"/>
    </row>
    <row r="112" spans="1:32" x14ac:dyDescent="0.2">
      <c r="A112" s="63"/>
      <c r="B112" s="45"/>
      <c r="C112" s="45"/>
      <c r="D112" s="45"/>
      <c r="E112" s="44"/>
      <c r="F112" s="44"/>
      <c r="G112" s="44"/>
      <c r="H112" s="45"/>
      <c r="I112" s="45"/>
      <c r="J112" s="45"/>
      <c r="K112" s="45"/>
      <c r="L112" s="45"/>
      <c r="M112" s="45"/>
      <c r="N112" s="50"/>
      <c r="O112" s="52"/>
      <c r="P112" s="50"/>
      <c r="Q112" s="45"/>
      <c r="R112" s="45"/>
      <c r="S112" s="45"/>
      <c r="T112" s="44"/>
      <c r="U112" s="44"/>
      <c r="V112" s="44"/>
      <c r="W112" s="45"/>
      <c r="X112" s="45"/>
      <c r="Y112" s="45"/>
      <c r="Z112" s="50"/>
      <c r="AA112" s="45"/>
      <c r="AB112" s="44"/>
      <c r="AC112" s="44"/>
      <c r="AD112" s="45"/>
      <c r="AE112" s="44"/>
      <c r="AF112" s="45"/>
    </row>
    <row r="113" spans="1:32" x14ac:dyDescent="0.2">
      <c r="A113" s="63"/>
      <c r="B113" s="45"/>
      <c r="C113" s="45"/>
      <c r="D113" s="45"/>
      <c r="E113" s="44"/>
      <c r="F113" s="44"/>
      <c r="G113" s="44"/>
      <c r="H113" s="45"/>
      <c r="I113" s="45"/>
      <c r="J113" s="45"/>
      <c r="K113" s="45"/>
      <c r="L113" s="45"/>
      <c r="M113" s="45"/>
      <c r="N113" s="50"/>
      <c r="O113" s="52"/>
      <c r="P113" s="50"/>
      <c r="Q113" s="45"/>
      <c r="R113" s="45"/>
      <c r="S113" s="45"/>
      <c r="T113" s="44"/>
      <c r="U113" s="44"/>
      <c r="V113" s="44"/>
      <c r="W113" s="45"/>
      <c r="X113" s="45"/>
      <c r="Y113" s="45"/>
      <c r="Z113" s="50"/>
      <c r="AA113" s="45"/>
      <c r="AB113" s="44"/>
      <c r="AC113" s="44"/>
      <c r="AD113" s="45"/>
      <c r="AE113" s="44"/>
      <c r="AF113" s="45"/>
    </row>
    <row r="114" spans="1:32" x14ac:dyDescent="0.2">
      <c r="A114" s="63"/>
      <c r="B114" s="45"/>
      <c r="C114" s="45"/>
      <c r="D114" s="45"/>
      <c r="E114" s="44"/>
      <c r="F114" s="44"/>
      <c r="G114" s="44"/>
      <c r="H114" s="45"/>
      <c r="I114" s="45"/>
      <c r="J114" s="45"/>
      <c r="K114" s="45"/>
      <c r="L114" s="45"/>
      <c r="M114" s="45"/>
      <c r="N114" s="50"/>
      <c r="O114" s="52"/>
      <c r="P114" s="50"/>
      <c r="Q114" s="45"/>
      <c r="R114" s="45"/>
      <c r="S114" s="45"/>
      <c r="T114" s="44"/>
      <c r="U114" s="44"/>
      <c r="V114" s="44"/>
      <c r="W114" s="45"/>
      <c r="X114" s="45"/>
      <c r="Y114" s="45"/>
      <c r="Z114" s="50"/>
      <c r="AA114" s="45"/>
      <c r="AB114" s="44"/>
      <c r="AC114" s="44"/>
      <c r="AD114" s="45"/>
      <c r="AE114" s="44"/>
      <c r="AF114" s="45"/>
    </row>
    <row r="115" spans="1:32" x14ac:dyDescent="0.2">
      <c r="A115" s="63"/>
      <c r="B115" s="45"/>
      <c r="C115" s="45"/>
      <c r="D115" s="45"/>
      <c r="E115" s="44"/>
      <c r="F115" s="44"/>
      <c r="G115" s="44"/>
      <c r="H115" s="45"/>
      <c r="I115" s="45"/>
      <c r="J115" s="45"/>
      <c r="K115" s="45"/>
      <c r="L115" s="45"/>
      <c r="M115" s="45"/>
      <c r="N115" s="50"/>
      <c r="O115" s="52"/>
      <c r="P115" s="50"/>
      <c r="Q115" s="45"/>
      <c r="R115" s="45"/>
      <c r="S115" s="45"/>
      <c r="T115" s="44"/>
      <c r="U115" s="44"/>
      <c r="V115" s="44"/>
      <c r="W115" s="45"/>
      <c r="X115" s="45"/>
      <c r="Y115" s="45"/>
      <c r="Z115" s="50"/>
      <c r="AA115" s="45"/>
      <c r="AB115" s="44"/>
      <c r="AC115" s="44"/>
      <c r="AD115" s="45"/>
      <c r="AE115" s="44"/>
      <c r="AF115" s="45"/>
    </row>
    <row r="116" spans="1:32" x14ac:dyDescent="0.2">
      <c r="A116" s="63"/>
      <c r="B116" s="45"/>
      <c r="C116" s="45"/>
      <c r="D116" s="45"/>
      <c r="E116" s="44"/>
      <c r="F116" s="44"/>
      <c r="G116" s="44"/>
      <c r="H116" s="45"/>
      <c r="I116" s="45"/>
      <c r="J116" s="45"/>
      <c r="K116" s="45"/>
      <c r="L116" s="45"/>
      <c r="M116" s="45"/>
      <c r="N116" s="50"/>
      <c r="O116" s="52"/>
      <c r="P116" s="50"/>
      <c r="Q116" s="45"/>
      <c r="R116" s="45"/>
      <c r="S116" s="45"/>
      <c r="T116" s="44"/>
      <c r="U116" s="44"/>
      <c r="V116" s="44"/>
      <c r="W116" s="45"/>
      <c r="X116" s="45"/>
      <c r="Y116" s="45"/>
      <c r="Z116" s="50"/>
      <c r="AA116" s="45"/>
      <c r="AB116" s="44"/>
      <c r="AC116" s="44"/>
      <c r="AD116" s="45"/>
      <c r="AE116" s="44"/>
      <c r="AF116" s="45"/>
    </row>
    <row r="117" spans="1:32" x14ac:dyDescent="0.2">
      <c r="A117" s="63"/>
      <c r="B117" s="45"/>
      <c r="C117" s="45"/>
      <c r="D117" s="45"/>
      <c r="E117" s="44"/>
      <c r="F117" s="44"/>
      <c r="G117" s="44"/>
      <c r="H117" s="45"/>
      <c r="I117" s="45"/>
      <c r="J117" s="45"/>
      <c r="K117" s="45"/>
      <c r="L117" s="45"/>
      <c r="M117" s="45"/>
      <c r="N117" s="50"/>
      <c r="O117" s="52"/>
      <c r="P117" s="50"/>
      <c r="Q117" s="45"/>
      <c r="R117" s="45"/>
      <c r="S117" s="45"/>
      <c r="T117" s="44"/>
      <c r="U117" s="44"/>
      <c r="V117" s="44"/>
      <c r="W117" s="45"/>
      <c r="X117" s="45"/>
      <c r="Y117" s="45"/>
      <c r="Z117" s="50"/>
      <c r="AA117" s="45"/>
      <c r="AB117" s="44"/>
      <c r="AC117" s="44"/>
      <c r="AD117" s="45"/>
      <c r="AE117" s="44"/>
      <c r="AF117" s="45"/>
    </row>
    <row r="118" spans="1:32" x14ac:dyDescent="0.2">
      <c r="A118" s="63"/>
      <c r="B118" s="45"/>
      <c r="C118" s="45"/>
      <c r="D118" s="45"/>
      <c r="E118" s="44"/>
      <c r="F118" s="44"/>
      <c r="G118" s="44"/>
      <c r="H118" s="45"/>
      <c r="I118" s="45"/>
      <c r="J118" s="45"/>
      <c r="K118" s="45"/>
      <c r="L118" s="45"/>
      <c r="M118" s="45"/>
      <c r="N118" s="50"/>
      <c r="O118" s="52"/>
      <c r="P118" s="50"/>
      <c r="Q118" s="45"/>
      <c r="R118" s="45"/>
      <c r="S118" s="45"/>
      <c r="T118" s="44"/>
      <c r="U118" s="44"/>
      <c r="V118" s="44"/>
      <c r="W118" s="45"/>
      <c r="X118" s="45"/>
      <c r="Y118" s="45"/>
      <c r="Z118" s="50"/>
      <c r="AA118" s="45"/>
      <c r="AB118" s="44"/>
      <c r="AC118" s="44"/>
      <c r="AD118" s="45"/>
      <c r="AE118" s="44"/>
      <c r="AF118" s="45"/>
    </row>
    <row r="119" spans="1:32" x14ac:dyDescent="0.2">
      <c r="A119" s="63"/>
      <c r="B119" s="45"/>
      <c r="C119" s="45"/>
      <c r="D119" s="45"/>
      <c r="E119" s="44"/>
      <c r="F119" s="44"/>
      <c r="G119" s="44"/>
      <c r="H119" s="45"/>
      <c r="I119" s="45"/>
      <c r="J119" s="45"/>
      <c r="K119" s="45"/>
      <c r="L119" s="45"/>
      <c r="M119" s="45"/>
      <c r="N119" s="50"/>
      <c r="O119" s="52"/>
      <c r="P119" s="50"/>
      <c r="Q119" s="45"/>
      <c r="R119" s="45"/>
      <c r="S119" s="45"/>
      <c r="T119" s="44"/>
      <c r="U119" s="44"/>
      <c r="V119" s="44"/>
      <c r="W119" s="45"/>
      <c r="X119" s="45"/>
      <c r="Y119" s="45"/>
      <c r="Z119" s="50"/>
      <c r="AA119" s="45"/>
      <c r="AB119" s="44"/>
      <c r="AC119" s="44"/>
      <c r="AD119" s="45"/>
      <c r="AE119" s="44"/>
      <c r="AF119" s="45"/>
    </row>
    <row r="120" spans="1:32" x14ac:dyDescent="0.2">
      <c r="A120" s="63"/>
      <c r="B120" s="45"/>
      <c r="C120" s="45"/>
      <c r="D120" s="45"/>
      <c r="E120" s="44"/>
      <c r="F120" s="44"/>
      <c r="G120" s="44"/>
      <c r="H120" s="45"/>
      <c r="I120" s="45"/>
      <c r="J120" s="45"/>
      <c r="K120" s="45"/>
      <c r="L120" s="45"/>
      <c r="M120" s="45"/>
      <c r="N120" s="50"/>
      <c r="O120" s="52"/>
      <c r="P120" s="50"/>
      <c r="Q120" s="45"/>
      <c r="R120" s="45"/>
      <c r="S120" s="45"/>
      <c r="T120" s="44"/>
      <c r="U120" s="44"/>
      <c r="V120" s="44"/>
      <c r="W120" s="45"/>
      <c r="X120" s="45"/>
      <c r="Y120" s="45"/>
      <c r="Z120" s="50"/>
      <c r="AA120" s="45"/>
      <c r="AB120" s="44"/>
      <c r="AC120" s="44"/>
      <c r="AD120" s="45"/>
      <c r="AE120" s="44"/>
      <c r="AF120" s="45"/>
    </row>
    <row r="121" spans="1:32" x14ac:dyDescent="0.2">
      <c r="A121" s="63"/>
      <c r="B121" s="45"/>
      <c r="C121" s="45"/>
      <c r="D121" s="45"/>
      <c r="E121" s="44"/>
      <c r="F121" s="44"/>
      <c r="G121" s="44"/>
      <c r="H121" s="45"/>
      <c r="I121" s="45"/>
      <c r="J121" s="45"/>
      <c r="K121" s="45"/>
      <c r="L121" s="45"/>
      <c r="M121" s="45"/>
      <c r="N121" s="50"/>
      <c r="O121" s="52"/>
      <c r="P121" s="50"/>
      <c r="Q121" s="45"/>
      <c r="R121" s="45"/>
      <c r="S121" s="45"/>
      <c r="T121" s="44"/>
      <c r="U121" s="44"/>
      <c r="V121" s="44"/>
      <c r="W121" s="45"/>
      <c r="X121" s="45"/>
      <c r="Y121" s="45"/>
      <c r="Z121" s="50"/>
      <c r="AA121" s="45"/>
      <c r="AB121" s="44"/>
      <c r="AC121" s="44"/>
      <c r="AD121" s="45"/>
      <c r="AE121" s="44"/>
      <c r="AF121" s="45"/>
    </row>
    <row r="122" spans="1:32" x14ac:dyDescent="0.2">
      <c r="A122" s="63"/>
      <c r="B122" s="45"/>
      <c r="C122" s="45"/>
      <c r="D122" s="45"/>
      <c r="E122" s="44"/>
      <c r="F122" s="44"/>
      <c r="G122" s="44"/>
      <c r="H122" s="45"/>
      <c r="I122" s="45"/>
      <c r="J122" s="45"/>
      <c r="K122" s="45"/>
      <c r="L122" s="45"/>
      <c r="M122" s="45"/>
      <c r="N122" s="50"/>
      <c r="O122" s="52"/>
      <c r="P122" s="50"/>
      <c r="Q122" s="45"/>
      <c r="R122" s="45"/>
      <c r="S122" s="45"/>
      <c r="T122" s="44"/>
      <c r="U122" s="44"/>
      <c r="V122" s="44"/>
      <c r="W122" s="45"/>
      <c r="X122" s="45"/>
      <c r="Y122" s="45"/>
      <c r="Z122" s="50"/>
      <c r="AA122" s="45"/>
      <c r="AB122" s="44"/>
      <c r="AC122" s="44"/>
      <c r="AD122" s="45"/>
      <c r="AE122" s="44"/>
      <c r="AF122" s="45"/>
    </row>
    <row r="123" spans="1:32" x14ac:dyDescent="0.2">
      <c r="A123" s="63"/>
      <c r="B123" s="45"/>
      <c r="C123" s="45"/>
      <c r="D123" s="45"/>
      <c r="E123" s="44"/>
      <c r="F123" s="44"/>
      <c r="G123" s="44"/>
      <c r="H123" s="45"/>
      <c r="I123" s="45"/>
      <c r="J123" s="45"/>
      <c r="K123" s="45"/>
      <c r="L123" s="45"/>
      <c r="M123" s="45"/>
      <c r="N123" s="50"/>
      <c r="O123" s="52"/>
      <c r="P123" s="50"/>
      <c r="Q123" s="45"/>
      <c r="R123" s="45"/>
      <c r="S123" s="45"/>
      <c r="T123" s="44"/>
      <c r="U123" s="44"/>
      <c r="V123" s="44"/>
      <c r="W123" s="45"/>
      <c r="X123" s="45"/>
      <c r="Y123" s="45"/>
      <c r="Z123" s="50"/>
      <c r="AA123" s="45"/>
      <c r="AB123" s="44"/>
      <c r="AC123" s="44"/>
      <c r="AD123" s="45"/>
      <c r="AE123" s="44"/>
      <c r="AF123" s="45"/>
    </row>
    <row r="124" spans="1:32" x14ac:dyDescent="0.2">
      <c r="A124" s="63"/>
      <c r="B124" s="45"/>
      <c r="C124" s="45"/>
      <c r="D124" s="45"/>
      <c r="E124" s="44"/>
      <c r="F124" s="44"/>
      <c r="G124" s="44"/>
      <c r="H124" s="45"/>
      <c r="I124" s="45"/>
      <c r="J124" s="45"/>
      <c r="K124" s="45"/>
      <c r="L124" s="45"/>
      <c r="M124" s="45"/>
      <c r="N124" s="50"/>
      <c r="O124" s="52"/>
      <c r="P124" s="50"/>
      <c r="Q124" s="45"/>
      <c r="R124" s="45"/>
      <c r="S124" s="45"/>
      <c r="T124" s="44"/>
      <c r="U124" s="44"/>
      <c r="V124" s="44"/>
      <c r="W124" s="45"/>
      <c r="X124" s="45"/>
      <c r="Y124" s="45"/>
      <c r="Z124" s="50"/>
      <c r="AA124" s="45"/>
      <c r="AB124" s="44"/>
      <c r="AC124" s="44"/>
      <c r="AD124" s="45"/>
      <c r="AE124" s="44"/>
      <c r="AF124" s="45"/>
    </row>
    <row r="125" spans="1:32" x14ac:dyDescent="0.2">
      <c r="A125" s="63"/>
      <c r="B125" s="45"/>
      <c r="C125" s="45"/>
      <c r="D125" s="45"/>
      <c r="E125" s="44"/>
      <c r="F125" s="44"/>
      <c r="G125" s="44"/>
      <c r="H125" s="45"/>
      <c r="I125" s="45"/>
      <c r="J125" s="45"/>
      <c r="K125" s="45"/>
      <c r="L125" s="45"/>
      <c r="M125" s="45"/>
      <c r="N125" s="50"/>
      <c r="O125" s="52"/>
      <c r="P125" s="50"/>
      <c r="Q125" s="45"/>
      <c r="R125" s="45"/>
      <c r="S125" s="45"/>
      <c r="T125" s="44"/>
      <c r="U125" s="44"/>
      <c r="V125" s="44"/>
      <c r="W125" s="45"/>
      <c r="X125" s="45"/>
      <c r="Y125" s="45"/>
      <c r="Z125" s="50"/>
      <c r="AA125" s="45"/>
      <c r="AB125" s="44"/>
      <c r="AC125" s="44"/>
      <c r="AD125" s="45"/>
      <c r="AE125" s="44"/>
      <c r="AF125" s="45"/>
    </row>
    <row r="126" spans="1:32" x14ac:dyDescent="0.2">
      <c r="A126" s="63"/>
      <c r="B126" s="45"/>
      <c r="C126" s="45"/>
      <c r="D126" s="45"/>
      <c r="E126" s="44"/>
      <c r="F126" s="44"/>
      <c r="G126" s="44"/>
      <c r="H126" s="45"/>
      <c r="I126" s="45"/>
      <c r="J126" s="45"/>
      <c r="K126" s="45"/>
      <c r="L126" s="45"/>
      <c r="M126" s="45"/>
      <c r="N126" s="50"/>
      <c r="O126" s="52"/>
      <c r="P126" s="50"/>
      <c r="Q126" s="45"/>
      <c r="R126" s="45"/>
      <c r="S126" s="45"/>
      <c r="T126" s="44"/>
      <c r="U126" s="44"/>
      <c r="V126" s="44"/>
      <c r="W126" s="45"/>
      <c r="X126" s="45"/>
      <c r="Y126" s="45"/>
      <c r="Z126" s="50"/>
      <c r="AA126" s="45"/>
      <c r="AB126" s="44"/>
      <c r="AC126" s="44"/>
      <c r="AD126" s="45"/>
      <c r="AE126" s="44"/>
      <c r="AF126" s="45"/>
    </row>
    <row r="127" spans="1:32" x14ac:dyDescent="0.2">
      <c r="A127" s="63"/>
      <c r="B127" s="45"/>
      <c r="C127" s="45"/>
      <c r="D127" s="45"/>
      <c r="E127" s="44"/>
      <c r="F127" s="44"/>
      <c r="G127" s="44"/>
      <c r="H127" s="45"/>
      <c r="I127" s="45"/>
      <c r="J127" s="45"/>
      <c r="K127" s="45"/>
      <c r="L127" s="45"/>
      <c r="M127" s="45"/>
      <c r="N127" s="50"/>
      <c r="O127" s="52"/>
      <c r="P127" s="50"/>
      <c r="Q127" s="45"/>
      <c r="R127" s="45"/>
      <c r="S127" s="45"/>
      <c r="T127" s="44"/>
      <c r="U127" s="44"/>
      <c r="V127" s="44"/>
      <c r="W127" s="45"/>
      <c r="X127" s="45"/>
      <c r="Y127" s="45"/>
      <c r="Z127" s="50"/>
      <c r="AA127" s="45"/>
      <c r="AB127" s="44"/>
      <c r="AC127" s="44"/>
      <c r="AD127" s="45"/>
      <c r="AE127" s="44"/>
      <c r="AF127" s="45"/>
    </row>
    <row r="128" spans="1:32" x14ac:dyDescent="0.2">
      <c r="A128" s="63"/>
      <c r="B128" s="45"/>
      <c r="C128" s="45"/>
      <c r="D128" s="45"/>
      <c r="E128" s="44"/>
      <c r="F128" s="44"/>
      <c r="G128" s="44"/>
      <c r="H128" s="45"/>
      <c r="I128" s="45"/>
      <c r="J128" s="45"/>
      <c r="K128" s="45"/>
      <c r="L128" s="45"/>
      <c r="M128" s="45"/>
      <c r="N128" s="50"/>
      <c r="O128" s="52"/>
      <c r="P128" s="50"/>
      <c r="Q128" s="45"/>
      <c r="R128" s="45"/>
      <c r="S128" s="45"/>
      <c r="T128" s="44"/>
      <c r="U128" s="44"/>
      <c r="V128" s="44"/>
      <c r="W128" s="45"/>
      <c r="X128" s="45"/>
      <c r="Y128" s="45"/>
      <c r="Z128" s="50"/>
      <c r="AA128" s="45"/>
      <c r="AB128" s="44"/>
      <c r="AC128" s="44"/>
      <c r="AD128" s="45"/>
      <c r="AE128" s="44"/>
      <c r="AF128" s="45"/>
    </row>
    <row r="129" spans="1:32" x14ac:dyDescent="0.2">
      <c r="A129" s="63"/>
      <c r="B129" s="45"/>
      <c r="C129" s="45"/>
      <c r="D129" s="45"/>
      <c r="E129" s="44"/>
      <c r="F129" s="44"/>
      <c r="G129" s="44"/>
      <c r="H129" s="45"/>
      <c r="I129" s="45"/>
      <c r="J129" s="45"/>
      <c r="K129" s="45"/>
      <c r="L129" s="45"/>
      <c r="M129" s="45"/>
      <c r="N129" s="50"/>
      <c r="O129" s="52"/>
      <c r="P129" s="50"/>
      <c r="Q129" s="45"/>
      <c r="R129" s="45"/>
      <c r="S129" s="45"/>
      <c r="T129" s="44"/>
      <c r="U129" s="44"/>
      <c r="V129" s="44"/>
      <c r="W129" s="45"/>
      <c r="X129" s="45"/>
      <c r="Y129" s="45"/>
      <c r="Z129" s="50"/>
      <c r="AA129" s="45"/>
      <c r="AB129" s="44"/>
      <c r="AC129" s="44"/>
      <c r="AD129" s="45"/>
      <c r="AE129" s="44"/>
      <c r="AF129" s="45"/>
    </row>
    <row r="130" spans="1:32" x14ac:dyDescent="0.2">
      <c r="A130" s="63"/>
      <c r="B130" s="45"/>
      <c r="C130" s="45"/>
      <c r="D130" s="45"/>
      <c r="E130" s="44"/>
      <c r="F130" s="44"/>
      <c r="G130" s="44"/>
      <c r="H130" s="45"/>
      <c r="I130" s="45"/>
      <c r="J130" s="45"/>
      <c r="K130" s="45"/>
      <c r="L130" s="45"/>
      <c r="M130" s="45"/>
      <c r="N130" s="50"/>
      <c r="O130" s="52"/>
      <c r="P130" s="50"/>
      <c r="Q130" s="45"/>
      <c r="R130" s="45"/>
      <c r="S130" s="45"/>
      <c r="T130" s="44"/>
      <c r="U130" s="44"/>
      <c r="V130" s="44"/>
      <c r="W130" s="45"/>
      <c r="X130" s="45"/>
      <c r="Y130" s="45"/>
      <c r="Z130" s="50"/>
      <c r="AA130" s="45"/>
      <c r="AB130" s="44"/>
      <c r="AC130" s="44"/>
      <c r="AD130" s="45"/>
      <c r="AE130" s="44"/>
      <c r="AF130" s="45"/>
    </row>
    <row r="131" spans="1:32" x14ac:dyDescent="0.2">
      <c r="A131" s="63"/>
      <c r="B131" s="45"/>
      <c r="C131" s="45"/>
      <c r="D131" s="45"/>
      <c r="E131" s="44"/>
      <c r="F131" s="44"/>
      <c r="G131" s="44"/>
      <c r="H131" s="45"/>
      <c r="I131" s="45"/>
      <c r="J131" s="45"/>
      <c r="K131" s="45"/>
      <c r="L131" s="45"/>
      <c r="M131" s="45"/>
      <c r="N131" s="50"/>
      <c r="O131" s="52"/>
      <c r="P131" s="50"/>
      <c r="Q131" s="45"/>
      <c r="R131" s="45"/>
      <c r="S131" s="45"/>
      <c r="T131" s="44"/>
      <c r="U131" s="44"/>
      <c r="V131" s="44"/>
      <c r="W131" s="45"/>
      <c r="X131" s="45"/>
      <c r="Y131" s="45"/>
      <c r="Z131" s="50"/>
      <c r="AA131" s="45"/>
      <c r="AB131" s="44"/>
      <c r="AC131" s="44"/>
      <c r="AD131" s="45"/>
      <c r="AE131" s="44"/>
      <c r="AF131" s="45"/>
    </row>
    <row r="132" spans="1:32" x14ac:dyDescent="0.2">
      <c r="A132" s="63"/>
      <c r="B132" s="45"/>
      <c r="C132" s="45"/>
      <c r="D132" s="45"/>
      <c r="E132" s="44"/>
      <c r="F132" s="44"/>
      <c r="G132" s="44"/>
      <c r="H132" s="45"/>
      <c r="I132" s="45"/>
      <c r="J132" s="45"/>
      <c r="K132" s="45"/>
      <c r="L132" s="45"/>
      <c r="M132" s="45"/>
      <c r="N132" s="50"/>
      <c r="O132" s="52"/>
      <c r="P132" s="50"/>
      <c r="Q132" s="45"/>
      <c r="R132" s="45"/>
      <c r="S132" s="45"/>
      <c r="T132" s="44"/>
      <c r="U132" s="44"/>
      <c r="V132" s="44"/>
      <c r="W132" s="45"/>
      <c r="X132" s="45"/>
      <c r="Y132" s="45"/>
      <c r="Z132" s="50"/>
      <c r="AA132" s="45"/>
      <c r="AB132" s="44"/>
      <c r="AC132" s="44"/>
      <c r="AD132" s="45"/>
      <c r="AE132" s="44"/>
      <c r="AF132" s="45"/>
    </row>
    <row r="133" spans="1:32" x14ac:dyDescent="0.2">
      <c r="A133" s="63"/>
      <c r="B133" s="45"/>
      <c r="C133" s="45"/>
      <c r="D133" s="45"/>
      <c r="E133" s="44"/>
      <c r="F133" s="44"/>
      <c r="G133" s="44"/>
      <c r="H133" s="45"/>
      <c r="I133" s="45"/>
      <c r="J133" s="45"/>
      <c r="K133" s="45"/>
      <c r="L133" s="45"/>
      <c r="M133" s="45"/>
      <c r="N133" s="50"/>
      <c r="O133" s="52"/>
      <c r="P133" s="50"/>
      <c r="Q133" s="45"/>
      <c r="R133" s="45"/>
      <c r="S133" s="45"/>
      <c r="T133" s="44"/>
      <c r="U133" s="44"/>
      <c r="V133" s="44"/>
      <c r="W133" s="45"/>
      <c r="X133" s="45"/>
      <c r="Y133" s="45"/>
      <c r="Z133" s="50"/>
      <c r="AA133" s="45"/>
      <c r="AB133" s="44"/>
      <c r="AC133" s="44"/>
      <c r="AD133" s="45"/>
      <c r="AE133" s="44"/>
      <c r="AF133" s="45"/>
    </row>
    <row r="134" spans="1:32" x14ac:dyDescent="0.2">
      <c r="A134" s="63"/>
      <c r="B134" s="45"/>
      <c r="C134" s="45"/>
      <c r="D134" s="45"/>
      <c r="E134" s="44"/>
      <c r="F134" s="44"/>
      <c r="G134" s="44"/>
      <c r="H134" s="45"/>
      <c r="I134" s="45"/>
      <c r="J134" s="45"/>
      <c r="K134" s="45"/>
      <c r="L134" s="45"/>
      <c r="M134" s="45"/>
      <c r="N134" s="50"/>
      <c r="O134" s="52"/>
      <c r="P134" s="50"/>
      <c r="Q134" s="45"/>
      <c r="R134" s="45"/>
      <c r="S134" s="45"/>
      <c r="T134" s="44"/>
      <c r="U134" s="44"/>
      <c r="V134" s="44"/>
      <c r="W134" s="45"/>
      <c r="X134" s="45"/>
      <c r="Y134" s="45"/>
      <c r="Z134" s="50"/>
      <c r="AA134" s="45"/>
      <c r="AB134" s="44"/>
      <c r="AC134" s="44"/>
      <c r="AD134" s="45"/>
      <c r="AE134" s="44"/>
      <c r="AF134" s="45"/>
    </row>
    <row r="135" spans="1:32" x14ac:dyDescent="0.2">
      <c r="A135" s="63"/>
      <c r="B135" s="45"/>
      <c r="C135" s="45"/>
      <c r="D135" s="45"/>
      <c r="E135" s="44"/>
      <c r="F135" s="44"/>
      <c r="G135" s="44"/>
      <c r="H135" s="45"/>
      <c r="I135" s="45"/>
      <c r="J135" s="45"/>
      <c r="K135" s="45"/>
      <c r="L135" s="45"/>
      <c r="M135" s="45"/>
      <c r="N135" s="50"/>
      <c r="O135" s="52"/>
      <c r="P135" s="50"/>
      <c r="Q135" s="45"/>
      <c r="R135" s="45"/>
      <c r="S135" s="45"/>
      <c r="T135" s="44"/>
      <c r="U135" s="44"/>
      <c r="V135" s="44"/>
      <c r="W135" s="45"/>
      <c r="X135" s="45"/>
      <c r="Y135" s="45"/>
      <c r="Z135" s="50"/>
      <c r="AA135" s="45"/>
      <c r="AB135" s="44"/>
      <c r="AC135" s="44"/>
      <c r="AD135" s="45"/>
      <c r="AE135" s="44"/>
      <c r="AF135" s="45"/>
    </row>
    <row r="136" spans="1:32" x14ac:dyDescent="0.2">
      <c r="A136" s="63"/>
      <c r="B136" s="45"/>
      <c r="C136" s="45"/>
      <c r="D136" s="45"/>
      <c r="E136" s="44"/>
      <c r="F136" s="44"/>
      <c r="G136" s="44"/>
      <c r="H136" s="45"/>
      <c r="I136" s="45"/>
      <c r="J136" s="45"/>
      <c r="K136" s="45"/>
      <c r="L136" s="45"/>
      <c r="M136" s="45"/>
      <c r="N136" s="50"/>
      <c r="O136" s="52"/>
      <c r="P136" s="50"/>
      <c r="Q136" s="45"/>
      <c r="R136" s="45"/>
      <c r="S136" s="45"/>
      <c r="T136" s="44"/>
      <c r="U136" s="44"/>
      <c r="V136" s="44"/>
      <c r="W136" s="45"/>
      <c r="X136" s="45"/>
      <c r="Y136" s="45"/>
      <c r="Z136" s="50"/>
      <c r="AA136" s="45"/>
      <c r="AB136" s="44"/>
      <c r="AC136" s="44"/>
      <c r="AD136" s="45"/>
      <c r="AE136" s="44"/>
      <c r="AF136" s="45"/>
    </row>
    <row r="137" spans="1:32" x14ac:dyDescent="0.2">
      <c r="A137" s="63"/>
      <c r="B137" s="45"/>
      <c r="C137" s="45"/>
      <c r="D137" s="45"/>
      <c r="E137" s="44"/>
      <c r="F137" s="44"/>
      <c r="G137" s="44"/>
      <c r="H137" s="45"/>
      <c r="I137" s="45"/>
      <c r="J137" s="45"/>
      <c r="K137" s="45"/>
      <c r="L137" s="45"/>
      <c r="M137" s="45"/>
      <c r="N137" s="50"/>
      <c r="O137" s="52"/>
      <c r="P137" s="50"/>
      <c r="Q137" s="45"/>
      <c r="R137" s="45"/>
      <c r="S137" s="45"/>
      <c r="T137" s="44"/>
      <c r="U137" s="44"/>
      <c r="V137" s="44"/>
      <c r="W137" s="45"/>
      <c r="X137" s="45"/>
      <c r="Y137" s="45"/>
      <c r="Z137" s="50"/>
      <c r="AA137" s="45"/>
      <c r="AB137" s="44"/>
      <c r="AC137" s="44"/>
      <c r="AD137" s="45"/>
      <c r="AE137" s="44"/>
      <c r="AF137" s="45"/>
    </row>
    <row r="138" spans="1:32" x14ac:dyDescent="0.2">
      <c r="A138" s="63"/>
      <c r="B138" s="45"/>
      <c r="C138" s="45"/>
      <c r="D138" s="45"/>
      <c r="E138" s="44"/>
      <c r="F138" s="44"/>
      <c r="G138" s="44"/>
      <c r="H138" s="45"/>
      <c r="I138" s="45"/>
      <c r="J138" s="45"/>
      <c r="K138" s="45"/>
      <c r="L138" s="45"/>
      <c r="M138" s="45"/>
      <c r="N138" s="50"/>
      <c r="O138" s="52"/>
      <c r="P138" s="50"/>
      <c r="Q138" s="45"/>
      <c r="R138" s="45"/>
      <c r="S138" s="45"/>
      <c r="T138" s="44"/>
      <c r="U138" s="44"/>
      <c r="V138" s="44"/>
      <c r="W138" s="45"/>
      <c r="X138" s="45"/>
      <c r="Y138" s="45"/>
      <c r="Z138" s="50"/>
      <c r="AA138" s="45"/>
      <c r="AB138" s="44"/>
      <c r="AC138" s="44"/>
      <c r="AD138" s="45"/>
      <c r="AE138" s="44"/>
      <c r="AF138" s="45"/>
    </row>
    <row r="139" spans="1:32" x14ac:dyDescent="0.2">
      <c r="A139" s="63"/>
      <c r="B139" s="45"/>
      <c r="C139" s="45"/>
      <c r="D139" s="45"/>
      <c r="E139" s="44"/>
      <c r="F139" s="44"/>
      <c r="G139" s="44"/>
      <c r="H139" s="45"/>
      <c r="I139" s="45"/>
      <c r="J139" s="45"/>
      <c r="K139" s="45"/>
      <c r="L139" s="45"/>
      <c r="M139" s="45"/>
      <c r="N139" s="50"/>
      <c r="O139" s="52"/>
      <c r="P139" s="50"/>
      <c r="Q139" s="45"/>
      <c r="R139" s="45"/>
      <c r="S139" s="45"/>
      <c r="T139" s="44"/>
      <c r="U139" s="44"/>
      <c r="V139" s="44"/>
      <c r="W139" s="45"/>
      <c r="X139" s="45"/>
      <c r="Y139" s="45"/>
      <c r="Z139" s="50"/>
      <c r="AA139" s="45"/>
      <c r="AB139" s="44"/>
      <c r="AC139" s="44"/>
      <c r="AD139" s="45"/>
      <c r="AE139" s="44"/>
      <c r="AF139" s="45"/>
    </row>
    <row r="140" spans="1:32" x14ac:dyDescent="0.2">
      <c r="A140" s="63"/>
      <c r="B140" s="45"/>
      <c r="C140" s="45"/>
      <c r="D140" s="45"/>
      <c r="E140" s="44"/>
      <c r="F140" s="44"/>
      <c r="G140" s="44"/>
      <c r="H140" s="45"/>
      <c r="I140" s="45"/>
      <c r="J140" s="45"/>
      <c r="K140" s="45"/>
      <c r="L140" s="45"/>
      <c r="M140" s="45"/>
      <c r="N140" s="50"/>
      <c r="O140" s="52"/>
      <c r="P140" s="50"/>
      <c r="Q140" s="45"/>
      <c r="R140" s="45"/>
      <c r="S140" s="45"/>
      <c r="T140" s="44"/>
      <c r="U140" s="44"/>
      <c r="V140" s="44"/>
      <c r="W140" s="45"/>
      <c r="X140" s="45"/>
      <c r="Y140" s="45"/>
      <c r="Z140" s="50"/>
      <c r="AA140" s="45"/>
      <c r="AB140" s="44"/>
      <c r="AC140" s="44"/>
      <c r="AD140" s="45"/>
      <c r="AE140" s="44"/>
      <c r="AF140" s="45"/>
    </row>
    <row r="141" spans="1:32" x14ac:dyDescent="0.2">
      <c r="A141" s="63"/>
      <c r="B141" s="45"/>
      <c r="C141" s="45"/>
      <c r="D141" s="45"/>
      <c r="E141" s="44"/>
      <c r="F141" s="44"/>
      <c r="G141" s="44"/>
      <c r="H141" s="45"/>
      <c r="I141" s="45"/>
      <c r="J141" s="45"/>
      <c r="K141" s="45"/>
      <c r="L141" s="45"/>
      <c r="M141" s="45"/>
      <c r="N141" s="50"/>
      <c r="O141" s="52"/>
      <c r="P141" s="50"/>
      <c r="Q141" s="45"/>
      <c r="R141" s="45"/>
      <c r="S141" s="45"/>
      <c r="T141" s="44"/>
      <c r="U141" s="44"/>
      <c r="V141" s="44"/>
      <c r="W141" s="45"/>
      <c r="X141" s="45"/>
      <c r="Y141" s="45"/>
      <c r="Z141" s="50"/>
      <c r="AA141" s="45"/>
      <c r="AB141" s="44"/>
      <c r="AC141" s="44"/>
      <c r="AD141" s="45"/>
      <c r="AE141" s="44"/>
      <c r="AF141" s="45"/>
    </row>
    <row r="142" spans="1:32" x14ac:dyDescent="0.2">
      <c r="A142" s="63"/>
      <c r="B142" s="45"/>
      <c r="C142" s="45"/>
      <c r="D142" s="45"/>
      <c r="E142" s="44"/>
      <c r="F142" s="44"/>
      <c r="G142" s="44"/>
      <c r="H142" s="45"/>
      <c r="I142" s="45"/>
      <c r="J142" s="45"/>
      <c r="K142" s="45"/>
      <c r="L142" s="45"/>
      <c r="M142" s="45"/>
      <c r="N142" s="50"/>
      <c r="O142" s="52"/>
      <c r="P142" s="50"/>
      <c r="Q142" s="45"/>
      <c r="R142" s="45"/>
      <c r="S142" s="45"/>
      <c r="T142" s="44"/>
      <c r="U142" s="44"/>
      <c r="V142" s="44"/>
      <c r="W142" s="45"/>
      <c r="X142" s="45"/>
      <c r="Y142" s="45"/>
      <c r="Z142" s="50"/>
      <c r="AA142" s="45"/>
      <c r="AB142" s="44"/>
      <c r="AC142" s="44"/>
      <c r="AD142" s="45"/>
      <c r="AE142" s="44"/>
      <c r="AF142" s="45"/>
    </row>
    <row r="143" spans="1:32" x14ac:dyDescent="0.2">
      <c r="A143" s="63"/>
      <c r="B143" s="45"/>
      <c r="C143" s="45"/>
      <c r="D143" s="45"/>
      <c r="E143" s="44"/>
      <c r="F143" s="44"/>
      <c r="G143" s="44"/>
      <c r="H143" s="45"/>
      <c r="I143" s="45"/>
      <c r="J143" s="45"/>
      <c r="K143" s="45"/>
      <c r="L143" s="45"/>
      <c r="M143" s="45"/>
      <c r="N143" s="50"/>
      <c r="O143" s="52"/>
      <c r="P143" s="50"/>
      <c r="Q143" s="45"/>
      <c r="R143" s="45"/>
      <c r="S143" s="45"/>
      <c r="T143" s="44"/>
      <c r="U143" s="44"/>
      <c r="V143" s="44"/>
      <c r="W143" s="45"/>
      <c r="X143" s="45"/>
      <c r="Y143" s="45"/>
      <c r="Z143" s="50"/>
      <c r="AA143" s="45"/>
      <c r="AB143" s="44"/>
      <c r="AC143" s="44"/>
      <c r="AD143" s="45"/>
      <c r="AE143" s="44"/>
      <c r="AF143" s="45"/>
    </row>
    <row r="144" spans="1:32" x14ac:dyDescent="0.2">
      <c r="A144" s="63"/>
      <c r="B144" s="45"/>
      <c r="C144" s="45"/>
      <c r="D144" s="45"/>
      <c r="E144" s="44"/>
      <c r="F144" s="44"/>
      <c r="G144" s="44"/>
      <c r="H144" s="45"/>
      <c r="I144" s="45"/>
      <c r="J144" s="45"/>
      <c r="K144" s="45"/>
      <c r="L144" s="45"/>
      <c r="M144" s="45"/>
      <c r="N144" s="50"/>
      <c r="O144" s="52"/>
      <c r="P144" s="50"/>
      <c r="Q144" s="45"/>
      <c r="R144" s="45"/>
      <c r="S144" s="45"/>
      <c r="T144" s="44"/>
      <c r="U144" s="44"/>
      <c r="V144" s="44"/>
      <c r="W144" s="45"/>
      <c r="X144" s="45"/>
      <c r="Y144" s="45"/>
      <c r="Z144" s="50"/>
      <c r="AA144" s="45"/>
      <c r="AB144" s="44"/>
      <c r="AC144" s="44"/>
      <c r="AD144" s="45"/>
      <c r="AE144" s="44"/>
      <c r="AF144" s="45"/>
    </row>
    <row r="145" spans="1:32" x14ac:dyDescent="0.2">
      <c r="A145" s="63"/>
      <c r="B145" s="45"/>
      <c r="C145" s="45"/>
      <c r="D145" s="45"/>
      <c r="E145" s="44"/>
      <c r="F145" s="44"/>
      <c r="G145" s="44"/>
      <c r="H145" s="45"/>
      <c r="I145" s="45"/>
      <c r="J145" s="45"/>
      <c r="K145" s="45"/>
      <c r="L145" s="45"/>
      <c r="M145" s="45"/>
      <c r="N145" s="50"/>
      <c r="O145" s="52"/>
      <c r="P145" s="50"/>
      <c r="Q145" s="45"/>
      <c r="R145" s="45"/>
      <c r="S145" s="45"/>
      <c r="T145" s="44"/>
      <c r="U145" s="44"/>
      <c r="V145" s="44"/>
      <c r="W145" s="45"/>
      <c r="X145" s="45"/>
      <c r="Y145" s="45"/>
      <c r="Z145" s="50"/>
      <c r="AA145" s="45"/>
      <c r="AB145" s="44"/>
      <c r="AC145" s="44"/>
      <c r="AD145" s="45"/>
      <c r="AE145" s="44"/>
      <c r="AF145" s="45"/>
    </row>
    <row r="146" spans="1:32" x14ac:dyDescent="0.2">
      <c r="A146" s="63"/>
      <c r="B146" s="45"/>
      <c r="C146" s="45"/>
      <c r="D146" s="45"/>
      <c r="E146" s="44"/>
      <c r="F146" s="44"/>
      <c r="G146" s="44"/>
      <c r="H146" s="45"/>
      <c r="I146" s="45"/>
      <c r="J146" s="45"/>
      <c r="K146" s="45"/>
      <c r="L146" s="45"/>
      <c r="M146" s="45"/>
      <c r="N146" s="50"/>
      <c r="O146" s="52"/>
      <c r="P146" s="50"/>
      <c r="Q146" s="45"/>
      <c r="R146" s="45"/>
      <c r="S146" s="45"/>
      <c r="T146" s="44"/>
      <c r="U146" s="44"/>
      <c r="V146" s="44"/>
      <c r="W146" s="45"/>
      <c r="X146" s="45"/>
      <c r="Y146" s="45"/>
      <c r="Z146" s="50"/>
      <c r="AA146" s="45"/>
      <c r="AB146" s="44"/>
      <c r="AC146" s="44"/>
      <c r="AD146" s="45"/>
      <c r="AE146" s="44"/>
      <c r="AF146" s="45"/>
    </row>
    <row r="147" spans="1:32" x14ac:dyDescent="0.2">
      <c r="A147" s="63"/>
      <c r="B147" s="45"/>
      <c r="C147" s="45"/>
      <c r="D147" s="45"/>
      <c r="E147" s="44"/>
      <c r="F147" s="44"/>
      <c r="G147" s="44"/>
      <c r="H147" s="45"/>
      <c r="I147" s="45"/>
      <c r="J147" s="45"/>
      <c r="K147" s="45"/>
      <c r="L147" s="45"/>
      <c r="M147" s="45"/>
      <c r="N147" s="50"/>
      <c r="O147" s="52"/>
      <c r="P147" s="50"/>
      <c r="Q147" s="45"/>
      <c r="R147" s="45"/>
      <c r="S147" s="45"/>
      <c r="T147" s="44"/>
      <c r="U147" s="44"/>
      <c r="V147" s="44"/>
      <c r="W147" s="45"/>
      <c r="X147" s="45"/>
      <c r="Y147" s="45"/>
      <c r="Z147" s="50"/>
      <c r="AA147" s="45"/>
      <c r="AB147" s="44"/>
      <c r="AC147" s="44"/>
      <c r="AD147" s="45"/>
      <c r="AE147" s="44"/>
      <c r="AF147" s="45"/>
    </row>
    <row r="148" spans="1:32" x14ac:dyDescent="0.2">
      <c r="A148" s="63"/>
      <c r="B148" s="45"/>
      <c r="C148" s="45"/>
      <c r="D148" s="45"/>
      <c r="E148" s="44"/>
      <c r="F148" s="44"/>
      <c r="G148" s="44"/>
      <c r="H148" s="45"/>
      <c r="I148" s="45"/>
      <c r="J148" s="45"/>
      <c r="K148" s="45"/>
      <c r="L148" s="45"/>
      <c r="M148" s="45"/>
      <c r="N148" s="50"/>
      <c r="O148" s="52"/>
      <c r="P148" s="50"/>
      <c r="Q148" s="45"/>
      <c r="R148" s="45"/>
      <c r="S148" s="45"/>
      <c r="T148" s="44"/>
      <c r="U148" s="44"/>
      <c r="V148" s="44"/>
      <c r="W148" s="45"/>
      <c r="X148" s="45"/>
      <c r="Y148" s="45"/>
      <c r="Z148" s="50"/>
      <c r="AA148" s="45"/>
      <c r="AB148" s="44"/>
      <c r="AC148" s="44"/>
      <c r="AD148" s="45"/>
      <c r="AE148" s="44"/>
      <c r="AF148" s="45"/>
    </row>
    <row r="149" spans="1:32" x14ac:dyDescent="0.2">
      <c r="A149" s="63"/>
      <c r="B149" s="45"/>
      <c r="C149" s="45"/>
      <c r="D149" s="45"/>
      <c r="E149" s="44"/>
      <c r="F149" s="44"/>
      <c r="G149" s="44"/>
      <c r="H149" s="45"/>
      <c r="I149" s="45"/>
      <c r="J149" s="45"/>
      <c r="K149" s="45"/>
      <c r="L149" s="45"/>
      <c r="M149" s="45"/>
      <c r="N149" s="50"/>
      <c r="O149" s="52"/>
      <c r="P149" s="50"/>
      <c r="Q149" s="45"/>
      <c r="R149" s="45"/>
      <c r="S149" s="45"/>
      <c r="T149" s="44"/>
      <c r="U149" s="44"/>
      <c r="V149" s="44"/>
      <c r="W149" s="45"/>
      <c r="X149" s="45"/>
      <c r="Y149" s="45"/>
      <c r="Z149" s="50"/>
      <c r="AA149" s="45"/>
      <c r="AB149" s="44"/>
      <c r="AC149" s="44"/>
      <c r="AD149" s="45"/>
      <c r="AE149" s="44"/>
      <c r="AF149" s="45"/>
    </row>
    <row r="150" spans="1:32" x14ac:dyDescent="0.2">
      <c r="A150" s="64"/>
      <c r="B150" s="45"/>
      <c r="C150" s="45"/>
      <c r="D150" s="45"/>
      <c r="E150" s="44"/>
      <c r="F150" s="44"/>
      <c r="G150" s="44"/>
      <c r="H150" s="45"/>
      <c r="I150" s="45"/>
      <c r="J150" s="45"/>
      <c r="K150" s="45"/>
      <c r="L150" s="45"/>
      <c r="M150" s="45"/>
      <c r="N150" s="50"/>
      <c r="O150" s="52"/>
      <c r="P150" s="50"/>
      <c r="Q150" s="45"/>
      <c r="R150" s="45"/>
      <c r="S150" s="45"/>
      <c r="T150" s="44"/>
      <c r="U150" s="44"/>
      <c r="V150" s="44"/>
      <c r="W150" s="45"/>
      <c r="X150" s="45"/>
      <c r="Y150" s="45"/>
      <c r="Z150" s="50"/>
      <c r="AA150" s="45"/>
      <c r="AB150" s="44"/>
      <c r="AC150" s="44"/>
      <c r="AD150" s="45"/>
      <c r="AE150" s="44"/>
      <c r="AF150" s="45"/>
    </row>
  </sheetData>
  <mergeCells count="7">
    <mergeCell ref="AB1:AD1"/>
    <mergeCell ref="AE1:AF1"/>
    <mergeCell ref="A3:A150"/>
    <mergeCell ref="B1:H1"/>
    <mergeCell ref="N1:P1"/>
    <mergeCell ref="Z1:AA1"/>
    <mergeCell ref="Q1:Y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0"/>
  <sheetViews>
    <sheetView tabSelected="1" workbookViewId="0">
      <selection activeCell="Q2" sqref="Q2"/>
    </sheetView>
  </sheetViews>
  <sheetFormatPr baseColWidth="10" defaultRowHeight="11.25" x14ac:dyDescent="0.2"/>
  <cols>
    <col min="4" max="4" width="14.1640625" customWidth="1"/>
    <col min="7" max="7" width="13.6640625" customWidth="1"/>
    <col min="11" max="13" width="14.1640625" customWidth="1"/>
    <col min="18" max="18" width="14.33203125" customWidth="1"/>
    <col min="20" max="20" width="14.6640625" customWidth="1"/>
    <col min="22" max="22" width="13.5" customWidth="1"/>
    <col min="23" max="23" width="19.33203125" customWidth="1"/>
    <col min="24" max="24" width="21" customWidth="1"/>
    <col min="25" max="25" width="13.83203125" customWidth="1"/>
    <col min="27" max="27" width="15.1640625" customWidth="1"/>
    <col min="28" max="28" width="25.83203125" customWidth="1"/>
    <col min="29" max="29" width="29.83203125" customWidth="1"/>
  </cols>
  <sheetData>
    <row r="1" spans="1:29" ht="39" customHeight="1" x14ac:dyDescent="0.2">
      <c r="A1" s="56" t="s">
        <v>48</v>
      </c>
      <c r="B1" s="65" t="s">
        <v>68</v>
      </c>
      <c r="C1" s="66"/>
      <c r="D1" s="66"/>
      <c r="E1" s="66"/>
      <c r="F1" s="66"/>
      <c r="G1" s="66"/>
      <c r="H1" s="66"/>
      <c r="I1" s="57"/>
      <c r="J1" s="57"/>
      <c r="K1" s="57"/>
      <c r="L1" s="57"/>
      <c r="M1" s="57"/>
      <c r="N1" s="67" t="s">
        <v>79</v>
      </c>
      <c r="O1" s="68"/>
      <c r="P1" s="69"/>
      <c r="Q1" s="70" t="s">
        <v>91</v>
      </c>
      <c r="R1" s="71"/>
      <c r="S1" s="71"/>
      <c r="T1" s="71"/>
      <c r="U1" s="71"/>
      <c r="V1" s="72"/>
      <c r="W1" s="61" t="s">
        <v>60</v>
      </c>
      <c r="X1" s="61"/>
      <c r="Y1" s="61" t="s">
        <v>63</v>
      </c>
      <c r="Z1" s="61"/>
      <c r="AA1" s="61"/>
      <c r="AB1" s="61" t="s">
        <v>64</v>
      </c>
      <c r="AC1" s="62"/>
    </row>
    <row r="2" spans="1:29" ht="60" x14ac:dyDescent="0.2">
      <c r="A2" s="54" t="s">
        <v>69</v>
      </c>
      <c r="B2" s="58" t="s">
        <v>65</v>
      </c>
      <c r="C2" s="58" t="s">
        <v>54</v>
      </c>
      <c r="D2" s="55" t="s">
        <v>75</v>
      </c>
      <c r="E2" s="58" t="s">
        <v>66</v>
      </c>
      <c r="F2" s="58" t="s">
        <v>54</v>
      </c>
      <c r="G2" s="54" t="s">
        <v>74</v>
      </c>
      <c r="H2" s="58" t="s">
        <v>67</v>
      </c>
      <c r="I2" s="58" t="s">
        <v>54</v>
      </c>
      <c r="J2" s="55" t="s">
        <v>74</v>
      </c>
      <c r="K2" s="60" t="s">
        <v>77</v>
      </c>
      <c r="L2" s="60" t="s">
        <v>54</v>
      </c>
      <c r="M2" s="55" t="s">
        <v>78</v>
      </c>
      <c r="N2" s="49" t="s">
        <v>81</v>
      </c>
      <c r="O2" s="51" t="s">
        <v>61</v>
      </c>
      <c r="P2" s="49" t="s">
        <v>82</v>
      </c>
      <c r="Q2" s="43" t="s">
        <v>65</v>
      </c>
      <c r="R2" s="55" t="s">
        <v>74</v>
      </c>
      <c r="S2" s="42" t="s">
        <v>66</v>
      </c>
      <c r="T2" s="54" t="s">
        <v>74</v>
      </c>
      <c r="U2" s="43" t="s">
        <v>67</v>
      </c>
      <c r="V2" s="55" t="s">
        <v>74</v>
      </c>
      <c r="W2" s="49" t="s">
        <v>54</v>
      </c>
      <c r="X2" s="43" t="s">
        <v>2</v>
      </c>
      <c r="Y2" s="54" t="s">
        <v>71</v>
      </c>
      <c r="Z2" s="42" t="s">
        <v>72</v>
      </c>
      <c r="AA2" s="55" t="s">
        <v>73</v>
      </c>
      <c r="AB2" s="42" t="s">
        <v>83</v>
      </c>
      <c r="AC2" s="43" t="s">
        <v>62</v>
      </c>
    </row>
    <row r="3" spans="1:29" x14ac:dyDescent="0.2">
      <c r="A3" s="63"/>
      <c r="B3" s="59"/>
      <c r="C3" s="59"/>
      <c r="D3" s="45"/>
      <c r="E3" s="59"/>
      <c r="F3" s="59"/>
      <c r="G3" s="44"/>
      <c r="H3" s="59"/>
      <c r="I3" s="59"/>
      <c r="J3" s="45"/>
      <c r="K3" s="59"/>
      <c r="L3" s="59"/>
      <c r="M3" s="45"/>
      <c r="N3" s="50"/>
      <c r="O3" s="52"/>
      <c r="P3" s="50"/>
      <c r="Q3" s="45"/>
      <c r="R3" s="45"/>
      <c r="S3" s="44"/>
      <c r="T3" s="44"/>
      <c r="U3" s="45"/>
      <c r="V3" s="45"/>
      <c r="W3" s="50"/>
      <c r="X3" s="45"/>
      <c r="Y3" s="44"/>
      <c r="Z3" s="44"/>
      <c r="AA3" s="45"/>
      <c r="AB3" s="44"/>
      <c r="AC3" s="45"/>
    </row>
    <row r="4" spans="1:29" x14ac:dyDescent="0.2">
      <c r="A4" s="63"/>
      <c r="B4" s="59"/>
      <c r="C4" s="59"/>
      <c r="D4" s="45"/>
      <c r="E4" s="59"/>
      <c r="F4" s="59"/>
      <c r="G4" s="44"/>
      <c r="H4" s="59"/>
      <c r="I4" s="59"/>
      <c r="J4" s="45"/>
      <c r="K4" s="59"/>
      <c r="L4" s="59"/>
      <c r="M4" s="45"/>
      <c r="N4" s="50"/>
      <c r="O4" s="52"/>
      <c r="P4" s="50"/>
      <c r="Q4" s="45"/>
      <c r="R4" s="45"/>
      <c r="S4" s="44"/>
      <c r="T4" s="44"/>
      <c r="U4" s="45"/>
      <c r="V4" s="45"/>
      <c r="W4" s="50"/>
      <c r="X4" s="45"/>
      <c r="Y4" s="44"/>
      <c r="Z4" s="44"/>
      <c r="AA4" s="45"/>
      <c r="AB4" s="44"/>
      <c r="AC4" s="45"/>
    </row>
    <row r="5" spans="1:29" x14ac:dyDescent="0.2">
      <c r="A5" s="63"/>
      <c r="B5" s="59"/>
      <c r="C5" s="59"/>
      <c r="D5" s="45"/>
      <c r="E5" s="59"/>
      <c r="F5" s="59"/>
      <c r="G5" s="44"/>
      <c r="H5" s="59"/>
      <c r="I5" s="59"/>
      <c r="J5" s="45"/>
      <c r="K5" s="59"/>
      <c r="L5" s="59"/>
      <c r="M5" s="45"/>
      <c r="N5" s="50"/>
      <c r="O5" s="52"/>
      <c r="P5" s="50"/>
      <c r="Q5" s="45"/>
      <c r="R5" s="45"/>
      <c r="S5" s="44"/>
      <c r="T5" s="44"/>
      <c r="U5" s="45"/>
      <c r="V5" s="45"/>
      <c r="W5" s="50"/>
      <c r="X5" s="45"/>
      <c r="Y5" s="44"/>
      <c r="Z5" s="44"/>
      <c r="AA5" s="45"/>
      <c r="AB5" s="44"/>
      <c r="AC5" s="45"/>
    </row>
    <row r="6" spans="1:29" x14ac:dyDescent="0.2">
      <c r="A6" s="63"/>
      <c r="B6" s="59"/>
      <c r="C6" s="59"/>
      <c r="D6" s="45"/>
      <c r="E6" s="59"/>
      <c r="F6" s="59"/>
      <c r="G6" s="44"/>
      <c r="H6" s="59"/>
      <c r="I6" s="59"/>
      <c r="J6" s="45"/>
      <c r="K6" s="59"/>
      <c r="L6" s="59"/>
      <c r="M6" s="45"/>
      <c r="N6" s="50"/>
      <c r="O6" s="52"/>
      <c r="P6" s="50"/>
      <c r="Q6" s="45"/>
      <c r="R6" s="45"/>
      <c r="S6" s="44"/>
      <c r="T6" s="44"/>
      <c r="U6" s="45"/>
      <c r="V6" s="45"/>
      <c r="W6" s="50"/>
      <c r="X6" s="45"/>
      <c r="Y6" s="44"/>
      <c r="Z6" s="44"/>
      <c r="AA6" s="45"/>
      <c r="AB6" s="44"/>
      <c r="AC6" s="45"/>
    </row>
    <row r="7" spans="1:29" x14ac:dyDescent="0.2">
      <c r="A7" s="63"/>
      <c r="B7" s="59"/>
      <c r="C7" s="59"/>
      <c r="D7" s="45"/>
      <c r="E7" s="59"/>
      <c r="F7" s="59"/>
      <c r="G7" s="44"/>
      <c r="H7" s="59"/>
      <c r="I7" s="59"/>
      <c r="J7" s="45"/>
      <c r="K7" s="59"/>
      <c r="L7" s="59"/>
      <c r="M7" s="45"/>
      <c r="N7" s="50"/>
      <c r="O7" s="52"/>
      <c r="P7" s="50"/>
      <c r="Q7" s="45"/>
      <c r="R7" s="45"/>
      <c r="S7" s="44"/>
      <c r="T7" s="44"/>
      <c r="U7" s="45"/>
      <c r="V7" s="45"/>
      <c r="W7" s="50"/>
      <c r="X7" s="45"/>
      <c r="Y7" s="44"/>
      <c r="Z7" s="44"/>
      <c r="AA7" s="45"/>
      <c r="AB7" s="44"/>
      <c r="AC7" s="45"/>
    </row>
    <row r="8" spans="1:29" x14ac:dyDescent="0.2">
      <c r="A8" s="63"/>
      <c r="B8" s="59"/>
      <c r="C8" s="59"/>
      <c r="D8" s="45"/>
      <c r="E8" s="59"/>
      <c r="F8" s="59"/>
      <c r="G8" s="44"/>
      <c r="H8" s="59"/>
      <c r="I8" s="59"/>
      <c r="J8" s="45"/>
      <c r="K8" s="59"/>
      <c r="L8" s="59"/>
      <c r="M8" s="45"/>
      <c r="N8" s="50"/>
      <c r="O8" s="52"/>
      <c r="P8" s="50"/>
      <c r="Q8" s="45"/>
      <c r="R8" s="45"/>
      <c r="S8" s="44"/>
      <c r="T8" s="44"/>
      <c r="U8" s="45"/>
      <c r="V8" s="45"/>
      <c r="W8" s="50"/>
      <c r="X8" s="45"/>
      <c r="Y8" s="44"/>
      <c r="Z8" s="44"/>
      <c r="AA8" s="45"/>
      <c r="AB8" s="44"/>
      <c r="AC8" s="45"/>
    </row>
    <row r="9" spans="1:29" x14ac:dyDescent="0.2">
      <c r="A9" s="63"/>
      <c r="B9" s="59"/>
      <c r="C9" s="59"/>
      <c r="D9" s="45"/>
      <c r="E9" s="59"/>
      <c r="F9" s="59"/>
      <c r="G9" s="44"/>
      <c r="H9" s="59"/>
      <c r="I9" s="59"/>
      <c r="J9" s="45"/>
      <c r="K9" s="59"/>
      <c r="L9" s="59"/>
      <c r="M9" s="45"/>
      <c r="N9" s="50"/>
      <c r="O9" s="52"/>
      <c r="P9" s="50"/>
      <c r="Q9" s="45"/>
      <c r="R9" s="45"/>
      <c r="S9" s="44"/>
      <c r="T9" s="44"/>
      <c r="U9" s="45"/>
      <c r="V9" s="45"/>
      <c r="W9" s="50"/>
      <c r="X9" s="45"/>
      <c r="Y9" s="44"/>
      <c r="Z9" s="44"/>
      <c r="AA9" s="45"/>
      <c r="AB9" s="44"/>
      <c r="AC9" s="45"/>
    </row>
    <row r="10" spans="1:29" x14ac:dyDescent="0.2">
      <c r="A10" s="63"/>
      <c r="B10" s="59"/>
      <c r="C10" s="59"/>
      <c r="D10" s="45"/>
      <c r="E10" s="59"/>
      <c r="F10" s="59"/>
      <c r="G10" s="44"/>
      <c r="H10" s="59"/>
      <c r="I10" s="59"/>
      <c r="J10" s="45"/>
      <c r="K10" s="59"/>
      <c r="L10" s="59"/>
      <c r="M10" s="45"/>
      <c r="N10" s="50"/>
      <c r="O10" s="52"/>
      <c r="P10" s="50"/>
      <c r="Q10" s="45"/>
      <c r="R10" s="45"/>
      <c r="S10" s="44"/>
      <c r="T10" s="44"/>
      <c r="U10" s="45"/>
      <c r="V10" s="45"/>
      <c r="W10" s="50"/>
      <c r="X10" s="45"/>
      <c r="Y10" s="44"/>
      <c r="Z10" s="44"/>
      <c r="AA10" s="45"/>
      <c r="AB10" s="44"/>
      <c r="AC10" s="45"/>
    </row>
    <row r="11" spans="1:29" x14ac:dyDescent="0.2">
      <c r="A11" s="63"/>
      <c r="B11" s="59"/>
      <c r="C11" s="59"/>
      <c r="D11" s="45"/>
      <c r="E11" s="59"/>
      <c r="F11" s="59"/>
      <c r="G11" s="44"/>
      <c r="H11" s="59"/>
      <c r="I11" s="59"/>
      <c r="J11" s="45"/>
      <c r="K11" s="59"/>
      <c r="L11" s="59"/>
      <c r="M11" s="45"/>
      <c r="N11" s="50"/>
      <c r="O11" s="52"/>
      <c r="P11" s="50"/>
      <c r="Q11" s="45"/>
      <c r="R11" s="45"/>
      <c r="S11" s="44"/>
      <c r="T11" s="44"/>
      <c r="U11" s="45"/>
      <c r="V11" s="45"/>
      <c r="W11" s="50"/>
      <c r="X11" s="45"/>
      <c r="Y11" s="44"/>
      <c r="Z11" s="44"/>
      <c r="AA11" s="45"/>
      <c r="AB11" s="44"/>
      <c r="AC11" s="45"/>
    </row>
    <row r="12" spans="1:29" x14ac:dyDescent="0.2">
      <c r="A12" s="63"/>
      <c r="B12" s="59"/>
      <c r="C12" s="59"/>
      <c r="D12" s="45"/>
      <c r="E12" s="59"/>
      <c r="F12" s="59"/>
      <c r="G12" s="44"/>
      <c r="H12" s="59"/>
      <c r="I12" s="59"/>
      <c r="J12" s="45"/>
      <c r="K12" s="59"/>
      <c r="L12" s="59"/>
      <c r="M12" s="45"/>
      <c r="N12" s="50"/>
      <c r="O12" s="52"/>
      <c r="P12" s="50"/>
      <c r="Q12" s="45"/>
      <c r="R12" s="45"/>
      <c r="S12" s="44"/>
      <c r="T12" s="44"/>
      <c r="U12" s="45"/>
      <c r="V12" s="45"/>
      <c r="W12" s="50"/>
      <c r="X12" s="45"/>
      <c r="Y12" s="44"/>
      <c r="Z12" s="44"/>
      <c r="AA12" s="45"/>
      <c r="AB12" s="44"/>
      <c r="AC12" s="45"/>
    </row>
    <row r="13" spans="1:29" x14ac:dyDescent="0.2">
      <c r="A13" s="63"/>
      <c r="B13" s="59"/>
      <c r="C13" s="59"/>
      <c r="D13" s="45"/>
      <c r="E13" s="59"/>
      <c r="F13" s="59"/>
      <c r="G13" s="44"/>
      <c r="H13" s="59"/>
      <c r="I13" s="59"/>
      <c r="J13" s="45"/>
      <c r="K13" s="59"/>
      <c r="L13" s="59"/>
      <c r="M13" s="45"/>
      <c r="N13" s="50"/>
      <c r="O13" s="52"/>
      <c r="P13" s="50"/>
      <c r="Q13" s="45"/>
      <c r="R13" s="45"/>
      <c r="S13" s="44"/>
      <c r="T13" s="44"/>
      <c r="U13" s="45"/>
      <c r="V13" s="45"/>
      <c r="W13" s="50"/>
      <c r="X13" s="45"/>
      <c r="Y13" s="44"/>
      <c r="Z13" s="44"/>
      <c r="AA13" s="45"/>
      <c r="AB13" s="44"/>
      <c r="AC13" s="45"/>
    </row>
    <row r="14" spans="1:29" x14ac:dyDescent="0.2">
      <c r="A14" s="63"/>
      <c r="B14" s="59"/>
      <c r="C14" s="59"/>
      <c r="D14" s="45"/>
      <c r="E14" s="59"/>
      <c r="F14" s="59"/>
      <c r="G14" s="44"/>
      <c r="H14" s="59"/>
      <c r="I14" s="59"/>
      <c r="J14" s="45"/>
      <c r="K14" s="59"/>
      <c r="L14" s="59"/>
      <c r="M14" s="45"/>
      <c r="N14" s="50"/>
      <c r="O14" s="52"/>
      <c r="P14" s="50"/>
      <c r="Q14" s="45"/>
      <c r="R14" s="45"/>
      <c r="S14" s="44"/>
      <c r="T14" s="44"/>
      <c r="U14" s="45"/>
      <c r="V14" s="45"/>
      <c r="W14" s="50"/>
      <c r="X14" s="45"/>
      <c r="Y14" s="44"/>
      <c r="Z14" s="44"/>
      <c r="AA14" s="45"/>
      <c r="AB14" s="44"/>
      <c r="AC14" s="45"/>
    </row>
    <row r="15" spans="1:29" x14ac:dyDescent="0.2">
      <c r="A15" s="63"/>
      <c r="B15" s="59"/>
      <c r="C15" s="59"/>
      <c r="D15" s="45"/>
      <c r="E15" s="59"/>
      <c r="F15" s="59"/>
      <c r="G15" s="44"/>
      <c r="H15" s="59"/>
      <c r="I15" s="59"/>
      <c r="J15" s="45"/>
      <c r="K15" s="59"/>
      <c r="L15" s="59"/>
      <c r="M15" s="45"/>
      <c r="N15" s="50"/>
      <c r="O15" s="52"/>
      <c r="P15" s="50"/>
      <c r="Q15" s="45"/>
      <c r="R15" s="45"/>
      <c r="S15" s="44"/>
      <c r="T15" s="44"/>
      <c r="U15" s="45"/>
      <c r="V15" s="45"/>
      <c r="W15" s="50"/>
      <c r="X15" s="45"/>
      <c r="Y15" s="44"/>
      <c r="Z15" s="44"/>
      <c r="AA15" s="45"/>
      <c r="AB15" s="44"/>
      <c r="AC15" s="45"/>
    </row>
    <row r="16" spans="1:29" x14ac:dyDescent="0.2">
      <c r="A16" s="63"/>
      <c r="B16" s="59"/>
      <c r="C16" s="59"/>
      <c r="D16" s="45"/>
      <c r="E16" s="59"/>
      <c r="F16" s="59"/>
      <c r="G16" s="44"/>
      <c r="H16" s="59"/>
      <c r="I16" s="59"/>
      <c r="J16" s="45"/>
      <c r="K16" s="59"/>
      <c r="L16" s="59"/>
      <c r="M16" s="45"/>
      <c r="N16" s="50"/>
      <c r="O16" s="52"/>
      <c r="P16" s="50"/>
      <c r="Q16" s="45"/>
      <c r="R16" s="45"/>
      <c r="S16" s="44"/>
      <c r="T16" s="44"/>
      <c r="U16" s="45"/>
      <c r="V16" s="45"/>
      <c r="W16" s="50"/>
      <c r="X16" s="45"/>
      <c r="Y16" s="44"/>
      <c r="Z16" s="44"/>
      <c r="AA16" s="45"/>
      <c r="AB16" s="44"/>
      <c r="AC16" s="45"/>
    </row>
    <row r="17" spans="1:29" x14ac:dyDescent="0.2">
      <c r="A17" s="63"/>
      <c r="B17" s="59"/>
      <c r="C17" s="59"/>
      <c r="D17" s="45"/>
      <c r="E17" s="59"/>
      <c r="F17" s="59"/>
      <c r="G17" s="44"/>
      <c r="H17" s="59"/>
      <c r="I17" s="59"/>
      <c r="J17" s="45"/>
      <c r="K17" s="59"/>
      <c r="L17" s="59"/>
      <c r="M17" s="45"/>
      <c r="N17" s="50"/>
      <c r="O17" s="52"/>
      <c r="P17" s="50"/>
      <c r="Q17" s="45"/>
      <c r="R17" s="45"/>
      <c r="S17" s="44"/>
      <c r="T17" s="44"/>
      <c r="U17" s="45"/>
      <c r="V17" s="45"/>
      <c r="W17" s="50"/>
      <c r="X17" s="45"/>
      <c r="Y17" s="44"/>
      <c r="Z17" s="44"/>
      <c r="AA17" s="45"/>
      <c r="AB17" s="44"/>
      <c r="AC17" s="45"/>
    </row>
    <row r="18" spans="1:29" x14ac:dyDescent="0.2">
      <c r="A18" s="63"/>
      <c r="B18" s="59"/>
      <c r="C18" s="59"/>
      <c r="D18" s="45"/>
      <c r="E18" s="59"/>
      <c r="F18" s="59"/>
      <c r="G18" s="44"/>
      <c r="H18" s="59"/>
      <c r="I18" s="59"/>
      <c r="J18" s="45"/>
      <c r="K18" s="59"/>
      <c r="L18" s="59"/>
      <c r="M18" s="45"/>
      <c r="N18" s="50"/>
      <c r="O18" s="52"/>
      <c r="P18" s="50"/>
      <c r="Q18" s="45"/>
      <c r="R18" s="45"/>
      <c r="S18" s="44"/>
      <c r="T18" s="44"/>
      <c r="U18" s="45"/>
      <c r="V18" s="45"/>
      <c r="W18" s="50"/>
      <c r="X18" s="45"/>
      <c r="Y18" s="44"/>
      <c r="Z18" s="44"/>
      <c r="AA18" s="45"/>
      <c r="AB18" s="44"/>
      <c r="AC18" s="45"/>
    </row>
    <row r="19" spans="1:29" x14ac:dyDescent="0.2">
      <c r="A19" s="63"/>
      <c r="B19" s="45"/>
      <c r="C19" s="45"/>
      <c r="D19" s="45"/>
      <c r="E19" s="44"/>
      <c r="F19" s="44"/>
      <c r="G19" s="44"/>
      <c r="H19" s="45"/>
      <c r="I19" s="45"/>
      <c r="J19" s="45"/>
      <c r="K19" s="45"/>
      <c r="L19" s="45"/>
      <c r="M19" s="45"/>
      <c r="N19" s="50"/>
      <c r="O19" s="52"/>
      <c r="P19" s="50"/>
      <c r="Q19" s="45"/>
      <c r="R19" s="45"/>
      <c r="S19" s="44"/>
      <c r="T19" s="44"/>
      <c r="U19" s="45"/>
      <c r="V19" s="45"/>
      <c r="W19" s="50"/>
      <c r="X19" s="45"/>
      <c r="Y19" s="44"/>
      <c r="Z19" s="44"/>
      <c r="AA19" s="45"/>
      <c r="AB19" s="44"/>
      <c r="AC19" s="45"/>
    </row>
    <row r="20" spans="1:29" x14ac:dyDescent="0.2">
      <c r="A20" s="63"/>
      <c r="B20" s="45"/>
      <c r="C20" s="45"/>
      <c r="D20" s="45"/>
      <c r="E20" s="44"/>
      <c r="F20" s="44"/>
      <c r="G20" s="44"/>
      <c r="H20" s="45"/>
      <c r="I20" s="45"/>
      <c r="J20" s="45"/>
      <c r="K20" s="45"/>
      <c r="L20" s="45"/>
      <c r="M20" s="45"/>
      <c r="N20" s="50"/>
      <c r="O20" s="52"/>
      <c r="P20" s="50"/>
      <c r="Q20" s="45"/>
      <c r="R20" s="45"/>
      <c r="S20" s="44"/>
      <c r="T20" s="44"/>
      <c r="U20" s="45"/>
      <c r="V20" s="45"/>
      <c r="W20" s="50"/>
      <c r="X20" s="45"/>
      <c r="Y20" s="44"/>
      <c r="Z20" s="44"/>
      <c r="AA20" s="45"/>
      <c r="AB20" s="44"/>
      <c r="AC20" s="45"/>
    </row>
    <row r="21" spans="1:29" x14ac:dyDescent="0.2">
      <c r="A21" s="63"/>
      <c r="B21" s="45"/>
      <c r="C21" s="45"/>
      <c r="D21" s="45"/>
      <c r="E21" s="44"/>
      <c r="F21" s="44"/>
      <c r="G21" s="44"/>
      <c r="H21" s="45"/>
      <c r="I21" s="45"/>
      <c r="J21" s="45"/>
      <c r="K21" s="45"/>
      <c r="L21" s="45"/>
      <c r="M21" s="45"/>
      <c r="N21" s="50"/>
      <c r="O21" s="52"/>
      <c r="P21" s="50"/>
      <c r="Q21" s="45"/>
      <c r="R21" s="45"/>
      <c r="S21" s="44"/>
      <c r="T21" s="44"/>
      <c r="U21" s="45"/>
      <c r="V21" s="45"/>
      <c r="W21" s="50"/>
      <c r="X21" s="45"/>
      <c r="Y21" s="44"/>
      <c r="Z21" s="44"/>
      <c r="AA21" s="45"/>
      <c r="AB21" s="44"/>
      <c r="AC21" s="45"/>
    </row>
    <row r="22" spans="1:29" x14ac:dyDescent="0.2">
      <c r="A22" s="63"/>
      <c r="B22" s="45"/>
      <c r="C22" s="45"/>
      <c r="D22" s="45"/>
      <c r="E22" s="44"/>
      <c r="F22" s="44"/>
      <c r="G22" s="44"/>
      <c r="H22" s="45"/>
      <c r="I22" s="45"/>
      <c r="J22" s="45"/>
      <c r="K22" s="45"/>
      <c r="L22" s="45"/>
      <c r="M22" s="45"/>
      <c r="N22" s="50"/>
      <c r="O22" s="52"/>
      <c r="P22" s="50"/>
      <c r="Q22" s="45"/>
      <c r="R22" s="45"/>
      <c r="S22" s="44"/>
      <c r="T22" s="44"/>
      <c r="U22" s="45"/>
      <c r="V22" s="45"/>
      <c r="W22" s="50"/>
      <c r="X22" s="45"/>
      <c r="Y22" s="44"/>
      <c r="Z22" s="44"/>
      <c r="AA22" s="45"/>
      <c r="AB22" s="44"/>
      <c r="AC22" s="45"/>
    </row>
    <row r="23" spans="1:29" x14ac:dyDescent="0.2">
      <c r="A23" s="63"/>
      <c r="B23" s="45"/>
      <c r="C23" s="45"/>
      <c r="D23" s="45"/>
      <c r="E23" s="44"/>
      <c r="F23" s="44"/>
      <c r="G23" s="44"/>
      <c r="H23" s="45"/>
      <c r="I23" s="45"/>
      <c r="J23" s="45"/>
      <c r="K23" s="45"/>
      <c r="L23" s="45"/>
      <c r="M23" s="45"/>
      <c r="N23" s="50"/>
      <c r="O23" s="52"/>
      <c r="P23" s="50"/>
      <c r="Q23" s="45"/>
      <c r="R23" s="45"/>
      <c r="S23" s="44"/>
      <c r="T23" s="44"/>
      <c r="U23" s="45"/>
      <c r="V23" s="45"/>
      <c r="W23" s="50"/>
      <c r="X23" s="45"/>
      <c r="Y23" s="44"/>
      <c r="Z23" s="44"/>
      <c r="AA23" s="45"/>
      <c r="AB23" s="44"/>
      <c r="AC23" s="45"/>
    </row>
    <row r="24" spans="1:29" x14ac:dyDescent="0.2">
      <c r="A24" s="63"/>
      <c r="B24" s="45"/>
      <c r="C24" s="45"/>
      <c r="D24" s="45"/>
      <c r="E24" s="44"/>
      <c r="F24" s="44"/>
      <c r="G24" s="44"/>
      <c r="H24" s="45"/>
      <c r="I24" s="45"/>
      <c r="J24" s="45"/>
      <c r="K24" s="45"/>
      <c r="L24" s="45"/>
      <c r="M24" s="45"/>
      <c r="N24" s="50"/>
      <c r="O24" s="52"/>
      <c r="P24" s="50"/>
      <c r="Q24" s="45"/>
      <c r="R24" s="45"/>
      <c r="S24" s="44"/>
      <c r="T24" s="44"/>
      <c r="U24" s="45"/>
      <c r="V24" s="45"/>
      <c r="W24" s="50"/>
      <c r="X24" s="45"/>
      <c r="Y24" s="44"/>
      <c r="Z24" s="44"/>
      <c r="AA24" s="45"/>
      <c r="AB24" s="44"/>
      <c r="AC24" s="45"/>
    </row>
    <row r="25" spans="1:29" x14ac:dyDescent="0.2">
      <c r="A25" s="63"/>
      <c r="B25" s="45"/>
      <c r="C25" s="45"/>
      <c r="D25" s="45"/>
      <c r="E25" s="44"/>
      <c r="F25" s="44"/>
      <c r="G25" s="44"/>
      <c r="H25" s="45"/>
      <c r="I25" s="45"/>
      <c r="J25" s="45"/>
      <c r="K25" s="45"/>
      <c r="L25" s="45"/>
      <c r="M25" s="45"/>
      <c r="N25" s="50"/>
      <c r="O25" s="52"/>
      <c r="P25" s="50"/>
      <c r="Q25" s="45"/>
      <c r="R25" s="45"/>
      <c r="S25" s="44"/>
      <c r="T25" s="44"/>
      <c r="U25" s="45"/>
      <c r="V25" s="45"/>
      <c r="W25" s="50"/>
      <c r="X25" s="45"/>
      <c r="Y25" s="44"/>
      <c r="Z25" s="44"/>
      <c r="AA25" s="45"/>
      <c r="AB25" s="44"/>
      <c r="AC25" s="45"/>
    </row>
    <row r="26" spans="1:29" x14ac:dyDescent="0.2">
      <c r="A26" s="63"/>
      <c r="B26" s="45"/>
      <c r="C26" s="45"/>
      <c r="D26" s="45"/>
      <c r="E26" s="44"/>
      <c r="F26" s="44"/>
      <c r="G26" s="44"/>
      <c r="H26" s="45"/>
      <c r="I26" s="45"/>
      <c r="J26" s="45"/>
      <c r="K26" s="45"/>
      <c r="L26" s="45"/>
      <c r="M26" s="45"/>
      <c r="N26" s="50"/>
      <c r="O26" s="52"/>
      <c r="P26" s="50"/>
      <c r="Q26" s="45"/>
      <c r="R26" s="45"/>
      <c r="S26" s="44"/>
      <c r="T26" s="44"/>
      <c r="U26" s="45"/>
      <c r="V26" s="45"/>
      <c r="W26" s="50"/>
      <c r="X26" s="45"/>
      <c r="Y26" s="44"/>
      <c r="Z26" s="44"/>
      <c r="AA26" s="45"/>
      <c r="AB26" s="44"/>
      <c r="AC26" s="45"/>
    </row>
    <row r="27" spans="1:29" x14ac:dyDescent="0.2">
      <c r="A27" s="63"/>
      <c r="B27" s="45"/>
      <c r="C27" s="45"/>
      <c r="D27" s="45"/>
      <c r="E27" s="44"/>
      <c r="F27" s="44"/>
      <c r="G27" s="44"/>
      <c r="H27" s="45"/>
      <c r="I27" s="45"/>
      <c r="J27" s="45"/>
      <c r="K27" s="45"/>
      <c r="L27" s="45"/>
      <c r="M27" s="45"/>
      <c r="N27" s="50"/>
      <c r="O27" s="52"/>
      <c r="P27" s="50"/>
      <c r="Q27" s="45"/>
      <c r="R27" s="45"/>
      <c r="S27" s="44"/>
      <c r="T27" s="44"/>
      <c r="U27" s="45"/>
      <c r="V27" s="45"/>
      <c r="W27" s="50"/>
      <c r="X27" s="45"/>
      <c r="Y27" s="44"/>
      <c r="Z27" s="44"/>
      <c r="AA27" s="45"/>
      <c r="AB27" s="44"/>
      <c r="AC27" s="45"/>
    </row>
    <row r="28" spans="1:29" x14ac:dyDescent="0.2">
      <c r="A28" s="63"/>
      <c r="B28" s="45"/>
      <c r="C28" s="45"/>
      <c r="D28" s="45"/>
      <c r="E28" s="44"/>
      <c r="F28" s="44"/>
      <c r="G28" s="44"/>
      <c r="H28" s="45"/>
      <c r="I28" s="45"/>
      <c r="J28" s="45"/>
      <c r="K28" s="45"/>
      <c r="L28" s="45"/>
      <c r="M28" s="45"/>
      <c r="N28" s="50"/>
      <c r="O28" s="52"/>
      <c r="P28" s="50"/>
      <c r="Q28" s="45"/>
      <c r="R28" s="45"/>
      <c r="S28" s="44"/>
      <c r="T28" s="44"/>
      <c r="U28" s="45"/>
      <c r="V28" s="45"/>
      <c r="W28" s="50"/>
      <c r="X28" s="45"/>
      <c r="Y28" s="44"/>
      <c r="Z28" s="44"/>
      <c r="AA28" s="45"/>
      <c r="AB28" s="44"/>
      <c r="AC28" s="45"/>
    </row>
    <row r="29" spans="1:29" x14ac:dyDescent="0.2">
      <c r="A29" s="63"/>
      <c r="B29" s="45"/>
      <c r="C29" s="45"/>
      <c r="D29" s="45"/>
      <c r="E29" s="44"/>
      <c r="F29" s="44"/>
      <c r="G29" s="44"/>
      <c r="H29" s="45"/>
      <c r="I29" s="45"/>
      <c r="J29" s="45"/>
      <c r="K29" s="45"/>
      <c r="L29" s="45"/>
      <c r="M29" s="45"/>
      <c r="N29" s="50"/>
      <c r="O29" s="52"/>
      <c r="P29" s="50"/>
      <c r="Q29" s="45"/>
      <c r="R29" s="45"/>
      <c r="S29" s="44"/>
      <c r="T29" s="44"/>
      <c r="U29" s="45"/>
      <c r="V29" s="45"/>
      <c r="W29" s="50"/>
      <c r="X29" s="45"/>
      <c r="Y29" s="44"/>
      <c r="Z29" s="44"/>
      <c r="AA29" s="45"/>
      <c r="AB29" s="44"/>
      <c r="AC29" s="45"/>
    </row>
    <row r="30" spans="1:29" x14ac:dyDescent="0.2">
      <c r="A30" s="63"/>
      <c r="B30" s="45"/>
      <c r="C30" s="45"/>
      <c r="D30" s="45"/>
      <c r="E30" s="44"/>
      <c r="F30" s="44"/>
      <c r="G30" s="44"/>
      <c r="H30" s="45"/>
      <c r="I30" s="45"/>
      <c r="J30" s="45"/>
      <c r="K30" s="45"/>
      <c r="L30" s="45"/>
      <c r="M30" s="45"/>
      <c r="N30" s="50"/>
      <c r="O30" s="52"/>
      <c r="P30" s="50"/>
      <c r="Q30" s="45"/>
      <c r="R30" s="45"/>
      <c r="S30" s="44"/>
      <c r="T30" s="44"/>
      <c r="U30" s="45"/>
      <c r="V30" s="45"/>
      <c r="W30" s="50"/>
      <c r="X30" s="45"/>
      <c r="Y30" s="44"/>
      <c r="Z30" s="44"/>
      <c r="AA30" s="45"/>
      <c r="AB30" s="44"/>
      <c r="AC30" s="45"/>
    </row>
    <row r="31" spans="1:29" x14ac:dyDescent="0.2">
      <c r="A31" s="63"/>
      <c r="B31" s="45"/>
      <c r="C31" s="45"/>
      <c r="D31" s="45"/>
      <c r="E31" s="44"/>
      <c r="F31" s="44"/>
      <c r="G31" s="44"/>
      <c r="H31" s="45"/>
      <c r="I31" s="45"/>
      <c r="J31" s="45"/>
      <c r="K31" s="45"/>
      <c r="L31" s="45"/>
      <c r="M31" s="45"/>
      <c r="N31" s="50"/>
      <c r="O31" s="52"/>
      <c r="P31" s="50"/>
      <c r="Q31" s="45"/>
      <c r="R31" s="45"/>
      <c r="S31" s="44"/>
      <c r="T31" s="44"/>
      <c r="U31" s="45"/>
      <c r="V31" s="45"/>
      <c r="W31" s="50"/>
      <c r="X31" s="45"/>
      <c r="Y31" s="44"/>
      <c r="Z31" s="44"/>
      <c r="AA31" s="45"/>
      <c r="AB31" s="44"/>
      <c r="AC31" s="45"/>
    </row>
    <row r="32" spans="1:29" x14ac:dyDescent="0.2">
      <c r="A32" s="63"/>
      <c r="B32" s="45"/>
      <c r="C32" s="45"/>
      <c r="D32" s="45"/>
      <c r="E32" s="44"/>
      <c r="F32" s="44"/>
      <c r="G32" s="44"/>
      <c r="H32" s="45"/>
      <c r="I32" s="45"/>
      <c r="J32" s="45"/>
      <c r="K32" s="45"/>
      <c r="L32" s="45"/>
      <c r="M32" s="45"/>
      <c r="N32" s="50"/>
      <c r="O32" s="52"/>
      <c r="P32" s="50"/>
      <c r="Q32" s="45"/>
      <c r="R32" s="45"/>
      <c r="S32" s="44"/>
      <c r="T32" s="44"/>
      <c r="U32" s="45"/>
      <c r="V32" s="45"/>
      <c r="W32" s="50"/>
      <c r="X32" s="45"/>
      <c r="Y32" s="44"/>
      <c r="Z32" s="44"/>
      <c r="AA32" s="45"/>
      <c r="AB32" s="44"/>
      <c r="AC32" s="45"/>
    </row>
    <row r="33" spans="1:29" x14ac:dyDescent="0.2">
      <c r="A33" s="63"/>
      <c r="B33" s="45"/>
      <c r="C33" s="45"/>
      <c r="D33" s="45"/>
      <c r="E33" s="44"/>
      <c r="F33" s="44"/>
      <c r="G33" s="44"/>
      <c r="H33" s="45"/>
      <c r="I33" s="45"/>
      <c r="J33" s="45"/>
      <c r="K33" s="45"/>
      <c r="L33" s="45"/>
      <c r="M33" s="45"/>
      <c r="N33" s="50"/>
      <c r="O33" s="52"/>
      <c r="P33" s="50"/>
      <c r="Q33" s="45"/>
      <c r="R33" s="45"/>
      <c r="S33" s="44"/>
      <c r="T33" s="44"/>
      <c r="U33" s="45"/>
      <c r="V33" s="45"/>
      <c r="W33" s="50"/>
      <c r="X33" s="45"/>
      <c r="Y33" s="44"/>
      <c r="Z33" s="44"/>
      <c r="AA33" s="45"/>
      <c r="AB33" s="44"/>
      <c r="AC33" s="45"/>
    </row>
    <row r="34" spans="1:29" x14ac:dyDescent="0.2">
      <c r="A34" s="63"/>
      <c r="B34" s="45"/>
      <c r="C34" s="45"/>
      <c r="D34" s="45"/>
      <c r="E34" s="44"/>
      <c r="F34" s="44"/>
      <c r="G34" s="44"/>
      <c r="H34" s="45"/>
      <c r="I34" s="45"/>
      <c r="J34" s="45"/>
      <c r="K34" s="45"/>
      <c r="L34" s="45"/>
      <c r="M34" s="45"/>
      <c r="N34" s="50"/>
      <c r="O34" s="52"/>
      <c r="P34" s="50"/>
      <c r="Q34" s="45"/>
      <c r="R34" s="45"/>
      <c r="S34" s="44"/>
      <c r="T34" s="44"/>
      <c r="U34" s="45"/>
      <c r="V34" s="45"/>
      <c r="W34" s="50"/>
      <c r="X34" s="45"/>
      <c r="Y34" s="44"/>
      <c r="Z34" s="44"/>
      <c r="AA34" s="45"/>
      <c r="AB34" s="44"/>
      <c r="AC34" s="45"/>
    </row>
    <row r="35" spans="1:29" x14ac:dyDescent="0.2">
      <c r="A35" s="63"/>
      <c r="B35" s="45"/>
      <c r="C35" s="45"/>
      <c r="D35" s="45"/>
      <c r="E35" s="44"/>
      <c r="F35" s="44"/>
      <c r="G35" s="44"/>
      <c r="H35" s="45"/>
      <c r="I35" s="45"/>
      <c r="J35" s="45"/>
      <c r="K35" s="45"/>
      <c r="L35" s="45"/>
      <c r="M35" s="45"/>
      <c r="N35" s="50"/>
      <c r="O35" s="52"/>
      <c r="P35" s="50"/>
      <c r="Q35" s="45"/>
      <c r="R35" s="45"/>
      <c r="S35" s="44"/>
      <c r="T35" s="44"/>
      <c r="U35" s="45"/>
      <c r="V35" s="45"/>
      <c r="W35" s="50"/>
      <c r="X35" s="45"/>
      <c r="Y35" s="44"/>
      <c r="Z35" s="44"/>
      <c r="AA35" s="45"/>
      <c r="AB35" s="44"/>
      <c r="AC35" s="45"/>
    </row>
    <row r="36" spans="1:29" x14ac:dyDescent="0.2">
      <c r="A36" s="63"/>
      <c r="B36" s="45"/>
      <c r="C36" s="45"/>
      <c r="D36" s="45"/>
      <c r="E36" s="44"/>
      <c r="F36" s="44"/>
      <c r="G36" s="44"/>
      <c r="H36" s="45"/>
      <c r="I36" s="45"/>
      <c r="J36" s="45"/>
      <c r="K36" s="45"/>
      <c r="L36" s="45"/>
      <c r="M36" s="45"/>
      <c r="N36" s="50"/>
      <c r="O36" s="52"/>
      <c r="P36" s="50"/>
      <c r="Q36" s="45"/>
      <c r="R36" s="45"/>
      <c r="S36" s="44"/>
      <c r="T36" s="44"/>
      <c r="U36" s="45"/>
      <c r="V36" s="45"/>
      <c r="W36" s="50"/>
      <c r="X36" s="45"/>
      <c r="Y36" s="44"/>
      <c r="Z36" s="44"/>
      <c r="AA36" s="45"/>
      <c r="AB36" s="44"/>
      <c r="AC36" s="45"/>
    </row>
    <row r="37" spans="1:29" x14ac:dyDescent="0.2">
      <c r="A37" s="63"/>
      <c r="B37" s="45"/>
      <c r="C37" s="45"/>
      <c r="D37" s="45"/>
      <c r="E37" s="44"/>
      <c r="F37" s="44"/>
      <c r="G37" s="44"/>
      <c r="H37" s="45"/>
      <c r="I37" s="45"/>
      <c r="J37" s="45"/>
      <c r="K37" s="45"/>
      <c r="L37" s="45"/>
      <c r="M37" s="45"/>
      <c r="N37" s="50"/>
      <c r="O37" s="52"/>
      <c r="P37" s="50"/>
      <c r="Q37" s="45"/>
      <c r="R37" s="45"/>
      <c r="S37" s="44"/>
      <c r="T37" s="44"/>
      <c r="U37" s="45"/>
      <c r="V37" s="45"/>
      <c r="W37" s="50"/>
      <c r="X37" s="45"/>
      <c r="Y37" s="44"/>
      <c r="Z37" s="44"/>
      <c r="AA37" s="45"/>
      <c r="AB37" s="44"/>
      <c r="AC37" s="45"/>
    </row>
    <row r="38" spans="1:29" x14ac:dyDescent="0.2">
      <c r="A38" s="63"/>
      <c r="B38" s="45"/>
      <c r="C38" s="45"/>
      <c r="D38" s="45"/>
      <c r="E38" s="44"/>
      <c r="F38" s="44"/>
      <c r="G38" s="44"/>
      <c r="H38" s="45"/>
      <c r="I38" s="45"/>
      <c r="J38" s="45"/>
      <c r="K38" s="45"/>
      <c r="L38" s="45"/>
      <c r="M38" s="45"/>
      <c r="N38" s="50"/>
      <c r="O38" s="52"/>
      <c r="P38" s="50"/>
      <c r="Q38" s="45"/>
      <c r="R38" s="45"/>
      <c r="S38" s="44"/>
      <c r="T38" s="44"/>
      <c r="U38" s="45"/>
      <c r="V38" s="45"/>
      <c r="W38" s="50"/>
      <c r="X38" s="45"/>
      <c r="Y38" s="44"/>
      <c r="Z38" s="44"/>
      <c r="AA38" s="45"/>
      <c r="AB38" s="44"/>
      <c r="AC38" s="45"/>
    </row>
    <row r="39" spans="1:29" x14ac:dyDescent="0.2">
      <c r="A39" s="63"/>
      <c r="B39" s="45"/>
      <c r="C39" s="45"/>
      <c r="D39" s="45"/>
      <c r="E39" s="44"/>
      <c r="F39" s="44"/>
      <c r="G39" s="44"/>
      <c r="H39" s="45"/>
      <c r="I39" s="45"/>
      <c r="J39" s="45"/>
      <c r="K39" s="45"/>
      <c r="L39" s="45"/>
      <c r="M39" s="45"/>
      <c r="N39" s="50"/>
      <c r="O39" s="52"/>
      <c r="P39" s="50"/>
      <c r="Q39" s="45"/>
      <c r="R39" s="45"/>
      <c r="S39" s="44"/>
      <c r="T39" s="44"/>
      <c r="U39" s="45"/>
      <c r="V39" s="45"/>
      <c r="W39" s="50"/>
      <c r="X39" s="45"/>
      <c r="Y39" s="44"/>
      <c r="Z39" s="44"/>
      <c r="AA39" s="45"/>
      <c r="AB39" s="44"/>
      <c r="AC39" s="45"/>
    </row>
    <row r="40" spans="1:29" x14ac:dyDescent="0.2">
      <c r="A40" s="63"/>
      <c r="B40" s="45"/>
      <c r="C40" s="45"/>
      <c r="D40" s="45"/>
      <c r="E40" s="44"/>
      <c r="F40" s="44"/>
      <c r="G40" s="44"/>
      <c r="H40" s="45"/>
      <c r="I40" s="45"/>
      <c r="J40" s="45"/>
      <c r="K40" s="45"/>
      <c r="L40" s="45"/>
      <c r="M40" s="45"/>
      <c r="N40" s="50"/>
      <c r="O40" s="52"/>
      <c r="P40" s="50"/>
      <c r="Q40" s="45"/>
      <c r="R40" s="45"/>
      <c r="S40" s="44"/>
      <c r="T40" s="44"/>
      <c r="U40" s="45"/>
      <c r="V40" s="45"/>
      <c r="W40" s="50"/>
      <c r="X40" s="45"/>
      <c r="Y40" s="44"/>
      <c r="Z40" s="44"/>
      <c r="AA40" s="45"/>
      <c r="AB40" s="44"/>
      <c r="AC40" s="45"/>
    </row>
    <row r="41" spans="1:29" x14ac:dyDescent="0.2">
      <c r="A41" s="63"/>
      <c r="B41" s="45"/>
      <c r="C41" s="45"/>
      <c r="D41" s="45"/>
      <c r="E41" s="44"/>
      <c r="F41" s="44"/>
      <c r="G41" s="44"/>
      <c r="H41" s="45"/>
      <c r="I41" s="45"/>
      <c r="J41" s="45"/>
      <c r="K41" s="45"/>
      <c r="L41" s="45"/>
      <c r="M41" s="45"/>
      <c r="N41" s="50"/>
      <c r="O41" s="52"/>
      <c r="P41" s="50"/>
      <c r="Q41" s="45"/>
      <c r="R41" s="45"/>
      <c r="S41" s="44"/>
      <c r="T41" s="44"/>
      <c r="U41" s="45"/>
      <c r="V41" s="45"/>
      <c r="W41" s="50"/>
      <c r="X41" s="45"/>
      <c r="Y41" s="44"/>
      <c r="Z41" s="44"/>
      <c r="AA41" s="45"/>
      <c r="AB41" s="44"/>
      <c r="AC41" s="45"/>
    </row>
    <row r="42" spans="1:29" x14ac:dyDescent="0.2">
      <c r="A42" s="63"/>
      <c r="B42" s="45"/>
      <c r="C42" s="45"/>
      <c r="D42" s="45"/>
      <c r="E42" s="44"/>
      <c r="F42" s="44"/>
      <c r="G42" s="44"/>
      <c r="H42" s="45"/>
      <c r="I42" s="45"/>
      <c r="J42" s="45"/>
      <c r="K42" s="45"/>
      <c r="L42" s="45"/>
      <c r="M42" s="45"/>
      <c r="N42" s="50"/>
      <c r="O42" s="52"/>
      <c r="P42" s="50"/>
      <c r="Q42" s="45"/>
      <c r="R42" s="45"/>
      <c r="S42" s="44"/>
      <c r="T42" s="44"/>
      <c r="U42" s="45"/>
      <c r="V42" s="45"/>
      <c r="W42" s="50"/>
      <c r="X42" s="45"/>
      <c r="Y42" s="44"/>
      <c r="Z42" s="44"/>
      <c r="AA42" s="45"/>
      <c r="AB42" s="44"/>
      <c r="AC42" s="45"/>
    </row>
    <row r="43" spans="1:29" x14ac:dyDescent="0.2">
      <c r="A43" s="63"/>
      <c r="B43" s="45"/>
      <c r="C43" s="45"/>
      <c r="D43" s="45"/>
      <c r="E43" s="44"/>
      <c r="F43" s="44"/>
      <c r="G43" s="44"/>
      <c r="H43" s="45"/>
      <c r="I43" s="45"/>
      <c r="J43" s="45"/>
      <c r="K43" s="45"/>
      <c r="L43" s="45"/>
      <c r="M43" s="45"/>
      <c r="N43" s="50"/>
      <c r="O43" s="52"/>
      <c r="P43" s="50"/>
      <c r="Q43" s="45"/>
      <c r="R43" s="45"/>
      <c r="S43" s="44"/>
      <c r="T43" s="44"/>
      <c r="U43" s="45"/>
      <c r="V43" s="45"/>
      <c r="W43" s="50"/>
      <c r="X43" s="45"/>
      <c r="Y43" s="44"/>
      <c r="Z43" s="44"/>
      <c r="AA43" s="45"/>
      <c r="AB43" s="44"/>
      <c r="AC43" s="45"/>
    </row>
    <row r="44" spans="1:29" x14ac:dyDescent="0.2">
      <c r="A44" s="63"/>
      <c r="B44" s="45"/>
      <c r="C44" s="45"/>
      <c r="D44" s="45"/>
      <c r="E44" s="44"/>
      <c r="F44" s="44"/>
      <c r="G44" s="44"/>
      <c r="H44" s="45"/>
      <c r="I44" s="45"/>
      <c r="J44" s="45"/>
      <c r="K44" s="45"/>
      <c r="L44" s="45"/>
      <c r="M44" s="45"/>
      <c r="N44" s="50"/>
      <c r="O44" s="52"/>
      <c r="P44" s="50"/>
      <c r="Q44" s="45"/>
      <c r="R44" s="45"/>
      <c r="S44" s="44"/>
      <c r="T44" s="44"/>
      <c r="U44" s="45"/>
      <c r="V44" s="45"/>
      <c r="W44" s="50"/>
      <c r="X44" s="45"/>
      <c r="Y44" s="44"/>
      <c r="Z44" s="44"/>
      <c r="AA44" s="45"/>
      <c r="AB44" s="44"/>
      <c r="AC44" s="45"/>
    </row>
    <row r="45" spans="1:29" x14ac:dyDescent="0.2">
      <c r="A45" s="63"/>
      <c r="B45" s="45"/>
      <c r="C45" s="45"/>
      <c r="D45" s="45"/>
      <c r="E45" s="44"/>
      <c r="F45" s="44"/>
      <c r="G45" s="44"/>
      <c r="H45" s="45"/>
      <c r="I45" s="45"/>
      <c r="J45" s="45"/>
      <c r="K45" s="45"/>
      <c r="L45" s="45"/>
      <c r="M45" s="45"/>
      <c r="N45" s="50"/>
      <c r="O45" s="52"/>
      <c r="P45" s="50"/>
      <c r="Q45" s="45"/>
      <c r="R45" s="45"/>
      <c r="S45" s="44"/>
      <c r="T45" s="44"/>
      <c r="U45" s="45"/>
      <c r="V45" s="45"/>
      <c r="W45" s="50"/>
      <c r="X45" s="45"/>
      <c r="Y45" s="44"/>
      <c r="Z45" s="44"/>
      <c r="AA45" s="45"/>
      <c r="AB45" s="44"/>
      <c r="AC45" s="45"/>
    </row>
    <row r="46" spans="1:29" x14ac:dyDescent="0.2">
      <c r="A46" s="63"/>
      <c r="B46" s="45"/>
      <c r="C46" s="45"/>
      <c r="D46" s="45"/>
      <c r="E46" s="44"/>
      <c r="F46" s="44"/>
      <c r="G46" s="44"/>
      <c r="H46" s="45"/>
      <c r="I46" s="45"/>
      <c r="J46" s="45"/>
      <c r="K46" s="45"/>
      <c r="L46" s="45"/>
      <c r="M46" s="45"/>
      <c r="N46" s="50"/>
      <c r="O46" s="52"/>
      <c r="P46" s="50"/>
      <c r="Q46" s="45"/>
      <c r="R46" s="45"/>
      <c r="S46" s="44"/>
      <c r="T46" s="44"/>
      <c r="U46" s="45"/>
      <c r="V46" s="45"/>
      <c r="W46" s="50"/>
      <c r="X46" s="45"/>
      <c r="Y46" s="44"/>
      <c r="Z46" s="44"/>
      <c r="AA46" s="45"/>
      <c r="AB46" s="44"/>
      <c r="AC46" s="45"/>
    </row>
    <row r="47" spans="1:29" x14ac:dyDescent="0.2">
      <c r="A47" s="63"/>
      <c r="B47" s="45"/>
      <c r="C47" s="45"/>
      <c r="D47" s="45"/>
      <c r="E47" s="44"/>
      <c r="F47" s="44"/>
      <c r="G47" s="44"/>
      <c r="H47" s="45"/>
      <c r="I47" s="45"/>
      <c r="J47" s="45"/>
      <c r="K47" s="45"/>
      <c r="L47" s="45"/>
      <c r="M47" s="45"/>
      <c r="N47" s="50"/>
      <c r="O47" s="52"/>
      <c r="P47" s="50"/>
      <c r="Q47" s="45"/>
      <c r="R47" s="45"/>
      <c r="S47" s="44"/>
      <c r="T47" s="44"/>
      <c r="U47" s="45"/>
      <c r="V47" s="45"/>
      <c r="W47" s="50"/>
      <c r="X47" s="45"/>
      <c r="Y47" s="44"/>
      <c r="Z47" s="44"/>
      <c r="AA47" s="45"/>
      <c r="AB47" s="44"/>
      <c r="AC47" s="45"/>
    </row>
    <row r="48" spans="1:29" x14ac:dyDescent="0.2">
      <c r="A48" s="63"/>
      <c r="B48" s="45"/>
      <c r="C48" s="45"/>
      <c r="D48" s="45"/>
      <c r="E48" s="44"/>
      <c r="F48" s="44"/>
      <c r="G48" s="44"/>
      <c r="H48" s="45"/>
      <c r="I48" s="45"/>
      <c r="J48" s="45"/>
      <c r="K48" s="45"/>
      <c r="L48" s="45"/>
      <c r="M48" s="45"/>
      <c r="N48" s="50"/>
      <c r="O48" s="52"/>
      <c r="P48" s="50"/>
      <c r="Q48" s="45"/>
      <c r="R48" s="45"/>
      <c r="S48" s="44"/>
      <c r="T48" s="44"/>
      <c r="U48" s="45"/>
      <c r="V48" s="45"/>
      <c r="W48" s="50"/>
      <c r="X48" s="45"/>
      <c r="Y48" s="44"/>
      <c r="Z48" s="44"/>
      <c r="AA48" s="45"/>
      <c r="AB48" s="44"/>
      <c r="AC48" s="45"/>
    </row>
    <row r="49" spans="1:29" x14ac:dyDescent="0.2">
      <c r="A49" s="63"/>
      <c r="B49" s="45"/>
      <c r="C49" s="45"/>
      <c r="D49" s="45"/>
      <c r="E49" s="44"/>
      <c r="F49" s="44"/>
      <c r="G49" s="44"/>
      <c r="H49" s="45"/>
      <c r="I49" s="45"/>
      <c r="J49" s="45"/>
      <c r="K49" s="45"/>
      <c r="L49" s="45"/>
      <c r="M49" s="45"/>
      <c r="N49" s="50"/>
      <c r="O49" s="52"/>
      <c r="P49" s="50"/>
      <c r="Q49" s="45"/>
      <c r="R49" s="45"/>
      <c r="S49" s="44"/>
      <c r="T49" s="44"/>
      <c r="U49" s="45"/>
      <c r="V49" s="45"/>
      <c r="W49" s="50"/>
      <c r="X49" s="45"/>
      <c r="Y49" s="44"/>
      <c r="Z49" s="44"/>
      <c r="AA49" s="45"/>
      <c r="AB49" s="44"/>
      <c r="AC49" s="45"/>
    </row>
    <row r="50" spans="1:29" x14ac:dyDescent="0.2">
      <c r="A50" s="63"/>
      <c r="B50" s="45"/>
      <c r="C50" s="45"/>
      <c r="D50" s="45"/>
      <c r="E50" s="44"/>
      <c r="F50" s="44"/>
      <c r="G50" s="44"/>
      <c r="H50" s="45"/>
      <c r="I50" s="45"/>
      <c r="J50" s="45"/>
      <c r="K50" s="45"/>
      <c r="L50" s="45"/>
      <c r="M50" s="45"/>
      <c r="N50" s="50"/>
      <c r="O50" s="52"/>
      <c r="P50" s="50"/>
      <c r="Q50" s="45"/>
      <c r="R50" s="45"/>
      <c r="S50" s="44"/>
      <c r="T50" s="44"/>
      <c r="U50" s="45"/>
      <c r="V50" s="45"/>
      <c r="W50" s="50"/>
      <c r="X50" s="45"/>
      <c r="Y50" s="44"/>
      <c r="Z50" s="44"/>
      <c r="AA50" s="45"/>
      <c r="AB50" s="44"/>
      <c r="AC50" s="45"/>
    </row>
    <row r="51" spans="1:29" x14ac:dyDescent="0.2">
      <c r="A51" s="63"/>
      <c r="B51" s="45"/>
      <c r="C51" s="45"/>
      <c r="D51" s="45"/>
      <c r="E51" s="44"/>
      <c r="F51" s="44"/>
      <c r="G51" s="44"/>
      <c r="H51" s="45"/>
      <c r="I51" s="45"/>
      <c r="J51" s="45"/>
      <c r="K51" s="45"/>
      <c r="L51" s="45"/>
      <c r="M51" s="45"/>
      <c r="N51" s="50"/>
      <c r="O51" s="52"/>
      <c r="P51" s="50"/>
      <c r="Q51" s="45"/>
      <c r="R51" s="45"/>
      <c r="S51" s="44"/>
      <c r="T51" s="44"/>
      <c r="U51" s="45"/>
      <c r="V51" s="45"/>
      <c r="W51" s="50"/>
      <c r="X51" s="45"/>
      <c r="Y51" s="44"/>
      <c r="Z51" s="44"/>
      <c r="AA51" s="45"/>
      <c r="AB51" s="44"/>
      <c r="AC51" s="45"/>
    </row>
    <row r="52" spans="1:29" x14ac:dyDescent="0.2">
      <c r="A52" s="63"/>
      <c r="B52" s="45"/>
      <c r="C52" s="45"/>
      <c r="D52" s="45"/>
      <c r="E52" s="44"/>
      <c r="F52" s="44"/>
      <c r="G52" s="44"/>
      <c r="H52" s="45"/>
      <c r="I52" s="45"/>
      <c r="J52" s="45"/>
      <c r="K52" s="45"/>
      <c r="L52" s="45"/>
      <c r="M52" s="45"/>
      <c r="N52" s="50"/>
      <c r="O52" s="52"/>
      <c r="P52" s="50"/>
      <c r="Q52" s="45"/>
      <c r="R52" s="45"/>
      <c r="S52" s="44"/>
      <c r="T52" s="44"/>
      <c r="U52" s="45"/>
      <c r="V52" s="45"/>
      <c r="W52" s="50"/>
      <c r="X52" s="45"/>
      <c r="Y52" s="44"/>
      <c r="Z52" s="44"/>
      <c r="AA52" s="45"/>
      <c r="AB52" s="44"/>
      <c r="AC52" s="45"/>
    </row>
    <row r="53" spans="1:29" x14ac:dyDescent="0.2">
      <c r="A53" s="63"/>
      <c r="B53" s="45"/>
      <c r="C53" s="45"/>
      <c r="D53" s="45"/>
      <c r="E53" s="44"/>
      <c r="F53" s="44"/>
      <c r="G53" s="44"/>
      <c r="H53" s="45"/>
      <c r="I53" s="45"/>
      <c r="J53" s="45"/>
      <c r="K53" s="45"/>
      <c r="L53" s="45"/>
      <c r="M53" s="45"/>
      <c r="N53" s="50"/>
      <c r="O53" s="52"/>
      <c r="P53" s="50"/>
      <c r="Q53" s="45"/>
      <c r="R53" s="45"/>
      <c r="S53" s="44"/>
      <c r="T53" s="44"/>
      <c r="U53" s="45"/>
      <c r="V53" s="45"/>
      <c r="W53" s="50"/>
      <c r="X53" s="45"/>
      <c r="Y53" s="44"/>
      <c r="Z53" s="44"/>
      <c r="AA53" s="45"/>
      <c r="AB53" s="44"/>
      <c r="AC53" s="45"/>
    </row>
    <row r="54" spans="1:29" x14ac:dyDescent="0.2">
      <c r="A54" s="63"/>
      <c r="B54" s="45"/>
      <c r="C54" s="45"/>
      <c r="D54" s="45"/>
      <c r="E54" s="44"/>
      <c r="F54" s="44"/>
      <c r="G54" s="44"/>
      <c r="H54" s="45"/>
      <c r="I54" s="45"/>
      <c r="J54" s="45"/>
      <c r="K54" s="45"/>
      <c r="L54" s="45"/>
      <c r="M54" s="45"/>
      <c r="N54" s="50"/>
      <c r="O54" s="52"/>
      <c r="P54" s="50"/>
      <c r="Q54" s="45"/>
      <c r="R54" s="45"/>
      <c r="S54" s="44"/>
      <c r="T54" s="44"/>
      <c r="U54" s="45"/>
      <c r="V54" s="45"/>
      <c r="W54" s="50"/>
      <c r="X54" s="45"/>
      <c r="Y54" s="44"/>
      <c r="Z54" s="44"/>
      <c r="AA54" s="45"/>
      <c r="AB54" s="44"/>
      <c r="AC54" s="45"/>
    </row>
    <row r="55" spans="1:29" x14ac:dyDescent="0.2">
      <c r="A55" s="63"/>
      <c r="B55" s="45"/>
      <c r="C55" s="45"/>
      <c r="D55" s="45"/>
      <c r="E55" s="44"/>
      <c r="F55" s="44"/>
      <c r="G55" s="44"/>
      <c r="H55" s="45"/>
      <c r="I55" s="45"/>
      <c r="J55" s="45"/>
      <c r="K55" s="45"/>
      <c r="L55" s="45"/>
      <c r="M55" s="45"/>
      <c r="N55" s="50"/>
      <c r="O55" s="52"/>
      <c r="P55" s="50"/>
      <c r="Q55" s="45"/>
      <c r="R55" s="45"/>
      <c r="S55" s="44"/>
      <c r="T55" s="44"/>
      <c r="U55" s="45"/>
      <c r="V55" s="45"/>
      <c r="W55" s="50"/>
      <c r="X55" s="45"/>
      <c r="Y55" s="44"/>
      <c r="Z55" s="44"/>
      <c r="AA55" s="45"/>
      <c r="AB55" s="44"/>
      <c r="AC55" s="45"/>
    </row>
    <row r="56" spans="1:29" x14ac:dyDescent="0.2">
      <c r="A56" s="63"/>
      <c r="B56" s="45"/>
      <c r="C56" s="45"/>
      <c r="D56" s="45"/>
      <c r="E56" s="44"/>
      <c r="F56" s="44"/>
      <c r="G56" s="44"/>
      <c r="H56" s="45"/>
      <c r="I56" s="45"/>
      <c r="J56" s="45"/>
      <c r="K56" s="45"/>
      <c r="L56" s="45"/>
      <c r="M56" s="45"/>
      <c r="N56" s="50"/>
      <c r="O56" s="52"/>
      <c r="P56" s="50"/>
      <c r="Q56" s="45"/>
      <c r="R56" s="45"/>
      <c r="S56" s="44"/>
      <c r="T56" s="44"/>
      <c r="U56" s="45"/>
      <c r="V56" s="45"/>
      <c r="W56" s="50"/>
      <c r="X56" s="45"/>
      <c r="Y56" s="44"/>
      <c r="Z56" s="44"/>
      <c r="AA56" s="45"/>
      <c r="AB56" s="44"/>
      <c r="AC56" s="45"/>
    </row>
    <row r="57" spans="1:29" x14ac:dyDescent="0.2">
      <c r="A57" s="63"/>
      <c r="B57" s="45"/>
      <c r="C57" s="45"/>
      <c r="D57" s="45"/>
      <c r="E57" s="44"/>
      <c r="F57" s="44"/>
      <c r="G57" s="44"/>
      <c r="H57" s="45"/>
      <c r="I57" s="45"/>
      <c r="J57" s="45"/>
      <c r="K57" s="45"/>
      <c r="L57" s="45"/>
      <c r="M57" s="45"/>
      <c r="N57" s="50"/>
      <c r="O57" s="52"/>
      <c r="P57" s="50"/>
      <c r="Q57" s="45"/>
      <c r="R57" s="45"/>
      <c r="S57" s="44"/>
      <c r="T57" s="44"/>
      <c r="U57" s="45"/>
      <c r="V57" s="45"/>
      <c r="W57" s="50"/>
      <c r="X57" s="45"/>
      <c r="Y57" s="44"/>
      <c r="Z57" s="44"/>
      <c r="AA57" s="45"/>
      <c r="AB57" s="44"/>
      <c r="AC57" s="45"/>
    </row>
    <row r="58" spans="1:29" x14ac:dyDescent="0.2">
      <c r="A58" s="63"/>
      <c r="B58" s="45"/>
      <c r="C58" s="45"/>
      <c r="D58" s="45"/>
      <c r="E58" s="44"/>
      <c r="F58" s="44"/>
      <c r="G58" s="44"/>
      <c r="H58" s="45"/>
      <c r="I58" s="45"/>
      <c r="J58" s="45"/>
      <c r="K58" s="45"/>
      <c r="L58" s="45"/>
      <c r="M58" s="45"/>
      <c r="N58" s="50"/>
      <c r="O58" s="52"/>
      <c r="P58" s="50"/>
      <c r="Q58" s="45"/>
      <c r="R58" s="45"/>
      <c r="S58" s="44"/>
      <c r="T58" s="44"/>
      <c r="U58" s="45"/>
      <c r="V58" s="45"/>
      <c r="W58" s="50"/>
      <c r="X58" s="45"/>
      <c r="Y58" s="44"/>
      <c r="Z58" s="44"/>
      <c r="AA58" s="45"/>
      <c r="AB58" s="44"/>
      <c r="AC58" s="45"/>
    </row>
    <row r="59" spans="1:29" x14ac:dyDescent="0.2">
      <c r="A59" s="63"/>
      <c r="B59" s="45"/>
      <c r="C59" s="45"/>
      <c r="D59" s="45"/>
      <c r="E59" s="44"/>
      <c r="F59" s="44"/>
      <c r="G59" s="44"/>
      <c r="H59" s="45"/>
      <c r="I59" s="45"/>
      <c r="J59" s="45"/>
      <c r="K59" s="45"/>
      <c r="L59" s="45"/>
      <c r="M59" s="45"/>
      <c r="N59" s="50"/>
      <c r="O59" s="52"/>
      <c r="P59" s="50"/>
      <c r="Q59" s="45"/>
      <c r="R59" s="45"/>
      <c r="S59" s="44"/>
      <c r="T59" s="44"/>
      <c r="U59" s="45"/>
      <c r="V59" s="45"/>
      <c r="W59" s="50"/>
      <c r="X59" s="45"/>
      <c r="Y59" s="44"/>
      <c r="Z59" s="44"/>
      <c r="AA59" s="45"/>
      <c r="AB59" s="44"/>
      <c r="AC59" s="45"/>
    </row>
    <row r="60" spans="1:29" x14ac:dyDescent="0.2">
      <c r="A60" s="63"/>
      <c r="B60" s="45"/>
      <c r="C60" s="45"/>
      <c r="D60" s="45"/>
      <c r="E60" s="44"/>
      <c r="F60" s="44"/>
      <c r="G60" s="44"/>
      <c r="H60" s="45"/>
      <c r="I60" s="45"/>
      <c r="J60" s="45"/>
      <c r="K60" s="45"/>
      <c r="L60" s="45"/>
      <c r="M60" s="45"/>
      <c r="N60" s="50"/>
      <c r="O60" s="52"/>
      <c r="P60" s="50"/>
      <c r="Q60" s="45"/>
      <c r="R60" s="45"/>
      <c r="S60" s="44"/>
      <c r="T60" s="44"/>
      <c r="U60" s="45"/>
      <c r="V60" s="45"/>
      <c r="W60" s="50"/>
      <c r="X60" s="45"/>
      <c r="Y60" s="44"/>
      <c r="Z60" s="44"/>
      <c r="AA60" s="45"/>
      <c r="AB60" s="44"/>
      <c r="AC60" s="45"/>
    </row>
    <row r="61" spans="1:29" x14ac:dyDescent="0.2">
      <c r="A61" s="63"/>
      <c r="B61" s="45"/>
      <c r="C61" s="45"/>
      <c r="D61" s="45"/>
      <c r="E61" s="44"/>
      <c r="F61" s="44"/>
      <c r="G61" s="44"/>
      <c r="H61" s="45"/>
      <c r="I61" s="45"/>
      <c r="J61" s="45"/>
      <c r="K61" s="45"/>
      <c r="L61" s="45"/>
      <c r="M61" s="45"/>
      <c r="N61" s="50"/>
      <c r="O61" s="52"/>
      <c r="P61" s="50"/>
      <c r="Q61" s="45"/>
      <c r="R61" s="45"/>
      <c r="S61" s="44"/>
      <c r="T61" s="44"/>
      <c r="U61" s="45"/>
      <c r="V61" s="45"/>
      <c r="W61" s="50"/>
      <c r="X61" s="45"/>
      <c r="Y61" s="44"/>
      <c r="Z61" s="44"/>
      <c r="AA61" s="45"/>
      <c r="AB61" s="44"/>
      <c r="AC61" s="45"/>
    </row>
    <row r="62" spans="1:29" x14ac:dyDescent="0.2">
      <c r="A62" s="63"/>
      <c r="B62" s="45"/>
      <c r="C62" s="45"/>
      <c r="D62" s="45"/>
      <c r="E62" s="44"/>
      <c r="F62" s="44"/>
      <c r="G62" s="44"/>
      <c r="H62" s="45"/>
      <c r="I62" s="45"/>
      <c r="J62" s="45"/>
      <c r="K62" s="45"/>
      <c r="L62" s="45"/>
      <c r="M62" s="45"/>
      <c r="N62" s="50"/>
      <c r="O62" s="52"/>
      <c r="P62" s="50"/>
      <c r="Q62" s="45"/>
      <c r="R62" s="45"/>
      <c r="S62" s="44"/>
      <c r="T62" s="44"/>
      <c r="U62" s="45"/>
      <c r="V62" s="45"/>
      <c r="W62" s="50"/>
      <c r="X62" s="45"/>
      <c r="Y62" s="44"/>
      <c r="Z62" s="44"/>
      <c r="AA62" s="45"/>
      <c r="AB62" s="44"/>
      <c r="AC62" s="45"/>
    </row>
    <row r="63" spans="1:29" x14ac:dyDescent="0.2">
      <c r="A63" s="63"/>
      <c r="B63" s="45"/>
      <c r="C63" s="45"/>
      <c r="D63" s="45"/>
      <c r="E63" s="44"/>
      <c r="F63" s="44"/>
      <c r="G63" s="44"/>
      <c r="H63" s="45"/>
      <c r="I63" s="45"/>
      <c r="J63" s="45"/>
      <c r="K63" s="45"/>
      <c r="L63" s="45"/>
      <c r="M63" s="45"/>
      <c r="N63" s="50"/>
      <c r="O63" s="52"/>
      <c r="P63" s="50"/>
      <c r="Q63" s="45"/>
      <c r="R63" s="45"/>
      <c r="S63" s="44"/>
      <c r="T63" s="44"/>
      <c r="U63" s="45"/>
      <c r="V63" s="45"/>
      <c r="W63" s="50"/>
      <c r="X63" s="45"/>
      <c r="Y63" s="44"/>
      <c r="Z63" s="44"/>
      <c r="AA63" s="45"/>
      <c r="AB63" s="44"/>
      <c r="AC63" s="45"/>
    </row>
    <row r="64" spans="1:29" x14ac:dyDescent="0.2">
      <c r="A64" s="63"/>
      <c r="B64" s="45"/>
      <c r="C64" s="45"/>
      <c r="D64" s="45"/>
      <c r="E64" s="44"/>
      <c r="F64" s="44"/>
      <c r="G64" s="44"/>
      <c r="H64" s="45"/>
      <c r="I64" s="45"/>
      <c r="J64" s="45"/>
      <c r="K64" s="45"/>
      <c r="L64" s="45"/>
      <c r="M64" s="45"/>
      <c r="N64" s="50"/>
      <c r="O64" s="52"/>
      <c r="P64" s="50"/>
      <c r="Q64" s="45"/>
      <c r="R64" s="45"/>
      <c r="S64" s="44"/>
      <c r="T64" s="44"/>
      <c r="U64" s="45"/>
      <c r="V64" s="45"/>
      <c r="W64" s="50"/>
      <c r="X64" s="45"/>
      <c r="Y64" s="44"/>
      <c r="Z64" s="44"/>
      <c r="AA64" s="45"/>
      <c r="AB64" s="44"/>
      <c r="AC64" s="45"/>
    </row>
    <row r="65" spans="1:29" x14ac:dyDescent="0.2">
      <c r="A65" s="63"/>
      <c r="B65" s="45"/>
      <c r="C65" s="45"/>
      <c r="D65" s="45"/>
      <c r="E65" s="44"/>
      <c r="F65" s="44"/>
      <c r="G65" s="44"/>
      <c r="H65" s="45"/>
      <c r="I65" s="45"/>
      <c r="J65" s="45"/>
      <c r="K65" s="45"/>
      <c r="L65" s="45"/>
      <c r="M65" s="45"/>
      <c r="N65" s="50"/>
      <c r="O65" s="52"/>
      <c r="P65" s="50"/>
      <c r="Q65" s="45"/>
      <c r="R65" s="45"/>
      <c r="S65" s="44"/>
      <c r="T65" s="44"/>
      <c r="U65" s="45"/>
      <c r="V65" s="45"/>
      <c r="W65" s="50"/>
      <c r="X65" s="45"/>
      <c r="Y65" s="44"/>
      <c r="Z65" s="44"/>
      <c r="AA65" s="45"/>
      <c r="AB65" s="44"/>
      <c r="AC65" s="45"/>
    </row>
    <row r="66" spans="1:29" x14ac:dyDescent="0.2">
      <c r="A66" s="63"/>
      <c r="B66" s="45"/>
      <c r="C66" s="45"/>
      <c r="D66" s="45"/>
      <c r="E66" s="44"/>
      <c r="F66" s="44"/>
      <c r="G66" s="44"/>
      <c r="H66" s="45"/>
      <c r="I66" s="45"/>
      <c r="J66" s="45"/>
      <c r="K66" s="45"/>
      <c r="L66" s="45"/>
      <c r="M66" s="45"/>
      <c r="N66" s="50"/>
      <c r="O66" s="52"/>
      <c r="P66" s="50"/>
      <c r="Q66" s="45"/>
      <c r="R66" s="45"/>
      <c r="S66" s="44"/>
      <c r="T66" s="44"/>
      <c r="U66" s="45"/>
      <c r="V66" s="45"/>
      <c r="W66" s="50"/>
      <c r="X66" s="45"/>
      <c r="Y66" s="44"/>
      <c r="Z66" s="44"/>
      <c r="AA66" s="45"/>
      <c r="AB66" s="44"/>
      <c r="AC66" s="45"/>
    </row>
    <row r="67" spans="1:29" x14ac:dyDescent="0.2">
      <c r="A67" s="63"/>
      <c r="B67" s="45"/>
      <c r="C67" s="45"/>
      <c r="D67" s="45"/>
      <c r="E67" s="44"/>
      <c r="F67" s="44"/>
      <c r="G67" s="44"/>
      <c r="H67" s="45"/>
      <c r="I67" s="45"/>
      <c r="J67" s="45"/>
      <c r="K67" s="45"/>
      <c r="L67" s="45"/>
      <c r="M67" s="45"/>
      <c r="N67" s="50"/>
      <c r="O67" s="52"/>
      <c r="P67" s="50"/>
      <c r="Q67" s="45"/>
      <c r="R67" s="45"/>
      <c r="S67" s="44"/>
      <c r="T67" s="44"/>
      <c r="U67" s="45"/>
      <c r="V67" s="45"/>
      <c r="W67" s="50"/>
      <c r="X67" s="45"/>
      <c r="Y67" s="44"/>
      <c r="Z67" s="44"/>
      <c r="AA67" s="45"/>
      <c r="AB67" s="44"/>
      <c r="AC67" s="45"/>
    </row>
    <row r="68" spans="1:29" x14ac:dyDescent="0.2">
      <c r="A68" s="63"/>
      <c r="B68" s="45"/>
      <c r="C68" s="45"/>
      <c r="D68" s="45"/>
      <c r="E68" s="44"/>
      <c r="F68" s="44"/>
      <c r="G68" s="44"/>
      <c r="H68" s="45"/>
      <c r="I68" s="45"/>
      <c r="J68" s="45"/>
      <c r="K68" s="45"/>
      <c r="L68" s="45"/>
      <c r="M68" s="45"/>
      <c r="N68" s="50"/>
      <c r="O68" s="52"/>
      <c r="P68" s="50"/>
      <c r="Q68" s="45"/>
      <c r="R68" s="45"/>
      <c r="S68" s="44"/>
      <c r="T68" s="44"/>
      <c r="U68" s="45"/>
      <c r="V68" s="45"/>
      <c r="W68" s="50"/>
      <c r="X68" s="45"/>
      <c r="Y68" s="44"/>
      <c r="Z68" s="44"/>
      <c r="AA68" s="45"/>
      <c r="AB68" s="44"/>
      <c r="AC68" s="45"/>
    </row>
    <row r="69" spans="1:29" x14ac:dyDescent="0.2">
      <c r="A69" s="63"/>
      <c r="B69" s="45"/>
      <c r="C69" s="45"/>
      <c r="D69" s="45"/>
      <c r="E69" s="44"/>
      <c r="F69" s="44"/>
      <c r="G69" s="44"/>
      <c r="H69" s="45"/>
      <c r="I69" s="45"/>
      <c r="J69" s="45"/>
      <c r="K69" s="45"/>
      <c r="L69" s="45"/>
      <c r="M69" s="45"/>
      <c r="N69" s="50"/>
      <c r="O69" s="52"/>
      <c r="P69" s="50"/>
      <c r="Q69" s="45"/>
      <c r="R69" s="45"/>
      <c r="S69" s="44"/>
      <c r="T69" s="44"/>
      <c r="U69" s="45"/>
      <c r="V69" s="45"/>
      <c r="W69" s="50"/>
      <c r="X69" s="45"/>
      <c r="Y69" s="44"/>
      <c r="Z69" s="44"/>
      <c r="AA69" s="45"/>
      <c r="AB69" s="44"/>
      <c r="AC69" s="45"/>
    </row>
    <row r="70" spans="1:29" x14ac:dyDescent="0.2">
      <c r="A70" s="63"/>
      <c r="B70" s="45"/>
      <c r="C70" s="45"/>
      <c r="D70" s="45"/>
      <c r="E70" s="44"/>
      <c r="F70" s="44"/>
      <c r="G70" s="44"/>
      <c r="H70" s="45"/>
      <c r="I70" s="45"/>
      <c r="J70" s="45"/>
      <c r="K70" s="45"/>
      <c r="L70" s="45"/>
      <c r="M70" s="45"/>
      <c r="N70" s="50"/>
      <c r="O70" s="52"/>
      <c r="P70" s="50"/>
      <c r="Q70" s="45"/>
      <c r="R70" s="45"/>
      <c r="S70" s="44"/>
      <c r="T70" s="44"/>
      <c r="U70" s="45"/>
      <c r="V70" s="45"/>
      <c r="W70" s="50"/>
      <c r="X70" s="45"/>
      <c r="Y70" s="44"/>
      <c r="Z70" s="44"/>
      <c r="AA70" s="45"/>
      <c r="AB70" s="44"/>
      <c r="AC70" s="45"/>
    </row>
    <row r="71" spans="1:29" x14ac:dyDescent="0.2">
      <c r="A71" s="63"/>
      <c r="B71" s="45"/>
      <c r="C71" s="45"/>
      <c r="D71" s="45"/>
      <c r="E71" s="44"/>
      <c r="F71" s="44"/>
      <c r="G71" s="44"/>
      <c r="H71" s="45"/>
      <c r="I71" s="45"/>
      <c r="J71" s="45"/>
      <c r="K71" s="45"/>
      <c r="L71" s="45"/>
      <c r="M71" s="45"/>
      <c r="N71" s="50"/>
      <c r="O71" s="52"/>
      <c r="P71" s="50"/>
      <c r="Q71" s="45"/>
      <c r="R71" s="45"/>
      <c r="S71" s="44"/>
      <c r="T71" s="44"/>
      <c r="U71" s="45"/>
      <c r="V71" s="45"/>
      <c r="W71" s="50"/>
      <c r="X71" s="45"/>
      <c r="Y71" s="44"/>
      <c r="Z71" s="44"/>
      <c r="AA71" s="45"/>
      <c r="AB71" s="44"/>
      <c r="AC71" s="45"/>
    </row>
    <row r="72" spans="1:29" x14ac:dyDescent="0.2">
      <c r="A72" s="63"/>
      <c r="B72" s="45"/>
      <c r="C72" s="45"/>
      <c r="D72" s="45"/>
      <c r="E72" s="44"/>
      <c r="F72" s="44"/>
      <c r="G72" s="44"/>
      <c r="H72" s="45"/>
      <c r="I72" s="45"/>
      <c r="J72" s="45"/>
      <c r="K72" s="45"/>
      <c r="L72" s="45"/>
      <c r="M72" s="45"/>
      <c r="N72" s="50"/>
      <c r="O72" s="52"/>
      <c r="P72" s="50"/>
      <c r="Q72" s="45"/>
      <c r="R72" s="45"/>
      <c r="S72" s="44"/>
      <c r="T72" s="44"/>
      <c r="U72" s="45"/>
      <c r="V72" s="45"/>
      <c r="W72" s="50"/>
      <c r="X72" s="45"/>
      <c r="Y72" s="44"/>
      <c r="Z72" s="44"/>
      <c r="AA72" s="45"/>
      <c r="AB72" s="44"/>
      <c r="AC72" s="45"/>
    </row>
    <row r="73" spans="1:29" x14ac:dyDescent="0.2">
      <c r="A73" s="63"/>
      <c r="B73" s="45"/>
      <c r="C73" s="45"/>
      <c r="D73" s="45"/>
      <c r="E73" s="44"/>
      <c r="F73" s="44"/>
      <c r="G73" s="44"/>
      <c r="H73" s="45"/>
      <c r="I73" s="45"/>
      <c r="J73" s="45"/>
      <c r="K73" s="45"/>
      <c r="L73" s="45"/>
      <c r="M73" s="45"/>
      <c r="N73" s="50"/>
      <c r="O73" s="52"/>
      <c r="P73" s="50"/>
      <c r="Q73" s="45"/>
      <c r="R73" s="45"/>
      <c r="S73" s="44"/>
      <c r="T73" s="44"/>
      <c r="U73" s="45"/>
      <c r="V73" s="45"/>
      <c r="W73" s="50"/>
      <c r="X73" s="45"/>
      <c r="Y73" s="44"/>
      <c r="Z73" s="44"/>
      <c r="AA73" s="45"/>
      <c r="AB73" s="44"/>
      <c r="AC73" s="45"/>
    </row>
    <row r="74" spans="1:29" x14ac:dyDescent="0.2">
      <c r="A74" s="63"/>
      <c r="B74" s="45"/>
      <c r="C74" s="45"/>
      <c r="D74" s="45"/>
      <c r="E74" s="44"/>
      <c r="F74" s="44"/>
      <c r="G74" s="44"/>
      <c r="H74" s="45"/>
      <c r="I74" s="45"/>
      <c r="J74" s="45"/>
      <c r="K74" s="45"/>
      <c r="L74" s="45"/>
      <c r="M74" s="45"/>
      <c r="N74" s="50"/>
      <c r="O74" s="52"/>
      <c r="P74" s="50"/>
      <c r="Q74" s="45"/>
      <c r="R74" s="45"/>
      <c r="S74" s="44"/>
      <c r="T74" s="44"/>
      <c r="U74" s="45"/>
      <c r="V74" s="45"/>
      <c r="W74" s="50"/>
      <c r="X74" s="45"/>
      <c r="Y74" s="44"/>
      <c r="Z74" s="44"/>
      <c r="AA74" s="45"/>
      <c r="AB74" s="44"/>
      <c r="AC74" s="45"/>
    </row>
    <row r="75" spans="1:29" x14ac:dyDescent="0.2">
      <c r="A75" s="63"/>
      <c r="B75" s="45"/>
      <c r="C75" s="45"/>
      <c r="D75" s="45"/>
      <c r="E75" s="44"/>
      <c r="F75" s="44"/>
      <c r="G75" s="44"/>
      <c r="H75" s="45"/>
      <c r="I75" s="45"/>
      <c r="J75" s="45"/>
      <c r="K75" s="45"/>
      <c r="L75" s="45"/>
      <c r="M75" s="45"/>
      <c r="N75" s="50"/>
      <c r="O75" s="52"/>
      <c r="P75" s="50"/>
      <c r="Q75" s="45"/>
      <c r="R75" s="45"/>
      <c r="S75" s="44"/>
      <c r="T75" s="44"/>
      <c r="U75" s="45"/>
      <c r="V75" s="45"/>
      <c r="W75" s="50"/>
      <c r="X75" s="45"/>
      <c r="Y75" s="44"/>
      <c r="Z75" s="44"/>
      <c r="AA75" s="45"/>
      <c r="AB75" s="44"/>
      <c r="AC75" s="45"/>
    </row>
    <row r="76" spans="1:29" x14ac:dyDescent="0.2">
      <c r="A76" s="63"/>
      <c r="B76" s="45"/>
      <c r="C76" s="45"/>
      <c r="D76" s="45"/>
      <c r="E76" s="44"/>
      <c r="F76" s="44"/>
      <c r="G76" s="44"/>
      <c r="H76" s="45"/>
      <c r="I76" s="45"/>
      <c r="J76" s="45"/>
      <c r="K76" s="45"/>
      <c r="L76" s="45"/>
      <c r="M76" s="45"/>
      <c r="N76" s="50"/>
      <c r="O76" s="52"/>
      <c r="P76" s="50"/>
      <c r="Q76" s="45"/>
      <c r="R76" s="45"/>
      <c r="S76" s="44"/>
      <c r="T76" s="44"/>
      <c r="U76" s="45"/>
      <c r="V76" s="45"/>
      <c r="W76" s="50"/>
      <c r="X76" s="45"/>
      <c r="Y76" s="44"/>
      <c r="Z76" s="44"/>
      <c r="AA76" s="45"/>
      <c r="AB76" s="44"/>
      <c r="AC76" s="45"/>
    </row>
    <row r="77" spans="1:29" x14ac:dyDescent="0.2">
      <c r="A77" s="63"/>
      <c r="B77" s="45"/>
      <c r="C77" s="45"/>
      <c r="D77" s="45"/>
      <c r="E77" s="44"/>
      <c r="F77" s="44"/>
      <c r="G77" s="44"/>
      <c r="H77" s="45"/>
      <c r="I77" s="45"/>
      <c r="J77" s="45"/>
      <c r="K77" s="45"/>
      <c r="L77" s="45"/>
      <c r="M77" s="45"/>
      <c r="N77" s="50"/>
      <c r="O77" s="52"/>
      <c r="P77" s="50"/>
      <c r="Q77" s="45"/>
      <c r="R77" s="45"/>
      <c r="S77" s="44"/>
      <c r="T77" s="44"/>
      <c r="U77" s="45"/>
      <c r="V77" s="45"/>
      <c r="W77" s="50"/>
      <c r="X77" s="45"/>
      <c r="Y77" s="44"/>
      <c r="Z77" s="44"/>
      <c r="AA77" s="45"/>
      <c r="AB77" s="44"/>
      <c r="AC77" s="45"/>
    </row>
    <row r="78" spans="1:29" x14ac:dyDescent="0.2">
      <c r="A78" s="63"/>
      <c r="B78" s="45"/>
      <c r="C78" s="45"/>
      <c r="D78" s="45"/>
      <c r="E78" s="44"/>
      <c r="F78" s="44"/>
      <c r="G78" s="44"/>
      <c r="H78" s="45"/>
      <c r="I78" s="45"/>
      <c r="J78" s="45"/>
      <c r="K78" s="45"/>
      <c r="L78" s="45"/>
      <c r="M78" s="45"/>
      <c r="N78" s="50"/>
      <c r="O78" s="52"/>
      <c r="P78" s="50"/>
      <c r="Q78" s="45"/>
      <c r="R78" s="45"/>
      <c r="S78" s="44"/>
      <c r="T78" s="44"/>
      <c r="U78" s="45"/>
      <c r="V78" s="45"/>
      <c r="W78" s="50"/>
      <c r="X78" s="45"/>
      <c r="Y78" s="44"/>
      <c r="Z78" s="44"/>
      <c r="AA78" s="45"/>
      <c r="AB78" s="44"/>
      <c r="AC78" s="45"/>
    </row>
    <row r="79" spans="1:29" x14ac:dyDescent="0.2">
      <c r="A79" s="63"/>
      <c r="B79" s="45"/>
      <c r="C79" s="45"/>
      <c r="D79" s="45"/>
      <c r="E79" s="44"/>
      <c r="F79" s="44"/>
      <c r="G79" s="44"/>
      <c r="H79" s="45"/>
      <c r="I79" s="45"/>
      <c r="J79" s="45"/>
      <c r="K79" s="45"/>
      <c r="L79" s="45"/>
      <c r="M79" s="45"/>
      <c r="N79" s="50"/>
      <c r="O79" s="52"/>
      <c r="P79" s="50"/>
      <c r="Q79" s="45"/>
      <c r="R79" s="45"/>
      <c r="S79" s="44"/>
      <c r="T79" s="44"/>
      <c r="U79" s="45"/>
      <c r="V79" s="45"/>
      <c r="W79" s="50"/>
      <c r="X79" s="45"/>
      <c r="Y79" s="44"/>
      <c r="Z79" s="44"/>
      <c r="AA79" s="45"/>
      <c r="AB79" s="44"/>
      <c r="AC79" s="45"/>
    </row>
    <row r="80" spans="1:29" x14ac:dyDescent="0.2">
      <c r="A80" s="63"/>
      <c r="B80" s="45"/>
      <c r="C80" s="45"/>
      <c r="D80" s="45"/>
      <c r="E80" s="44"/>
      <c r="F80" s="44"/>
      <c r="G80" s="44"/>
      <c r="H80" s="45"/>
      <c r="I80" s="45"/>
      <c r="J80" s="45"/>
      <c r="K80" s="45"/>
      <c r="L80" s="45"/>
      <c r="M80" s="45"/>
      <c r="N80" s="50"/>
      <c r="O80" s="52"/>
      <c r="P80" s="50"/>
      <c r="Q80" s="45"/>
      <c r="R80" s="45"/>
      <c r="S80" s="44"/>
      <c r="T80" s="44"/>
      <c r="U80" s="45"/>
      <c r="V80" s="45"/>
      <c r="W80" s="50"/>
      <c r="X80" s="45"/>
      <c r="Y80" s="44"/>
      <c r="Z80" s="44"/>
      <c r="AA80" s="45"/>
      <c r="AB80" s="44"/>
      <c r="AC80" s="45"/>
    </row>
    <row r="81" spans="1:29" x14ac:dyDescent="0.2">
      <c r="A81" s="63"/>
      <c r="B81" s="45"/>
      <c r="C81" s="45"/>
      <c r="D81" s="45"/>
      <c r="E81" s="44"/>
      <c r="F81" s="44"/>
      <c r="G81" s="44"/>
      <c r="H81" s="45"/>
      <c r="I81" s="45"/>
      <c r="J81" s="45"/>
      <c r="K81" s="45"/>
      <c r="L81" s="45"/>
      <c r="M81" s="45"/>
      <c r="N81" s="50"/>
      <c r="O81" s="52"/>
      <c r="P81" s="50"/>
      <c r="Q81" s="45"/>
      <c r="R81" s="45"/>
      <c r="S81" s="44"/>
      <c r="T81" s="44"/>
      <c r="U81" s="45"/>
      <c r="V81" s="45"/>
      <c r="W81" s="50"/>
      <c r="X81" s="45"/>
      <c r="Y81" s="44"/>
      <c r="Z81" s="44"/>
      <c r="AA81" s="45"/>
      <c r="AB81" s="44"/>
      <c r="AC81" s="45"/>
    </row>
    <row r="82" spans="1:29" x14ac:dyDescent="0.2">
      <c r="A82" s="63"/>
      <c r="B82" s="45"/>
      <c r="C82" s="45"/>
      <c r="D82" s="45"/>
      <c r="E82" s="44"/>
      <c r="F82" s="44"/>
      <c r="G82" s="44"/>
      <c r="H82" s="45"/>
      <c r="I82" s="45"/>
      <c r="J82" s="45"/>
      <c r="K82" s="45"/>
      <c r="L82" s="45"/>
      <c r="M82" s="45"/>
      <c r="N82" s="50"/>
      <c r="O82" s="52"/>
      <c r="P82" s="50"/>
      <c r="Q82" s="45"/>
      <c r="R82" s="45"/>
      <c r="S82" s="44"/>
      <c r="T82" s="44"/>
      <c r="U82" s="45"/>
      <c r="V82" s="45"/>
      <c r="W82" s="50"/>
      <c r="X82" s="45"/>
      <c r="Y82" s="44"/>
      <c r="Z82" s="44"/>
      <c r="AA82" s="45"/>
      <c r="AB82" s="44"/>
      <c r="AC82" s="45"/>
    </row>
    <row r="83" spans="1:29" x14ac:dyDescent="0.2">
      <c r="A83" s="63"/>
      <c r="B83" s="45"/>
      <c r="C83" s="45"/>
      <c r="D83" s="45"/>
      <c r="E83" s="44"/>
      <c r="F83" s="44"/>
      <c r="G83" s="44"/>
      <c r="H83" s="45"/>
      <c r="I83" s="45"/>
      <c r="J83" s="45"/>
      <c r="K83" s="45"/>
      <c r="L83" s="45"/>
      <c r="M83" s="45"/>
      <c r="N83" s="50"/>
      <c r="O83" s="52"/>
      <c r="P83" s="50"/>
      <c r="Q83" s="45"/>
      <c r="R83" s="45"/>
      <c r="S83" s="44"/>
      <c r="T83" s="44"/>
      <c r="U83" s="45"/>
      <c r="V83" s="45"/>
      <c r="W83" s="50"/>
      <c r="X83" s="45"/>
      <c r="Y83" s="44"/>
      <c r="Z83" s="44"/>
      <c r="AA83" s="45"/>
      <c r="AB83" s="44"/>
      <c r="AC83" s="45"/>
    </row>
    <row r="84" spans="1:29" x14ac:dyDescent="0.2">
      <c r="A84" s="63"/>
      <c r="B84" s="45"/>
      <c r="C84" s="45"/>
      <c r="D84" s="45"/>
      <c r="E84" s="44"/>
      <c r="F84" s="44"/>
      <c r="G84" s="44"/>
      <c r="H84" s="45"/>
      <c r="I84" s="45"/>
      <c r="J84" s="45"/>
      <c r="K84" s="45"/>
      <c r="L84" s="45"/>
      <c r="M84" s="45"/>
      <c r="N84" s="50"/>
      <c r="O84" s="52"/>
      <c r="P84" s="50"/>
      <c r="Q84" s="45"/>
      <c r="R84" s="45"/>
      <c r="S84" s="44"/>
      <c r="T84" s="44"/>
      <c r="U84" s="45"/>
      <c r="V84" s="45"/>
      <c r="W84" s="50"/>
      <c r="X84" s="45"/>
      <c r="Y84" s="44"/>
      <c r="Z84" s="44"/>
      <c r="AA84" s="45"/>
      <c r="AB84" s="44"/>
      <c r="AC84" s="45"/>
    </row>
    <row r="85" spans="1:29" x14ac:dyDescent="0.2">
      <c r="A85" s="63"/>
      <c r="B85" s="45"/>
      <c r="C85" s="45"/>
      <c r="D85" s="45"/>
      <c r="E85" s="44"/>
      <c r="F85" s="44"/>
      <c r="G85" s="44"/>
      <c r="H85" s="45"/>
      <c r="I85" s="45"/>
      <c r="J85" s="45"/>
      <c r="K85" s="45"/>
      <c r="L85" s="45"/>
      <c r="M85" s="45"/>
      <c r="N85" s="50"/>
      <c r="O85" s="52"/>
      <c r="P85" s="50"/>
      <c r="Q85" s="45"/>
      <c r="R85" s="45"/>
      <c r="S85" s="44"/>
      <c r="T85" s="44"/>
      <c r="U85" s="45"/>
      <c r="V85" s="45"/>
      <c r="W85" s="50"/>
      <c r="X85" s="45"/>
      <c r="Y85" s="44"/>
      <c r="Z85" s="44"/>
      <c r="AA85" s="45"/>
      <c r="AB85" s="44"/>
      <c r="AC85" s="45"/>
    </row>
    <row r="86" spans="1:29" x14ac:dyDescent="0.2">
      <c r="A86" s="63"/>
      <c r="B86" s="45"/>
      <c r="C86" s="45"/>
      <c r="D86" s="45"/>
      <c r="E86" s="44"/>
      <c r="F86" s="44"/>
      <c r="G86" s="44"/>
      <c r="H86" s="45"/>
      <c r="I86" s="45"/>
      <c r="J86" s="45"/>
      <c r="K86" s="45"/>
      <c r="L86" s="45"/>
      <c r="M86" s="45"/>
      <c r="N86" s="50"/>
      <c r="O86" s="52"/>
      <c r="P86" s="50"/>
      <c r="Q86" s="45"/>
      <c r="R86" s="45"/>
      <c r="S86" s="44"/>
      <c r="T86" s="44"/>
      <c r="U86" s="45"/>
      <c r="V86" s="45"/>
      <c r="W86" s="50"/>
      <c r="X86" s="45"/>
      <c r="Y86" s="44"/>
      <c r="Z86" s="44"/>
      <c r="AA86" s="45"/>
      <c r="AB86" s="44"/>
      <c r="AC86" s="45"/>
    </row>
    <row r="87" spans="1:29" x14ac:dyDescent="0.2">
      <c r="A87" s="63"/>
      <c r="B87" s="45"/>
      <c r="C87" s="45"/>
      <c r="D87" s="45"/>
      <c r="E87" s="44"/>
      <c r="F87" s="44"/>
      <c r="G87" s="44"/>
      <c r="H87" s="45"/>
      <c r="I87" s="45"/>
      <c r="J87" s="45"/>
      <c r="K87" s="45"/>
      <c r="L87" s="45"/>
      <c r="M87" s="45"/>
      <c r="N87" s="50"/>
      <c r="O87" s="52"/>
      <c r="P87" s="50"/>
      <c r="Q87" s="45"/>
      <c r="R87" s="45"/>
      <c r="S87" s="44"/>
      <c r="T87" s="44"/>
      <c r="U87" s="45"/>
      <c r="V87" s="45"/>
      <c r="W87" s="50"/>
      <c r="X87" s="45"/>
      <c r="Y87" s="44"/>
      <c r="Z87" s="44"/>
      <c r="AA87" s="45"/>
      <c r="AB87" s="44"/>
      <c r="AC87" s="45"/>
    </row>
    <row r="88" spans="1:29" x14ac:dyDescent="0.2">
      <c r="A88" s="63"/>
      <c r="B88" s="45"/>
      <c r="C88" s="45"/>
      <c r="D88" s="45"/>
      <c r="E88" s="44"/>
      <c r="F88" s="44"/>
      <c r="G88" s="44"/>
      <c r="H88" s="45"/>
      <c r="I88" s="45"/>
      <c r="J88" s="45"/>
      <c r="K88" s="45"/>
      <c r="L88" s="45"/>
      <c r="M88" s="45"/>
      <c r="N88" s="50"/>
      <c r="O88" s="52"/>
      <c r="P88" s="50"/>
      <c r="Q88" s="45"/>
      <c r="R88" s="45"/>
      <c r="S88" s="44"/>
      <c r="T88" s="44"/>
      <c r="U88" s="45"/>
      <c r="V88" s="45"/>
      <c r="W88" s="50"/>
      <c r="X88" s="45"/>
      <c r="Y88" s="44"/>
      <c r="Z88" s="44"/>
      <c r="AA88" s="45"/>
      <c r="AB88" s="44"/>
      <c r="AC88" s="45"/>
    </row>
    <row r="89" spans="1:29" x14ac:dyDescent="0.2">
      <c r="A89" s="63"/>
      <c r="B89" s="45"/>
      <c r="C89" s="45"/>
      <c r="D89" s="45"/>
      <c r="E89" s="44"/>
      <c r="F89" s="44"/>
      <c r="G89" s="44"/>
      <c r="H89" s="45"/>
      <c r="I89" s="45"/>
      <c r="J89" s="45"/>
      <c r="K89" s="45"/>
      <c r="L89" s="45"/>
      <c r="M89" s="45"/>
      <c r="N89" s="50"/>
      <c r="O89" s="52"/>
      <c r="P89" s="50"/>
      <c r="Q89" s="45"/>
      <c r="R89" s="45"/>
      <c r="S89" s="44"/>
      <c r="T89" s="44"/>
      <c r="U89" s="45"/>
      <c r="V89" s="45"/>
      <c r="W89" s="50"/>
      <c r="X89" s="45"/>
      <c r="Y89" s="44"/>
      <c r="Z89" s="44"/>
      <c r="AA89" s="45"/>
      <c r="AB89" s="44"/>
      <c r="AC89" s="45"/>
    </row>
    <row r="90" spans="1:29" x14ac:dyDescent="0.2">
      <c r="A90" s="63"/>
      <c r="B90" s="45"/>
      <c r="C90" s="45"/>
      <c r="D90" s="45"/>
      <c r="E90" s="44"/>
      <c r="F90" s="44"/>
      <c r="G90" s="44"/>
      <c r="H90" s="45"/>
      <c r="I90" s="45"/>
      <c r="J90" s="45"/>
      <c r="K90" s="45"/>
      <c r="L90" s="45"/>
      <c r="M90" s="45"/>
      <c r="N90" s="50"/>
      <c r="O90" s="52"/>
      <c r="P90" s="50"/>
      <c r="Q90" s="45"/>
      <c r="R90" s="45"/>
      <c r="S90" s="44"/>
      <c r="T90" s="44"/>
      <c r="U90" s="45"/>
      <c r="V90" s="45"/>
      <c r="W90" s="50"/>
      <c r="X90" s="45"/>
      <c r="Y90" s="44"/>
      <c r="Z90" s="44"/>
      <c r="AA90" s="45"/>
      <c r="AB90" s="44"/>
      <c r="AC90" s="45"/>
    </row>
    <row r="91" spans="1:29" x14ac:dyDescent="0.2">
      <c r="A91" s="63"/>
      <c r="B91" s="45"/>
      <c r="C91" s="45"/>
      <c r="D91" s="45"/>
      <c r="E91" s="44"/>
      <c r="F91" s="44"/>
      <c r="G91" s="44"/>
      <c r="H91" s="45"/>
      <c r="I91" s="45"/>
      <c r="J91" s="45"/>
      <c r="K91" s="45"/>
      <c r="L91" s="45"/>
      <c r="M91" s="45"/>
      <c r="N91" s="50"/>
      <c r="O91" s="52"/>
      <c r="P91" s="50"/>
      <c r="Q91" s="45"/>
      <c r="R91" s="45"/>
      <c r="S91" s="44"/>
      <c r="T91" s="44"/>
      <c r="U91" s="45"/>
      <c r="V91" s="45"/>
      <c r="W91" s="50"/>
      <c r="X91" s="45"/>
      <c r="Y91" s="44"/>
      <c r="Z91" s="44"/>
      <c r="AA91" s="45"/>
      <c r="AB91" s="44"/>
      <c r="AC91" s="45"/>
    </row>
    <row r="92" spans="1:29" x14ac:dyDescent="0.2">
      <c r="A92" s="63"/>
      <c r="B92" s="45"/>
      <c r="C92" s="45"/>
      <c r="D92" s="45"/>
      <c r="E92" s="44"/>
      <c r="F92" s="44"/>
      <c r="G92" s="44"/>
      <c r="H92" s="45"/>
      <c r="I92" s="45"/>
      <c r="J92" s="45"/>
      <c r="K92" s="45"/>
      <c r="L92" s="45"/>
      <c r="M92" s="45"/>
      <c r="N92" s="50"/>
      <c r="O92" s="52"/>
      <c r="P92" s="50"/>
      <c r="Q92" s="45"/>
      <c r="R92" s="45"/>
      <c r="S92" s="44"/>
      <c r="T92" s="44"/>
      <c r="U92" s="45"/>
      <c r="V92" s="45"/>
      <c r="W92" s="50"/>
      <c r="X92" s="45"/>
      <c r="Y92" s="44"/>
      <c r="Z92" s="44"/>
      <c r="AA92" s="45"/>
      <c r="AB92" s="44"/>
      <c r="AC92" s="45"/>
    </row>
    <row r="93" spans="1:29" x14ac:dyDescent="0.2">
      <c r="A93" s="63"/>
      <c r="B93" s="45"/>
      <c r="C93" s="45"/>
      <c r="D93" s="45"/>
      <c r="E93" s="44"/>
      <c r="F93" s="44"/>
      <c r="G93" s="44"/>
      <c r="H93" s="45"/>
      <c r="I93" s="45"/>
      <c r="J93" s="45"/>
      <c r="K93" s="45"/>
      <c r="L93" s="45"/>
      <c r="M93" s="45"/>
      <c r="N93" s="50"/>
      <c r="O93" s="52"/>
      <c r="P93" s="50"/>
      <c r="Q93" s="45"/>
      <c r="R93" s="45"/>
      <c r="S93" s="44"/>
      <c r="T93" s="44"/>
      <c r="U93" s="45"/>
      <c r="V93" s="45"/>
      <c r="W93" s="50"/>
      <c r="X93" s="45"/>
      <c r="Y93" s="44"/>
      <c r="Z93" s="44"/>
      <c r="AA93" s="45"/>
      <c r="AB93" s="44"/>
      <c r="AC93" s="45"/>
    </row>
    <row r="94" spans="1:29" x14ac:dyDescent="0.2">
      <c r="A94" s="63"/>
      <c r="B94" s="45"/>
      <c r="C94" s="45"/>
      <c r="D94" s="45"/>
      <c r="E94" s="44"/>
      <c r="F94" s="44"/>
      <c r="G94" s="44"/>
      <c r="H94" s="45"/>
      <c r="I94" s="45"/>
      <c r="J94" s="45"/>
      <c r="K94" s="45"/>
      <c r="L94" s="45"/>
      <c r="M94" s="45"/>
      <c r="N94" s="50"/>
      <c r="O94" s="52"/>
      <c r="P94" s="50"/>
      <c r="Q94" s="45"/>
      <c r="R94" s="45"/>
      <c r="S94" s="44"/>
      <c r="T94" s="44"/>
      <c r="U94" s="45"/>
      <c r="V94" s="45"/>
      <c r="W94" s="50"/>
      <c r="X94" s="45"/>
      <c r="Y94" s="44"/>
      <c r="Z94" s="44"/>
      <c r="AA94" s="45"/>
      <c r="AB94" s="44"/>
      <c r="AC94" s="45"/>
    </row>
    <row r="95" spans="1:29" x14ac:dyDescent="0.2">
      <c r="A95" s="63"/>
      <c r="B95" s="45"/>
      <c r="C95" s="45"/>
      <c r="D95" s="45"/>
      <c r="E95" s="44"/>
      <c r="F95" s="44"/>
      <c r="G95" s="44"/>
      <c r="H95" s="45"/>
      <c r="I95" s="45"/>
      <c r="J95" s="45"/>
      <c r="K95" s="45"/>
      <c r="L95" s="45"/>
      <c r="M95" s="45"/>
      <c r="N95" s="50"/>
      <c r="O95" s="52"/>
      <c r="P95" s="50"/>
      <c r="Q95" s="45"/>
      <c r="R95" s="45"/>
      <c r="S95" s="44"/>
      <c r="T95" s="44"/>
      <c r="U95" s="45"/>
      <c r="V95" s="45"/>
      <c r="W95" s="50"/>
      <c r="X95" s="45"/>
      <c r="Y95" s="44"/>
      <c r="Z95" s="44"/>
      <c r="AA95" s="45"/>
      <c r="AB95" s="44"/>
      <c r="AC95" s="45"/>
    </row>
    <row r="96" spans="1:29" x14ac:dyDescent="0.2">
      <c r="A96" s="63"/>
      <c r="B96" s="45"/>
      <c r="C96" s="45"/>
      <c r="D96" s="45"/>
      <c r="E96" s="44"/>
      <c r="F96" s="44"/>
      <c r="G96" s="44"/>
      <c r="H96" s="45"/>
      <c r="I96" s="45"/>
      <c r="J96" s="45"/>
      <c r="K96" s="45"/>
      <c r="L96" s="45"/>
      <c r="M96" s="45"/>
      <c r="N96" s="50"/>
      <c r="O96" s="52"/>
      <c r="P96" s="50"/>
      <c r="Q96" s="45"/>
      <c r="R96" s="45"/>
      <c r="S96" s="44"/>
      <c r="T96" s="44"/>
      <c r="U96" s="45"/>
      <c r="V96" s="45"/>
      <c r="W96" s="50"/>
      <c r="X96" s="45"/>
      <c r="Y96" s="44"/>
      <c r="Z96" s="44"/>
      <c r="AA96" s="45"/>
      <c r="AB96" s="44"/>
      <c r="AC96" s="45"/>
    </row>
    <row r="97" spans="1:29" x14ac:dyDescent="0.2">
      <c r="A97" s="63"/>
      <c r="B97" s="45"/>
      <c r="C97" s="45"/>
      <c r="D97" s="45"/>
      <c r="E97" s="44"/>
      <c r="F97" s="44"/>
      <c r="G97" s="44"/>
      <c r="H97" s="45"/>
      <c r="I97" s="45"/>
      <c r="J97" s="45"/>
      <c r="K97" s="45"/>
      <c r="L97" s="45"/>
      <c r="M97" s="45"/>
      <c r="N97" s="50"/>
      <c r="O97" s="52"/>
      <c r="P97" s="50"/>
      <c r="Q97" s="45"/>
      <c r="R97" s="45"/>
      <c r="S97" s="44"/>
      <c r="T97" s="44"/>
      <c r="U97" s="45"/>
      <c r="V97" s="45"/>
      <c r="W97" s="50"/>
      <c r="X97" s="45"/>
      <c r="Y97" s="44"/>
      <c r="Z97" s="44"/>
      <c r="AA97" s="45"/>
      <c r="AB97" s="44"/>
      <c r="AC97" s="45"/>
    </row>
    <row r="98" spans="1:29" x14ac:dyDescent="0.2">
      <c r="A98" s="63"/>
      <c r="B98" s="45"/>
      <c r="C98" s="45"/>
      <c r="D98" s="45"/>
      <c r="E98" s="44"/>
      <c r="F98" s="44"/>
      <c r="G98" s="44"/>
      <c r="H98" s="45"/>
      <c r="I98" s="45"/>
      <c r="J98" s="45"/>
      <c r="K98" s="45"/>
      <c r="L98" s="45"/>
      <c r="M98" s="45"/>
      <c r="N98" s="50"/>
      <c r="O98" s="52"/>
      <c r="P98" s="50"/>
      <c r="Q98" s="45"/>
      <c r="R98" s="45"/>
      <c r="S98" s="44"/>
      <c r="T98" s="44"/>
      <c r="U98" s="45"/>
      <c r="V98" s="45"/>
      <c r="W98" s="50"/>
      <c r="X98" s="45"/>
      <c r="Y98" s="44"/>
      <c r="Z98" s="44"/>
      <c r="AA98" s="45"/>
      <c r="AB98" s="44"/>
      <c r="AC98" s="45"/>
    </row>
    <row r="99" spans="1:29" x14ac:dyDescent="0.2">
      <c r="A99" s="63"/>
      <c r="B99" s="45"/>
      <c r="C99" s="45"/>
      <c r="D99" s="45"/>
      <c r="E99" s="44"/>
      <c r="F99" s="44"/>
      <c r="G99" s="44"/>
      <c r="H99" s="45"/>
      <c r="I99" s="45"/>
      <c r="J99" s="45"/>
      <c r="K99" s="45"/>
      <c r="L99" s="45"/>
      <c r="M99" s="45"/>
      <c r="N99" s="50"/>
      <c r="O99" s="52"/>
      <c r="P99" s="50"/>
      <c r="Q99" s="45"/>
      <c r="R99" s="45"/>
      <c r="S99" s="44"/>
      <c r="T99" s="44"/>
      <c r="U99" s="45"/>
      <c r="V99" s="45"/>
      <c r="W99" s="50"/>
      <c r="X99" s="45"/>
      <c r="Y99" s="44"/>
      <c r="Z99" s="44"/>
      <c r="AA99" s="45"/>
      <c r="AB99" s="44"/>
      <c r="AC99" s="45"/>
    </row>
    <row r="100" spans="1:29" x14ac:dyDescent="0.2">
      <c r="A100" s="63"/>
      <c r="B100" s="45"/>
      <c r="C100" s="45"/>
      <c r="D100" s="45"/>
      <c r="E100" s="44"/>
      <c r="F100" s="44"/>
      <c r="G100" s="44"/>
      <c r="H100" s="45"/>
      <c r="I100" s="45"/>
      <c r="J100" s="45"/>
      <c r="K100" s="45"/>
      <c r="L100" s="45"/>
      <c r="M100" s="45"/>
      <c r="N100" s="50"/>
      <c r="O100" s="52"/>
      <c r="P100" s="50"/>
      <c r="Q100" s="45"/>
      <c r="R100" s="45"/>
      <c r="S100" s="44"/>
      <c r="T100" s="44"/>
      <c r="U100" s="45"/>
      <c r="V100" s="45"/>
      <c r="W100" s="50"/>
      <c r="X100" s="45"/>
      <c r="Y100" s="44"/>
      <c r="Z100" s="44"/>
      <c r="AA100" s="45"/>
      <c r="AB100" s="44"/>
      <c r="AC100" s="45"/>
    </row>
    <row r="101" spans="1:29" x14ac:dyDescent="0.2">
      <c r="A101" s="63"/>
      <c r="B101" s="45"/>
      <c r="C101" s="45"/>
      <c r="D101" s="45"/>
      <c r="E101" s="44"/>
      <c r="F101" s="44"/>
      <c r="G101" s="44"/>
      <c r="H101" s="45"/>
      <c r="I101" s="45"/>
      <c r="J101" s="45"/>
      <c r="K101" s="45"/>
      <c r="L101" s="45"/>
      <c r="M101" s="45"/>
      <c r="N101" s="50"/>
      <c r="O101" s="52"/>
      <c r="P101" s="50"/>
      <c r="Q101" s="45"/>
      <c r="R101" s="45"/>
      <c r="S101" s="44"/>
      <c r="T101" s="44"/>
      <c r="U101" s="45"/>
      <c r="V101" s="45"/>
      <c r="W101" s="50"/>
      <c r="X101" s="45"/>
      <c r="Y101" s="44"/>
      <c r="Z101" s="44"/>
      <c r="AA101" s="45"/>
      <c r="AB101" s="44"/>
      <c r="AC101" s="45"/>
    </row>
    <row r="102" spans="1:29" x14ac:dyDescent="0.2">
      <c r="A102" s="63"/>
      <c r="B102" s="45"/>
      <c r="C102" s="45"/>
      <c r="D102" s="45"/>
      <c r="E102" s="44"/>
      <c r="F102" s="44"/>
      <c r="G102" s="44"/>
      <c r="H102" s="45"/>
      <c r="I102" s="45"/>
      <c r="J102" s="45"/>
      <c r="K102" s="45"/>
      <c r="L102" s="45"/>
      <c r="M102" s="45"/>
      <c r="N102" s="50"/>
      <c r="O102" s="52"/>
      <c r="P102" s="50"/>
      <c r="Q102" s="45"/>
      <c r="R102" s="45"/>
      <c r="S102" s="44"/>
      <c r="T102" s="44"/>
      <c r="U102" s="45"/>
      <c r="V102" s="45"/>
      <c r="W102" s="50"/>
      <c r="X102" s="45"/>
      <c r="Y102" s="44"/>
      <c r="Z102" s="44"/>
      <c r="AA102" s="45"/>
      <c r="AB102" s="44"/>
      <c r="AC102" s="45"/>
    </row>
    <row r="103" spans="1:29" x14ac:dyDescent="0.2">
      <c r="A103" s="63"/>
      <c r="B103" s="45"/>
      <c r="C103" s="45"/>
      <c r="D103" s="45"/>
      <c r="E103" s="44"/>
      <c r="F103" s="44"/>
      <c r="G103" s="44"/>
      <c r="H103" s="45"/>
      <c r="I103" s="45"/>
      <c r="J103" s="45"/>
      <c r="K103" s="45"/>
      <c r="L103" s="45"/>
      <c r="M103" s="45"/>
      <c r="N103" s="50"/>
      <c r="O103" s="52"/>
      <c r="P103" s="50"/>
      <c r="Q103" s="45"/>
      <c r="R103" s="45"/>
      <c r="S103" s="44"/>
      <c r="T103" s="44"/>
      <c r="U103" s="45"/>
      <c r="V103" s="45"/>
      <c r="W103" s="50"/>
      <c r="X103" s="45"/>
      <c r="Y103" s="44"/>
      <c r="Z103" s="44"/>
      <c r="AA103" s="45"/>
      <c r="AB103" s="44"/>
      <c r="AC103" s="45"/>
    </row>
    <row r="104" spans="1:29" x14ac:dyDescent="0.2">
      <c r="A104" s="63"/>
      <c r="B104" s="45"/>
      <c r="C104" s="45"/>
      <c r="D104" s="45"/>
      <c r="E104" s="44"/>
      <c r="F104" s="44"/>
      <c r="G104" s="44"/>
      <c r="H104" s="45"/>
      <c r="I104" s="45"/>
      <c r="J104" s="45"/>
      <c r="K104" s="45"/>
      <c r="L104" s="45"/>
      <c r="M104" s="45"/>
      <c r="N104" s="50"/>
      <c r="O104" s="52"/>
      <c r="P104" s="50"/>
      <c r="Q104" s="45"/>
      <c r="R104" s="45"/>
      <c r="S104" s="44"/>
      <c r="T104" s="44"/>
      <c r="U104" s="45"/>
      <c r="V104" s="45"/>
      <c r="W104" s="50"/>
      <c r="X104" s="45"/>
      <c r="Y104" s="44"/>
      <c r="Z104" s="44"/>
      <c r="AA104" s="45"/>
      <c r="AB104" s="44"/>
      <c r="AC104" s="45"/>
    </row>
    <row r="105" spans="1:29" x14ac:dyDescent="0.2">
      <c r="A105" s="63"/>
      <c r="B105" s="45"/>
      <c r="C105" s="45"/>
      <c r="D105" s="45"/>
      <c r="E105" s="44"/>
      <c r="F105" s="44"/>
      <c r="G105" s="44"/>
      <c r="H105" s="45"/>
      <c r="I105" s="45"/>
      <c r="J105" s="45"/>
      <c r="K105" s="45"/>
      <c r="L105" s="45"/>
      <c r="M105" s="45"/>
      <c r="N105" s="50"/>
      <c r="O105" s="52"/>
      <c r="P105" s="50"/>
      <c r="Q105" s="45"/>
      <c r="R105" s="45"/>
      <c r="S105" s="44"/>
      <c r="T105" s="44"/>
      <c r="U105" s="45"/>
      <c r="V105" s="45"/>
      <c r="W105" s="50"/>
      <c r="X105" s="45"/>
      <c r="Y105" s="44"/>
      <c r="Z105" s="44"/>
      <c r="AA105" s="45"/>
      <c r="AB105" s="44"/>
      <c r="AC105" s="45"/>
    </row>
    <row r="106" spans="1:29" x14ac:dyDescent="0.2">
      <c r="A106" s="63"/>
      <c r="B106" s="45"/>
      <c r="C106" s="45"/>
      <c r="D106" s="45"/>
      <c r="E106" s="44"/>
      <c r="F106" s="44"/>
      <c r="G106" s="44"/>
      <c r="H106" s="45"/>
      <c r="I106" s="45"/>
      <c r="J106" s="45"/>
      <c r="K106" s="45"/>
      <c r="L106" s="45"/>
      <c r="M106" s="45"/>
      <c r="N106" s="50"/>
      <c r="O106" s="52"/>
      <c r="P106" s="50"/>
      <c r="Q106" s="45"/>
      <c r="R106" s="45"/>
      <c r="S106" s="44"/>
      <c r="T106" s="44"/>
      <c r="U106" s="45"/>
      <c r="V106" s="45"/>
      <c r="W106" s="50"/>
      <c r="X106" s="45"/>
      <c r="Y106" s="44"/>
      <c r="Z106" s="44"/>
      <c r="AA106" s="45"/>
      <c r="AB106" s="44"/>
      <c r="AC106" s="45"/>
    </row>
    <row r="107" spans="1:29" x14ac:dyDescent="0.2">
      <c r="A107" s="63"/>
      <c r="B107" s="45"/>
      <c r="C107" s="45"/>
      <c r="D107" s="45"/>
      <c r="E107" s="44"/>
      <c r="F107" s="44"/>
      <c r="G107" s="44"/>
      <c r="H107" s="45"/>
      <c r="I107" s="45"/>
      <c r="J107" s="45"/>
      <c r="K107" s="45"/>
      <c r="L107" s="45"/>
      <c r="M107" s="45"/>
      <c r="N107" s="50"/>
      <c r="O107" s="52"/>
      <c r="P107" s="50"/>
      <c r="Q107" s="45"/>
      <c r="R107" s="45"/>
      <c r="S107" s="44"/>
      <c r="T107" s="44"/>
      <c r="U107" s="45"/>
      <c r="V107" s="45"/>
      <c r="W107" s="50"/>
      <c r="X107" s="45"/>
      <c r="Y107" s="44"/>
      <c r="Z107" s="44"/>
      <c r="AA107" s="45"/>
      <c r="AB107" s="44"/>
      <c r="AC107" s="45"/>
    </row>
    <row r="108" spans="1:29" x14ac:dyDescent="0.2">
      <c r="A108" s="63"/>
      <c r="B108" s="45"/>
      <c r="C108" s="45"/>
      <c r="D108" s="45"/>
      <c r="E108" s="44"/>
      <c r="F108" s="44"/>
      <c r="G108" s="44"/>
      <c r="H108" s="45"/>
      <c r="I108" s="45"/>
      <c r="J108" s="45"/>
      <c r="K108" s="45"/>
      <c r="L108" s="45"/>
      <c r="M108" s="45"/>
      <c r="N108" s="50"/>
      <c r="O108" s="52"/>
      <c r="P108" s="50"/>
      <c r="Q108" s="45"/>
      <c r="R108" s="45"/>
      <c r="S108" s="44"/>
      <c r="T108" s="44"/>
      <c r="U108" s="45"/>
      <c r="V108" s="45"/>
      <c r="W108" s="50"/>
      <c r="X108" s="45"/>
      <c r="Y108" s="44"/>
      <c r="Z108" s="44"/>
      <c r="AA108" s="45"/>
      <c r="AB108" s="44"/>
      <c r="AC108" s="45"/>
    </row>
    <row r="109" spans="1:29" x14ac:dyDescent="0.2">
      <c r="A109" s="63"/>
      <c r="B109" s="45"/>
      <c r="C109" s="45"/>
      <c r="D109" s="45"/>
      <c r="E109" s="44"/>
      <c r="F109" s="44"/>
      <c r="G109" s="44"/>
      <c r="H109" s="45"/>
      <c r="I109" s="45"/>
      <c r="J109" s="45"/>
      <c r="K109" s="45"/>
      <c r="L109" s="45"/>
      <c r="M109" s="45"/>
      <c r="N109" s="50"/>
      <c r="O109" s="52"/>
      <c r="P109" s="50"/>
      <c r="Q109" s="45"/>
      <c r="R109" s="45"/>
      <c r="S109" s="44"/>
      <c r="T109" s="44"/>
      <c r="U109" s="45"/>
      <c r="V109" s="45"/>
      <c r="W109" s="50"/>
      <c r="X109" s="45"/>
      <c r="Y109" s="44"/>
      <c r="Z109" s="44"/>
      <c r="AA109" s="45"/>
      <c r="AB109" s="44"/>
      <c r="AC109" s="45"/>
    </row>
    <row r="110" spans="1:29" x14ac:dyDescent="0.2">
      <c r="A110" s="63"/>
      <c r="B110" s="45"/>
      <c r="C110" s="45"/>
      <c r="D110" s="45"/>
      <c r="E110" s="44"/>
      <c r="F110" s="44"/>
      <c r="G110" s="44"/>
      <c r="H110" s="45"/>
      <c r="I110" s="45"/>
      <c r="J110" s="45"/>
      <c r="K110" s="45"/>
      <c r="L110" s="45"/>
      <c r="M110" s="45"/>
      <c r="N110" s="50"/>
      <c r="O110" s="52"/>
      <c r="P110" s="50"/>
      <c r="Q110" s="45"/>
      <c r="R110" s="45"/>
      <c r="S110" s="44"/>
      <c r="T110" s="44"/>
      <c r="U110" s="45"/>
      <c r="V110" s="45"/>
      <c r="W110" s="50"/>
      <c r="X110" s="45"/>
      <c r="Y110" s="44"/>
      <c r="Z110" s="44"/>
      <c r="AA110" s="45"/>
      <c r="AB110" s="44"/>
      <c r="AC110" s="45"/>
    </row>
    <row r="111" spans="1:29" x14ac:dyDescent="0.2">
      <c r="A111" s="63"/>
      <c r="B111" s="45"/>
      <c r="C111" s="45"/>
      <c r="D111" s="45"/>
      <c r="E111" s="44"/>
      <c r="F111" s="44"/>
      <c r="G111" s="44"/>
      <c r="H111" s="45"/>
      <c r="I111" s="45"/>
      <c r="J111" s="45"/>
      <c r="K111" s="45"/>
      <c r="L111" s="45"/>
      <c r="M111" s="45"/>
      <c r="N111" s="50"/>
      <c r="O111" s="52"/>
      <c r="P111" s="50"/>
      <c r="Q111" s="45"/>
      <c r="R111" s="45"/>
      <c r="S111" s="44"/>
      <c r="T111" s="44"/>
      <c r="U111" s="45"/>
      <c r="V111" s="45"/>
      <c r="W111" s="50"/>
      <c r="X111" s="45"/>
      <c r="Y111" s="44"/>
      <c r="Z111" s="44"/>
      <c r="AA111" s="45"/>
      <c r="AB111" s="44"/>
      <c r="AC111" s="45"/>
    </row>
    <row r="112" spans="1:29" x14ac:dyDescent="0.2">
      <c r="A112" s="63"/>
      <c r="B112" s="45"/>
      <c r="C112" s="45"/>
      <c r="D112" s="45"/>
      <c r="E112" s="44"/>
      <c r="F112" s="44"/>
      <c r="G112" s="44"/>
      <c r="H112" s="45"/>
      <c r="I112" s="45"/>
      <c r="J112" s="45"/>
      <c r="K112" s="45"/>
      <c r="L112" s="45"/>
      <c r="M112" s="45"/>
      <c r="N112" s="50"/>
      <c r="O112" s="52"/>
      <c r="P112" s="50"/>
      <c r="Q112" s="45"/>
      <c r="R112" s="45"/>
      <c r="S112" s="44"/>
      <c r="T112" s="44"/>
      <c r="U112" s="45"/>
      <c r="V112" s="45"/>
      <c r="W112" s="50"/>
      <c r="X112" s="45"/>
      <c r="Y112" s="44"/>
      <c r="Z112" s="44"/>
      <c r="AA112" s="45"/>
      <c r="AB112" s="44"/>
      <c r="AC112" s="45"/>
    </row>
    <row r="113" spans="1:29" x14ac:dyDescent="0.2">
      <c r="A113" s="63"/>
      <c r="B113" s="45"/>
      <c r="C113" s="45"/>
      <c r="D113" s="45"/>
      <c r="E113" s="44"/>
      <c r="F113" s="44"/>
      <c r="G113" s="44"/>
      <c r="H113" s="45"/>
      <c r="I113" s="45"/>
      <c r="J113" s="45"/>
      <c r="K113" s="45"/>
      <c r="L113" s="45"/>
      <c r="M113" s="45"/>
      <c r="N113" s="50"/>
      <c r="O113" s="52"/>
      <c r="P113" s="50"/>
      <c r="Q113" s="45"/>
      <c r="R113" s="45"/>
      <c r="S113" s="44"/>
      <c r="T113" s="44"/>
      <c r="U113" s="45"/>
      <c r="V113" s="45"/>
      <c r="W113" s="50"/>
      <c r="X113" s="45"/>
      <c r="Y113" s="44"/>
      <c r="Z113" s="44"/>
      <c r="AA113" s="45"/>
      <c r="AB113" s="44"/>
      <c r="AC113" s="45"/>
    </row>
    <row r="114" spans="1:29" x14ac:dyDescent="0.2">
      <c r="A114" s="63"/>
      <c r="B114" s="45"/>
      <c r="C114" s="45"/>
      <c r="D114" s="45"/>
      <c r="E114" s="44"/>
      <c r="F114" s="44"/>
      <c r="G114" s="44"/>
      <c r="H114" s="45"/>
      <c r="I114" s="45"/>
      <c r="J114" s="45"/>
      <c r="K114" s="45"/>
      <c r="L114" s="45"/>
      <c r="M114" s="45"/>
      <c r="N114" s="50"/>
      <c r="O114" s="52"/>
      <c r="P114" s="50"/>
      <c r="Q114" s="45"/>
      <c r="R114" s="45"/>
      <c r="S114" s="44"/>
      <c r="T114" s="44"/>
      <c r="U114" s="45"/>
      <c r="V114" s="45"/>
      <c r="W114" s="50"/>
      <c r="X114" s="45"/>
      <c r="Y114" s="44"/>
      <c r="Z114" s="44"/>
      <c r="AA114" s="45"/>
      <c r="AB114" s="44"/>
      <c r="AC114" s="45"/>
    </row>
    <row r="115" spans="1:29" x14ac:dyDescent="0.2">
      <c r="A115" s="63"/>
      <c r="B115" s="45"/>
      <c r="C115" s="45"/>
      <c r="D115" s="45"/>
      <c r="E115" s="44"/>
      <c r="F115" s="44"/>
      <c r="G115" s="44"/>
      <c r="H115" s="45"/>
      <c r="I115" s="45"/>
      <c r="J115" s="45"/>
      <c r="K115" s="45"/>
      <c r="L115" s="45"/>
      <c r="M115" s="45"/>
      <c r="N115" s="50"/>
      <c r="O115" s="52"/>
      <c r="P115" s="50"/>
      <c r="Q115" s="45"/>
      <c r="R115" s="45"/>
      <c r="S115" s="44"/>
      <c r="T115" s="44"/>
      <c r="U115" s="45"/>
      <c r="V115" s="45"/>
      <c r="W115" s="50"/>
      <c r="X115" s="45"/>
      <c r="Y115" s="44"/>
      <c r="Z115" s="44"/>
      <c r="AA115" s="45"/>
      <c r="AB115" s="44"/>
      <c r="AC115" s="45"/>
    </row>
    <row r="116" spans="1:29" x14ac:dyDescent="0.2">
      <c r="A116" s="63"/>
      <c r="B116" s="45"/>
      <c r="C116" s="45"/>
      <c r="D116" s="45"/>
      <c r="E116" s="44"/>
      <c r="F116" s="44"/>
      <c r="G116" s="44"/>
      <c r="H116" s="45"/>
      <c r="I116" s="45"/>
      <c r="J116" s="45"/>
      <c r="K116" s="45"/>
      <c r="L116" s="45"/>
      <c r="M116" s="45"/>
      <c r="N116" s="50"/>
      <c r="O116" s="52"/>
      <c r="P116" s="50"/>
      <c r="Q116" s="45"/>
      <c r="R116" s="45"/>
      <c r="S116" s="44"/>
      <c r="T116" s="44"/>
      <c r="U116" s="45"/>
      <c r="V116" s="45"/>
      <c r="W116" s="50"/>
      <c r="X116" s="45"/>
      <c r="Y116" s="44"/>
      <c r="Z116" s="44"/>
      <c r="AA116" s="45"/>
      <c r="AB116" s="44"/>
      <c r="AC116" s="45"/>
    </row>
    <row r="117" spans="1:29" x14ac:dyDescent="0.2">
      <c r="A117" s="63"/>
      <c r="B117" s="45"/>
      <c r="C117" s="45"/>
      <c r="D117" s="45"/>
      <c r="E117" s="44"/>
      <c r="F117" s="44"/>
      <c r="G117" s="44"/>
      <c r="H117" s="45"/>
      <c r="I117" s="45"/>
      <c r="J117" s="45"/>
      <c r="K117" s="45"/>
      <c r="L117" s="45"/>
      <c r="M117" s="45"/>
      <c r="N117" s="50"/>
      <c r="O117" s="52"/>
      <c r="P117" s="50"/>
      <c r="Q117" s="45"/>
      <c r="R117" s="45"/>
      <c r="S117" s="44"/>
      <c r="T117" s="44"/>
      <c r="U117" s="45"/>
      <c r="V117" s="45"/>
      <c r="W117" s="50"/>
      <c r="X117" s="45"/>
      <c r="Y117" s="44"/>
      <c r="Z117" s="44"/>
      <c r="AA117" s="45"/>
      <c r="AB117" s="44"/>
      <c r="AC117" s="45"/>
    </row>
    <row r="118" spans="1:29" x14ac:dyDescent="0.2">
      <c r="A118" s="63"/>
      <c r="B118" s="45"/>
      <c r="C118" s="45"/>
      <c r="D118" s="45"/>
      <c r="E118" s="44"/>
      <c r="F118" s="44"/>
      <c r="G118" s="44"/>
      <c r="H118" s="45"/>
      <c r="I118" s="45"/>
      <c r="J118" s="45"/>
      <c r="K118" s="45"/>
      <c r="L118" s="45"/>
      <c r="M118" s="45"/>
      <c r="N118" s="50"/>
      <c r="O118" s="52"/>
      <c r="P118" s="50"/>
      <c r="Q118" s="45"/>
      <c r="R118" s="45"/>
      <c r="S118" s="44"/>
      <c r="T118" s="44"/>
      <c r="U118" s="45"/>
      <c r="V118" s="45"/>
      <c r="W118" s="50"/>
      <c r="X118" s="45"/>
      <c r="Y118" s="44"/>
      <c r="Z118" s="44"/>
      <c r="AA118" s="45"/>
      <c r="AB118" s="44"/>
      <c r="AC118" s="45"/>
    </row>
    <row r="119" spans="1:29" x14ac:dyDescent="0.2">
      <c r="A119" s="63"/>
      <c r="B119" s="45"/>
      <c r="C119" s="45"/>
      <c r="D119" s="45"/>
      <c r="E119" s="44"/>
      <c r="F119" s="44"/>
      <c r="G119" s="44"/>
      <c r="H119" s="45"/>
      <c r="I119" s="45"/>
      <c r="J119" s="45"/>
      <c r="K119" s="45"/>
      <c r="L119" s="45"/>
      <c r="M119" s="45"/>
      <c r="N119" s="50"/>
      <c r="O119" s="52"/>
      <c r="P119" s="50"/>
      <c r="Q119" s="45"/>
      <c r="R119" s="45"/>
      <c r="S119" s="44"/>
      <c r="T119" s="44"/>
      <c r="U119" s="45"/>
      <c r="V119" s="45"/>
      <c r="W119" s="50"/>
      <c r="X119" s="45"/>
      <c r="Y119" s="44"/>
      <c r="Z119" s="44"/>
      <c r="AA119" s="45"/>
      <c r="AB119" s="44"/>
      <c r="AC119" s="45"/>
    </row>
    <row r="120" spans="1:29" x14ac:dyDescent="0.2">
      <c r="A120" s="63"/>
      <c r="B120" s="45"/>
      <c r="C120" s="45"/>
      <c r="D120" s="45"/>
      <c r="E120" s="44"/>
      <c r="F120" s="44"/>
      <c r="G120" s="44"/>
      <c r="H120" s="45"/>
      <c r="I120" s="45"/>
      <c r="J120" s="45"/>
      <c r="K120" s="45"/>
      <c r="L120" s="45"/>
      <c r="M120" s="45"/>
      <c r="N120" s="50"/>
      <c r="O120" s="52"/>
      <c r="P120" s="50"/>
      <c r="Q120" s="45"/>
      <c r="R120" s="45"/>
      <c r="S120" s="44"/>
      <c r="T120" s="44"/>
      <c r="U120" s="45"/>
      <c r="V120" s="45"/>
      <c r="W120" s="50"/>
      <c r="X120" s="45"/>
      <c r="Y120" s="44"/>
      <c r="Z120" s="44"/>
      <c r="AA120" s="45"/>
      <c r="AB120" s="44"/>
      <c r="AC120" s="45"/>
    </row>
    <row r="121" spans="1:29" x14ac:dyDescent="0.2">
      <c r="A121" s="63"/>
      <c r="B121" s="45"/>
      <c r="C121" s="45"/>
      <c r="D121" s="45"/>
      <c r="E121" s="44"/>
      <c r="F121" s="44"/>
      <c r="G121" s="44"/>
      <c r="H121" s="45"/>
      <c r="I121" s="45"/>
      <c r="J121" s="45"/>
      <c r="K121" s="45"/>
      <c r="L121" s="45"/>
      <c r="M121" s="45"/>
      <c r="N121" s="50"/>
      <c r="O121" s="52"/>
      <c r="P121" s="50"/>
      <c r="Q121" s="45"/>
      <c r="R121" s="45"/>
      <c r="S121" s="44"/>
      <c r="T121" s="44"/>
      <c r="U121" s="45"/>
      <c r="V121" s="45"/>
      <c r="W121" s="50"/>
      <c r="X121" s="45"/>
      <c r="Y121" s="44"/>
      <c r="Z121" s="44"/>
      <c r="AA121" s="45"/>
      <c r="AB121" s="44"/>
      <c r="AC121" s="45"/>
    </row>
    <row r="122" spans="1:29" x14ac:dyDescent="0.2">
      <c r="A122" s="63"/>
      <c r="B122" s="45"/>
      <c r="C122" s="45"/>
      <c r="D122" s="45"/>
      <c r="E122" s="44"/>
      <c r="F122" s="44"/>
      <c r="G122" s="44"/>
      <c r="H122" s="45"/>
      <c r="I122" s="45"/>
      <c r="J122" s="45"/>
      <c r="K122" s="45"/>
      <c r="L122" s="45"/>
      <c r="M122" s="45"/>
      <c r="N122" s="50"/>
      <c r="O122" s="52"/>
      <c r="P122" s="50"/>
      <c r="Q122" s="45"/>
      <c r="R122" s="45"/>
      <c r="S122" s="44"/>
      <c r="T122" s="44"/>
      <c r="U122" s="45"/>
      <c r="V122" s="45"/>
      <c r="W122" s="50"/>
      <c r="X122" s="45"/>
      <c r="Y122" s="44"/>
      <c r="Z122" s="44"/>
      <c r="AA122" s="45"/>
      <c r="AB122" s="44"/>
      <c r="AC122" s="45"/>
    </row>
    <row r="123" spans="1:29" x14ac:dyDescent="0.2">
      <c r="A123" s="63"/>
      <c r="B123" s="45"/>
      <c r="C123" s="45"/>
      <c r="D123" s="45"/>
      <c r="E123" s="44"/>
      <c r="F123" s="44"/>
      <c r="G123" s="44"/>
      <c r="H123" s="45"/>
      <c r="I123" s="45"/>
      <c r="J123" s="45"/>
      <c r="K123" s="45"/>
      <c r="L123" s="45"/>
      <c r="M123" s="45"/>
      <c r="N123" s="50"/>
      <c r="O123" s="52"/>
      <c r="P123" s="50"/>
      <c r="Q123" s="45"/>
      <c r="R123" s="45"/>
      <c r="S123" s="44"/>
      <c r="T123" s="44"/>
      <c r="U123" s="45"/>
      <c r="V123" s="45"/>
      <c r="W123" s="50"/>
      <c r="X123" s="45"/>
      <c r="Y123" s="44"/>
      <c r="Z123" s="44"/>
      <c r="AA123" s="45"/>
      <c r="AB123" s="44"/>
      <c r="AC123" s="45"/>
    </row>
    <row r="124" spans="1:29" x14ac:dyDescent="0.2">
      <c r="A124" s="63"/>
      <c r="B124" s="45"/>
      <c r="C124" s="45"/>
      <c r="D124" s="45"/>
      <c r="E124" s="44"/>
      <c r="F124" s="44"/>
      <c r="G124" s="44"/>
      <c r="H124" s="45"/>
      <c r="I124" s="45"/>
      <c r="J124" s="45"/>
      <c r="K124" s="45"/>
      <c r="L124" s="45"/>
      <c r="M124" s="45"/>
      <c r="N124" s="50"/>
      <c r="O124" s="52"/>
      <c r="P124" s="50"/>
      <c r="Q124" s="45"/>
      <c r="R124" s="45"/>
      <c r="S124" s="44"/>
      <c r="T124" s="44"/>
      <c r="U124" s="45"/>
      <c r="V124" s="45"/>
      <c r="W124" s="50"/>
      <c r="X124" s="45"/>
      <c r="Y124" s="44"/>
      <c r="Z124" s="44"/>
      <c r="AA124" s="45"/>
      <c r="AB124" s="44"/>
      <c r="AC124" s="45"/>
    </row>
    <row r="125" spans="1:29" x14ac:dyDescent="0.2">
      <c r="A125" s="63"/>
      <c r="B125" s="45"/>
      <c r="C125" s="45"/>
      <c r="D125" s="45"/>
      <c r="E125" s="44"/>
      <c r="F125" s="44"/>
      <c r="G125" s="44"/>
      <c r="H125" s="45"/>
      <c r="I125" s="45"/>
      <c r="J125" s="45"/>
      <c r="K125" s="45"/>
      <c r="L125" s="45"/>
      <c r="M125" s="45"/>
      <c r="N125" s="50"/>
      <c r="O125" s="52"/>
      <c r="P125" s="50"/>
      <c r="Q125" s="45"/>
      <c r="R125" s="45"/>
      <c r="S125" s="44"/>
      <c r="T125" s="44"/>
      <c r="U125" s="45"/>
      <c r="V125" s="45"/>
      <c r="W125" s="50"/>
      <c r="X125" s="45"/>
      <c r="Y125" s="44"/>
      <c r="Z125" s="44"/>
      <c r="AA125" s="45"/>
      <c r="AB125" s="44"/>
      <c r="AC125" s="45"/>
    </row>
    <row r="126" spans="1:29" x14ac:dyDescent="0.2">
      <c r="A126" s="63"/>
      <c r="B126" s="45"/>
      <c r="C126" s="45"/>
      <c r="D126" s="45"/>
      <c r="E126" s="44"/>
      <c r="F126" s="44"/>
      <c r="G126" s="44"/>
      <c r="H126" s="45"/>
      <c r="I126" s="45"/>
      <c r="J126" s="45"/>
      <c r="K126" s="45"/>
      <c r="L126" s="45"/>
      <c r="M126" s="45"/>
      <c r="N126" s="50"/>
      <c r="O126" s="52"/>
      <c r="P126" s="50"/>
      <c r="Q126" s="45"/>
      <c r="R126" s="45"/>
      <c r="S126" s="44"/>
      <c r="T126" s="44"/>
      <c r="U126" s="45"/>
      <c r="V126" s="45"/>
      <c r="W126" s="50"/>
      <c r="X126" s="45"/>
      <c r="Y126" s="44"/>
      <c r="Z126" s="44"/>
      <c r="AA126" s="45"/>
      <c r="AB126" s="44"/>
      <c r="AC126" s="45"/>
    </row>
    <row r="127" spans="1:29" x14ac:dyDescent="0.2">
      <c r="A127" s="63"/>
      <c r="B127" s="45"/>
      <c r="C127" s="45"/>
      <c r="D127" s="45"/>
      <c r="E127" s="44"/>
      <c r="F127" s="44"/>
      <c r="G127" s="44"/>
      <c r="H127" s="45"/>
      <c r="I127" s="45"/>
      <c r="J127" s="45"/>
      <c r="K127" s="45"/>
      <c r="L127" s="45"/>
      <c r="M127" s="45"/>
      <c r="N127" s="50"/>
      <c r="O127" s="52"/>
      <c r="P127" s="50"/>
      <c r="Q127" s="45"/>
      <c r="R127" s="45"/>
      <c r="S127" s="44"/>
      <c r="T127" s="44"/>
      <c r="U127" s="45"/>
      <c r="V127" s="45"/>
      <c r="W127" s="50"/>
      <c r="X127" s="45"/>
      <c r="Y127" s="44"/>
      <c r="Z127" s="44"/>
      <c r="AA127" s="45"/>
      <c r="AB127" s="44"/>
      <c r="AC127" s="45"/>
    </row>
    <row r="128" spans="1:29" x14ac:dyDescent="0.2">
      <c r="A128" s="63"/>
      <c r="B128" s="45"/>
      <c r="C128" s="45"/>
      <c r="D128" s="45"/>
      <c r="E128" s="44"/>
      <c r="F128" s="44"/>
      <c r="G128" s="44"/>
      <c r="H128" s="45"/>
      <c r="I128" s="45"/>
      <c r="J128" s="45"/>
      <c r="K128" s="45"/>
      <c r="L128" s="45"/>
      <c r="M128" s="45"/>
      <c r="N128" s="50"/>
      <c r="O128" s="52"/>
      <c r="P128" s="50"/>
      <c r="Q128" s="45"/>
      <c r="R128" s="45"/>
      <c r="S128" s="44"/>
      <c r="T128" s="44"/>
      <c r="U128" s="45"/>
      <c r="V128" s="45"/>
      <c r="W128" s="50"/>
      <c r="X128" s="45"/>
      <c r="Y128" s="44"/>
      <c r="Z128" s="44"/>
      <c r="AA128" s="45"/>
      <c r="AB128" s="44"/>
      <c r="AC128" s="45"/>
    </row>
    <row r="129" spans="1:29" x14ac:dyDescent="0.2">
      <c r="A129" s="63"/>
      <c r="B129" s="45"/>
      <c r="C129" s="45"/>
      <c r="D129" s="45"/>
      <c r="E129" s="44"/>
      <c r="F129" s="44"/>
      <c r="G129" s="44"/>
      <c r="H129" s="45"/>
      <c r="I129" s="45"/>
      <c r="J129" s="45"/>
      <c r="K129" s="45"/>
      <c r="L129" s="45"/>
      <c r="M129" s="45"/>
      <c r="N129" s="50"/>
      <c r="O129" s="52"/>
      <c r="P129" s="50"/>
      <c r="Q129" s="45"/>
      <c r="R129" s="45"/>
      <c r="S129" s="44"/>
      <c r="T129" s="44"/>
      <c r="U129" s="45"/>
      <c r="V129" s="45"/>
      <c r="W129" s="50"/>
      <c r="X129" s="45"/>
      <c r="Y129" s="44"/>
      <c r="Z129" s="44"/>
      <c r="AA129" s="45"/>
      <c r="AB129" s="44"/>
      <c r="AC129" s="45"/>
    </row>
    <row r="130" spans="1:29" x14ac:dyDescent="0.2">
      <c r="A130" s="63"/>
      <c r="B130" s="45"/>
      <c r="C130" s="45"/>
      <c r="D130" s="45"/>
      <c r="E130" s="44"/>
      <c r="F130" s="44"/>
      <c r="G130" s="44"/>
      <c r="H130" s="45"/>
      <c r="I130" s="45"/>
      <c r="J130" s="45"/>
      <c r="K130" s="45"/>
      <c r="L130" s="45"/>
      <c r="M130" s="45"/>
      <c r="N130" s="50"/>
      <c r="O130" s="52"/>
      <c r="P130" s="50"/>
      <c r="Q130" s="45"/>
      <c r="R130" s="45"/>
      <c r="S130" s="44"/>
      <c r="T130" s="44"/>
      <c r="U130" s="45"/>
      <c r="V130" s="45"/>
      <c r="W130" s="50"/>
      <c r="X130" s="45"/>
      <c r="Y130" s="44"/>
      <c r="Z130" s="44"/>
      <c r="AA130" s="45"/>
      <c r="AB130" s="44"/>
      <c r="AC130" s="45"/>
    </row>
    <row r="131" spans="1:29" x14ac:dyDescent="0.2">
      <c r="A131" s="63"/>
      <c r="B131" s="45"/>
      <c r="C131" s="45"/>
      <c r="D131" s="45"/>
      <c r="E131" s="44"/>
      <c r="F131" s="44"/>
      <c r="G131" s="44"/>
      <c r="H131" s="45"/>
      <c r="I131" s="45"/>
      <c r="J131" s="45"/>
      <c r="K131" s="45"/>
      <c r="L131" s="45"/>
      <c r="M131" s="45"/>
      <c r="N131" s="50"/>
      <c r="O131" s="52"/>
      <c r="P131" s="50"/>
      <c r="Q131" s="45"/>
      <c r="R131" s="45"/>
      <c r="S131" s="44"/>
      <c r="T131" s="44"/>
      <c r="U131" s="45"/>
      <c r="V131" s="45"/>
      <c r="W131" s="50"/>
      <c r="X131" s="45"/>
      <c r="Y131" s="44"/>
      <c r="Z131" s="44"/>
      <c r="AA131" s="45"/>
      <c r="AB131" s="44"/>
      <c r="AC131" s="45"/>
    </row>
    <row r="132" spans="1:29" x14ac:dyDescent="0.2">
      <c r="A132" s="63"/>
      <c r="B132" s="45"/>
      <c r="C132" s="45"/>
      <c r="D132" s="45"/>
      <c r="E132" s="44"/>
      <c r="F132" s="44"/>
      <c r="G132" s="44"/>
      <c r="H132" s="45"/>
      <c r="I132" s="45"/>
      <c r="J132" s="45"/>
      <c r="K132" s="45"/>
      <c r="L132" s="45"/>
      <c r="M132" s="45"/>
      <c r="N132" s="50"/>
      <c r="O132" s="52"/>
      <c r="P132" s="50"/>
      <c r="Q132" s="45"/>
      <c r="R132" s="45"/>
      <c r="S132" s="44"/>
      <c r="T132" s="44"/>
      <c r="U132" s="45"/>
      <c r="V132" s="45"/>
      <c r="W132" s="50"/>
      <c r="X132" s="45"/>
      <c r="Y132" s="44"/>
      <c r="Z132" s="44"/>
      <c r="AA132" s="45"/>
      <c r="AB132" s="44"/>
      <c r="AC132" s="45"/>
    </row>
    <row r="133" spans="1:29" x14ac:dyDescent="0.2">
      <c r="A133" s="63"/>
      <c r="B133" s="45"/>
      <c r="C133" s="45"/>
      <c r="D133" s="45"/>
      <c r="E133" s="44"/>
      <c r="F133" s="44"/>
      <c r="G133" s="44"/>
      <c r="H133" s="45"/>
      <c r="I133" s="45"/>
      <c r="J133" s="45"/>
      <c r="K133" s="45"/>
      <c r="L133" s="45"/>
      <c r="M133" s="45"/>
      <c r="N133" s="50"/>
      <c r="O133" s="52"/>
      <c r="P133" s="50"/>
      <c r="Q133" s="45"/>
      <c r="R133" s="45"/>
      <c r="S133" s="44"/>
      <c r="T133" s="44"/>
      <c r="U133" s="45"/>
      <c r="V133" s="45"/>
      <c r="W133" s="50"/>
      <c r="X133" s="45"/>
      <c r="Y133" s="44"/>
      <c r="Z133" s="44"/>
      <c r="AA133" s="45"/>
      <c r="AB133" s="44"/>
      <c r="AC133" s="45"/>
    </row>
    <row r="134" spans="1:29" x14ac:dyDescent="0.2">
      <c r="A134" s="63"/>
      <c r="B134" s="45"/>
      <c r="C134" s="45"/>
      <c r="D134" s="45"/>
      <c r="E134" s="44"/>
      <c r="F134" s="44"/>
      <c r="G134" s="44"/>
      <c r="H134" s="45"/>
      <c r="I134" s="45"/>
      <c r="J134" s="45"/>
      <c r="K134" s="45"/>
      <c r="L134" s="45"/>
      <c r="M134" s="45"/>
      <c r="N134" s="50"/>
      <c r="O134" s="52"/>
      <c r="P134" s="50"/>
      <c r="Q134" s="45"/>
      <c r="R134" s="45"/>
      <c r="S134" s="44"/>
      <c r="T134" s="44"/>
      <c r="U134" s="45"/>
      <c r="V134" s="45"/>
      <c r="W134" s="50"/>
      <c r="X134" s="45"/>
      <c r="Y134" s="44"/>
      <c r="Z134" s="44"/>
      <c r="AA134" s="45"/>
      <c r="AB134" s="44"/>
      <c r="AC134" s="45"/>
    </row>
    <row r="135" spans="1:29" x14ac:dyDescent="0.2">
      <c r="A135" s="63"/>
      <c r="B135" s="45"/>
      <c r="C135" s="45"/>
      <c r="D135" s="45"/>
      <c r="E135" s="44"/>
      <c r="F135" s="44"/>
      <c r="G135" s="44"/>
      <c r="H135" s="45"/>
      <c r="I135" s="45"/>
      <c r="J135" s="45"/>
      <c r="K135" s="45"/>
      <c r="L135" s="45"/>
      <c r="M135" s="45"/>
      <c r="N135" s="50"/>
      <c r="O135" s="52"/>
      <c r="P135" s="50"/>
      <c r="Q135" s="45"/>
      <c r="R135" s="45"/>
      <c r="S135" s="44"/>
      <c r="T135" s="44"/>
      <c r="U135" s="45"/>
      <c r="V135" s="45"/>
      <c r="W135" s="50"/>
      <c r="X135" s="45"/>
      <c r="Y135" s="44"/>
      <c r="Z135" s="44"/>
      <c r="AA135" s="45"/>
      <c r="AB135" s="44"/>
      <c r="AC135" s="45"/>
    </row>
    <row r="136" spans="1:29" x14ac:dyDescent="0.2">
      <c r="A136" s="63"/>
      <c r="B136" s="45"/>
      <c r="C136" s="45"/>
      <c r="D136" s="45"/>
      <c r="E136" s="44"/>
      <c r="F136" s="44"/>
      <c r="G136" s="44"/>
      <c r="H136" s="45"/>
      <c r="I136" s="45"/>
      <c r="J136" s="45"/>
      <c r="K136" s="45"/>
      <c r="L136" s="45"/>
      <c r="M136" s="45"/>
      <c r="N136" s="50"/>
      <c r="O136" s="52"/>
      <c r="P136" s="50"/>
      <c r="Q136" s="45"/>
      <c r="R136" s="45"/>
      <c r="S136" s="44"/>
      <c r="T136" s="44"/>
      <c r="U136" s="45"/>
      <c r="V136" s="45"/>
      <c r="W136" s="50"/>
      <c r="X136" s="45"/>
      <c r="Y136" s="44"/>
      <c r="Z136" s="44"/>
      <c r="AA136" s="45"/>
      <c r="AB136" s="44"/>
      <c r="AC136" s="45"/>
    </row>
    <row r="137" spans="1:29" x14ac:dyDescent="0.2">
      <c r="A137" s="63"/>
      <c r="B137" s="45"/>
      <c r="C137" s="45"/>
      <c r="D137" s="45"/>
      <c r="E137" s="44"/>
      <c r="F137" s="44"/>
      <c r="G137" s="44"/>
      <c r="H137" s="45"/>
      <c r="I137" s="45"/>
      <c r="J137" s="45"/>
      <c r="K137" s="45"/>
      <c r="L137" s="45"/>
      <c r="M137" s="45"/>
      <c r="N137" s="50"/>
      <c r="O137" s="52"/>
      <c r="P137" s="50"/>
      <c r="Q137" s="45"/>
      <c r="R137" s="45"/>
      <c r="S137" s="44"/>
      <c r="T137" s="44"/>
      <c r="U137" s="45"/>
      <c r="V137" s="45"/>
      <c r="W137" s="50"/>
      <c r="X137" s="45"/>
      <c r="Y137" s="44"/>
      <c r="Z137" s="44"/>
      <c r="AA137" s="45"/>
      <c r="AB137" s="44"/>
      <c r="AC137" s="45"/>
    </row>
    <row r="138" spans="1:29" x14ac:dyDescent="0.2">
      <c r="A138" s="63"/>
      <c r="B138" s="45"/>
      <c r="C138" s="45"/>
      <c r="D138" s="45"/>
      <c r="E138" s="44"/>
      <c r="F138" s="44"/>
      <c r="G138" s="44"/>
      <c r="H138" s="45"/>
      <c r="I138" s="45"/>
      <c r="J138" s="45"/>
      <c r="K138" s="45"/>
      <c r="L138" s="45"/>
      <c r="M138" s="45"/>
      <c r="N138" s="50"/>
      <c r="O138" s="52"/>
      <c r="P138" s="50"/>
      <c r="Q138" s="45"/>
      <c r="R138" s="45"/>
      <c r="S138" s="44"/>
      <c r="T138" s="44"/>
      <c r="U138" s="45"/>
      <c r="V138" s="45"/>
      <c r="W138" s="50"/>
      <c r="X138" s="45"/>
      <c r="Y138" s="44"/>
      <c r="Z138" s="44"/>
      <c r="AA138" s="45"/>
      <c r="AB138" s="44"/>
      <c r="AC138" s="45"/>
    </row>
    <row r="139" spans="1:29" x14ac:dyDescent="0.2">
      <c r="A139" s="63"/>
      <c r="B139" s="45"/>
      <c r="C139" s="45"/>
      <c r="D139" s="45"/>
      <c r="E139" s="44"/>
      <c r="F139" s="44"/>
      <c r="G139" s="44"/>
      <c r="H139" s="45"/>
      <c r="I139" s="45"/>
      <c r="J139" s="45"/>
      <c r="K139" s="45"/>
      <c r="L139" s="45"/>
      <c r="M139" s="45"/>
      <c r="N139" s="50"/>
      <c r="O139" s="52"/>
      <c r="P139" s="50"/>
      <c r="Q139" s="45"/>
      <c r="R139" s="45"/>
      <c r="S139" s="44"/>
      <c r="T139" s="44"/>
      <c r="U139" s="45"/>
      <c r="V139" s="45"/>
      <c r="W139" s="50"/>
      <c r="X139" s="45"/>
      <c r="Y139" s="44"/>
      <c r="Z139" s="44"/>
      <c r="AA139" s="45"/>
      <c r="AB139" s="44"/>
      <c r="AC139" s="45"/>
    </row>
    <row r="140" spans="1:29" x14ac:dyDescent="0.2">
      <c r="A140" s="63"/>
      <c r="B140" s="45"/>
      <c r="C140" s="45"/>
      <c r="D140" s="45"/>
      <c r="E140" s="44"/>
      <c r="F140" s="44"/>
      <c r="G140" s="44"/>
      <c r="H140" s="45"/>
      <c r="I140" s="45"/>
      <c r="J140" s="45"/>
      <c r="K140" s="45"/>
      <c r="L140" s="45"/>
      <c r="M140" s="45"/>
      <c r="N140" s="50"/>
      <c r="O140" s="52"/>
      <c r="P140" s="50"/>
      <c r="Q140" s="45"/>
      <c r="R140" s="45"/>
      <c r="S140" s="44"/>
      <c r="T140" s="44"/>
      <c r="U140" s="45"/>
      <c r="V140" s="45"/>
      <c r="W140" s="50"/>
      <c r="X140" s="45"/>
      <c r="Y140" s="44"/>
      <c r="Z140" s="44"/>
      <c r="AA140" s="45"/>
      <c r="AB140" s="44"/>
      <c r="AC140" s="45"/>
    </row>
    <row r="141" spans="1:29" x14ac:dyDescent="0.2">
      <c r="A141" s="63"/>
      <c r="B141" s="45"/>
      <c r="C141" s="45"/>
      <c r="D141" s="45"/>
      <c r="E141" s="44"/>
      <c r="F141" s="44"/>
      <c r="G141" s="44"/>
      <c r="H141" s="45"/>
      <c r="I141" s="45"/>
      <c r="J141" s="45"/>
      <c r="K141" s="45"/>
      <c r="L141" s="45"/>
      <c r="M141" s="45"/>
      <c r="N141" s="50"/>
      <c r="O141" s="52"/>
      <c r="P141" s="50"/>
      <c r="Q141" s="45"/>
      <c r="R141" s="45"/>
      <c r="S141" s="44"/>
      <c r="T141" s="44"/>
      <c r="U141" s="45"/>
      <c r="V141" s="45"/>
      <c r="W141" s="50"/>
      <c r="X141" s="45"/>
      <c r="Y141" s="44"/>
      <c r="Z141" s="44"/>
      <c r="AA141" s="45"/>
      <c r="AB141" s="44"/>
      <c r="AC141" s="45"/>
    </row>
    <row r="142" spans="1:29" x14ac:dyDescent="0.2">
      <c r="A142" s="63"/>
      <c r="B142" s="45"/>
      <c r="C142" s="45"/>
      <c r="D142" s="45"/>
      <c r="E142" s="44"/>
      <c r="F142" s="44"/>
      <c r="G142" s="44"/>
      <c r="H142" s="45"/>
      <c r="I142" s="45"/>
      <c r="J142" s="45"/>
      <c r="K142" s="45"/>
      <c r="L142" s="45"/>
      <c r="M142" s="45"/>
      <c r="N142" s="50"/>
      <c r="O142" s="52"/>
      <c r="P142" s="50"/>
      <c r="Q142" s="45"/>
      <c r="R142" s="45"/>
      <c r="S142" s="44"/>
      <c r="T142" s="44"/>
      <c r="U142" s="45"/>
      <c r="V142" s="45"/>
      <c r="W142" s="50"/>
      <c r="X142" s="45"/>
      <c r="Y142" s="44"/>
      <c r="Z142" s="44"/>
      <c r="AA142" s="45"/>
      <c r="AB142" s="44"/>
      <c r="AC142" s="45"/>
    </row>
    <row r="143" spans="1:29" x14ac:dyDescent="0.2">
      <c r="A143" s="63"/>
      <c r="B143" s="45"/>
      <c r="C143" s="45"/>
      <c r="D143" s="45"/>
      <c r="E143" s="44"/>
      <c r="F143" s="44"/>
      <c r="G143" s="44"/>
      <c r="H143" s="45"/>
      <c r="I143" s="45"/>
      <c r="J143" s="45"/>
      <c r="K143" s="45"/>
      <c r="L143" s="45"/>
      <c r="M143" s="45"/>
      <c r="N143" s="50"/>
      <c r="O143" s="52"/>
      <c r="P143" s="50"/>
      <c r="Q143" s="45"/>
      <c r="R143" s="45"/>
      <c r="S143" s="44"/>
      <c r="T143" s="44"/>
      <c r="U143" s="45"/>
      <c r="V143" s="45"/>
      <c r="W143" s="50"/>
      <c r="X143" s="45"/>
      <c r="Y143" s="44"/>
      <c r="Z143" s="44"/>
      <c r="AA143" s="45"/>
      <c r="AB143" s="44"/>
      <c r="AC143" s="45"/>
    </row>
    <row r="144" spans="1:29" x14ac:dyDescent="0.2">
      <c r="A144" s="63"/>
      <c r="B144" s="45"/>
      <c r="C144" s="45"/>
      <c r="D144" s="45"/>
      <c r="E144" s="44"/>
      <c r="F144" s="44"/>
      <c r="G144" s="44"/>
      <c r="H144" s="45"/>
      <c r="I144" s="45"/>
      <c r="J144" s="45"/>
      <c r="K144" s="45"/>
      <c r="L144" s="45"/>
      <c r="M144" s="45"/>
      <c r="N144" s="50"/>
      <c r="O144" s="52"/>
      <c r="P144" s="50"/>
      <c r="Q144" s="45"/>
      <c r="R144" s="45"/>
      <c r="S144" s="44"/>
      <c r="T144" s="44"/>
      <c r="U144" s="45"/>
      <c r="V144" s="45"/>
      <c r="W144" s="50"/>
      <c r="X144" s="45"/>
      <c r="Y144" s="44"/>
      <c r="Z144" s="44"/>
      <c r="AA144" s="45"/>
      <c r="AB144" s="44"/>
      <c r="AC144" s="45"/>
    </row>
    <row r="145" spans="1:29" x14ac:dyDescent="0.2">
      <c r="A145" s="63"/>
      <c r="B145" s="45"/>
      <c r="C145" s="45"/>
      <c r="D145" s="45"/>
      <c r="E145" s="44"/>
      <c r="F145" s="44"/>
      <c r="G145" s="44"/>
      <c r="H145" s="45"/>
      <c r="I145" s="45"/>
      <c r="J145" s="45"/>
      <c r="K145" s="45"/>
      <c r="L145" s="45"/>
      <c r="M145" s="45"/>
      <c r="N145" s="50"/>
      <c r="O145" s="52"/>
      <c r="P145" s="50"/>
      <c r="Q145" s="45"/>
      <c r="R145" s="45"/>
      <c r="S145" s="44"/>
      <c r="T145" s="44"/>
      <c r="U145" s="45"/>
      <c r="V145" s="45"/>
      <c r="W145" s="50"/>
      <c r="X145" s="45"/>
      <c r="Y145" s="44"/>
      <c r="Z145" s="44"/>
      <c r="AA145" s="45"/>
      <c r="AB145" s="44"/>
      <c r="AC145" s="45"/>
    </row>
    <row r="146" spans="1:29" x14ac:dyDescent="0.2">
      <c r="A146" s="63"/>
      <c r="B146" s="45"/>
      <c r="C146" s="45"/>
      <c r="D146" s="45"/>
      <c r="E146" s="44"/>
      <c r="F146" s="44"/>
      <c r="G146" s="44"/>
      <c r="H146" s="45"/>
      <c r="I146" s="45"/>
      <c r="J146" s="45"/>
      <c r="K146" s="45"/>
      <c r="L146" s="45"/>
      <c r="M146" s="45"/>
      <c r="N146" s="50"/>
      <c r="O146" s="52"/>
      <c r="P146" s="50"/>
      <c r="Q146" s="45"/>
      <c r="R146" s="45"/>
      <c r="S146" s="44"/>
      <c r="T146" s="44"/>
      <c r="U146" s="45"/>
      <c r="V146" s="45"/>
      <c r="W146" s="50"/>
      <c r="X146" s="45"/>
      <c r="Y146" s="44"/>
      <c r="Z146" s="44"/>
      <c r="AA146" s="45"/>
      <c r="AB146" s="44"/>
      <c r="AC146" s="45"/>
    </row>
    <row r="147" spans="1:29" x14ac:dyDescent="0.2">
      <c r="A147" s="63"/>
      <c r="B147" s="45"/>
      <c r="C147" s="45"/>
      <c r="D147" s="45"/>
      <c r="E147" s="44"/>
      <c r="F147" s="44"/>
      <c r="G147" s="44"/>
      <c r="H147" s="45"/>
      <c r="I147" s="45"/>
      <c r="J147" s="45"/>
      <c r="K147" s="45"/>
      <c r="L147" s="45"/>
      <c r="M147" s="45"/>
      <c r="N147" s="50"/>
      <c r="O147" s="52"/>
      <c r="P147" s="50"/>
      <c r="Q147" s="45"/>
      <c r="R147" s="45"/>
      <c r="S147" s="44"/>
      <c r="T147" s="44"/>
      <c r="U147" s="45"/>
      <c r="V147" s="45"/>
      <c r="W147" s="50"/>
      <c r="X147" s="45"/>
      <c r="Y147" s="44"/>
      <c r="Z147" s="44"/>
      <c r="AA147" s="45"/>
      <c r="AB147" s="44"/>
      <c r="AC147" s="45"/>
    </row>
    <row r="148" spans="1:29" x14ac:dyDescent="0.2">
      <c r="A148" s="63"/>
      <c r="B148" s="45"/>
      <c r="C148" s="45"/>
      <c r="D148" s="45"/>
      <c r="E148" s="44"/>
      <c r="F148" s="44"/>
      <c r="G148" s="44"/>
      <c r="H148" s="45"/>
      <c r="I148" s="45"/>
      <c r="J148" s="45"/>
      <c r="K148" s="45"/>
      <c r="L148" s="45"/>
      <c r="M148" s="45"/>
      <c r="N148" s="50"/>
      <c r="O148" s="52"/>
      <c r="P148" s="50"/>
      <c r="Q148" s="45"/>
      <c r="R148" s="45"/>
      <c r="S148" s="44"/>
      <c r="T148" s="44"/>
      <c r="U148" s="45"/>
      <c r="V148" s="45"/>
      <c r="W148" s="50"/>
      <c r="X148" s="45"/>
      <c r="Y148" s="44"/>
      <c r="Z148" s="44"/>
      <c r="AA148" s="45"/>
      <c r="AB148" s="44"/>
      <c r="AC148" s="45"/>
    </row>
    <row r="149" spans="1:29" x14ac:dyDescent="0.2">
      <c r="A149" s="63"/>
      <c r="B149" s="45"/>
      <c r="C149" s="45"/>
      <c r="D149" s="45"/>
      <c r="E149" s="44"/>
      <c r="F149" s="44"/>
      <c r="G149" s="44"/>
      <c r="H149" s="45"/>
      <c r="I149" s="45"/>
      <c r="J149" s="45"/>
      <c r="K149" s="45"/>
      <c r="L149" s="45"/>
      <c r="M149" s="45"/>
      <c r="N149" s="50"/>
      <c r="O149" s="52"/>
      <c r="P149" s="50"/>
      <c r="Q149" s="45"/>
      <c r="R149" s="45"/>
      <c r="S149" s="44"/>
      <c r="T149" s="44"/>
      <c r="U149" s="45"/>
      <c r="V149" s="45"/>
      <c r="W149" s="50"/>
      <c r="X149" s="45"/>
      <c r="Y149" s="44"/>
      <c r="Z149" s="44"/>
      <c r="AA149" s="45"/>
      <c r="AB149" s="44"/>
      <c r="AC149" s="45"/>
    </row>
    <row r="150" spans="1:29" x14ac:dyDescent="0.2">
      <c r="A150" s="64"/>
      <c r="B150" s="45"/>
      <c r="C150" s="45"/>
      <c r="D150" s="45"/>
      <c r="E150" s="44"/>
      <c r="F150" s="44"/>
      <c r="G150" s="44"/>
      <c r="H150" s="45"/>
      <c r="I150" s="45"/>
      <c r="J150" s="45"/>
      <c r="K150" s="45"/>
      <c r="L150" s="45"/>
      <c r="M150" s="45"/>
      <c r="N150" s="50"/>
      <c r="O150" s="52"/>
      <c r="P150" s="50"/>
      <c r="Q150" s="45"/>
      <c r="R150" s="45"/>
      <c r="S150" s="44"/>
      <c r="T150" s="44"/>
      <c r="U150" s="45"/>
      <c r="V150" s="45"/>
      <c r="W150" s="50"/>
      <c r="X150" s="45"/>
      <c r="Y150" s="44"/>
      <c r="Z150" s="44"/>
      <c r="AA150" s="45"/>
      <c r="AB150" s="44"/>
      <c r="AC150" s="45"/>
    </row>
  </sheetData>
  <mergeCells count="7">
    <mergeCell ref="Y1:AA1"/>
    <mergeCell ref="AB1:AC1"/>
    <mergeCell ref="A3:A150"/>
    <mergeCell ref="B1:H1"/>
    <mergeCell ref="N1:P1"/>
    <mergeCell ref="Q1:V1"/>
    <mergeCell ref="W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32</vt:i4>
      </vt:variant>
    </vt:vector>
  </HeadingPairs>
  <TitlesOfParts>
    <vt:vector size="37" baseType="lpstr">
      <vt:lpstr>Vue Generale</vt:lpstr>
      <vt:lpstr>Filtre</vt:lpstr>
      <vt:lpstr>Data</vt:lpstr>
      <vt:lpstr>2A TOURS</vt:lpstr>
      <vt:lpstr>PAULI</vt:lpstr>
      <vt:lpstr>active_column_chart_name</vt:lpstr>
      <vt:lpstr>active_column_chart_num</vt:lpstr>
      <vt:lpstr>active_column_name</vt:lpstr>
      <vt:lpstr>active_column_num</vt:lpstr>
      <vt:lpstr>columns</vt:lpstr>
      <vt:lpstr>date</vt:lpstr>
      <vt:lpstr>Filter1_count</vt:lpstr>
      <vt:lpstr>filter1_name</vt:lpstr>
      <vt:lpstr>filter1_num</vt:lpstr>
      <vt:lpstr>filter1_valname</vt:lpstr>
      <vt:lpstr>Filter1_value</vt:lpstr>
      <vt:lpstr>Filter2_count</vt:lpstr>
      <vt:lpstr>filter2_name</vt:lpstr>
      <vt:lpstr>filter2_num</vt:lpstr>
      <vt:lpstr>filter2_valname</vt:lpstr>
      <vt:lpstr>Filter2_value</vt:lpstr>
      <vt:lpstr>Filter3_count</vt:lpstr>
      <vt:lpstr>filter3_name</vt:lpstr>
      <vt:lpstr>filter3_num</vt:lpstr>
      <vt:lpstr>filter3_valname</vt:lpstr>
      <vt:lpstr>Filter3_value</vt:lpstr>
      <vt:lpstr>first_row_num</vt:lpstr>
      <vt:lpstr>greyarea</vt:lpstr>
      <vt:lpstr>maxmin</vt:lpstr>
      <vt:lpstr>performers_num</vt:lpstr>
      <vt:lpstr>product</vt:lpstr>
      <vt:lpstr>region</vt:lpstr>
      <vt:lpstr>row_num_effective</vt:lpstr>
      <vt:lpstr>rows_num</vt:lpstr>
      <vt:lpstr>sales</vt:lpstr>
      <vt:lpstr>tooltip</vt:lpstr>
      <vt:lpstr>'Vue Generale'!Zone_d_impression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Assur Travel</cp:lastModifiedBy>
  <cp:lastPrinted>2009-11-28T01:12:30Z</cp:lastPrinted>
  <dcterms:created xsi:type="dcterms:W3CDTF">2009-11-23T17:41:32Z</dcterms:created>
  <dcterms:modified xsi:type="dcterms:W3CDTF">2013-10-31T14:03:48Z</dcterms:modified>
</cp:coreProperties>
</file>