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90" windowWidth="10455" windowHeight="5130" activeTab="1"/>
  </bookViews>
  <sheets>
    <sheet name="Matrice de Controle" sheetId="1" r:id="rId1"/>
    <sheet name="Matrice Marketing" sheetId="2" r:id="rId2"/>
    <sheet name="Matrice Production" sheetId="3" r:id="rId3"/>
    <sheet name="MANAGEMENT" sheetId="4" state="hidden" r:id="rId4"/>
    <sheet name="TOOLS" sheetId="5" state="hidden" r:id="rId5"/>
  </sheets>
  <definedNames>
    <definedName name="Champ1">'Matrice Marketing'!$A$5:$F$25</definedName>
    <definedName name="Champ2">'Matrice Production'!$A$5:$G$25</definedName>
    <definedName name="champ3">'Matrice Production'!$A$5:$F$25</definedName>
  </definedNames>
  <calcPr calcId="124519"/>
</workbook>
</file>

<file path=xl/calcChain.xml><?xml version="1.0" encoding="utf-8"?>
<calcChain xmlns="http://schemas.openxmlformats.org/spreadsheetml/2006/main">
  <c r="J12" i="1"/>
  <c r="J13"/>
  <c r="E12"/>
  <c r="E13"/>
  <c r="E14"/>
  <c r="E15"/>
  <c r="E16"/>
  <c r="E17"/>
  <c r="E18"/>
  <c r="E19"/>
  <c r="E20"/>
  <c r="E21"/>
  <c r="E22"/>
  <c r="E23"/>
  <c r="E24"/>
  <c r="E25"/>
  <c r="E26"/>
  <c r="E27"/>
  <c r="E28"/>
  <c r="E29"/>
  <c r="E30"/>
  <c r="E31"/>
  <c r="E11"/>
  <c r="I12"/>
  <c r="I13"/>
  <c r="I11"/>
  <c r="J11"/>
  <c r="G12"/>
  <c r="H12" s="1"/>
  <c r="G13"/>
  <c r="G14"/>
  <c r="G15"/>
  <c r="G16"/>
  <c r="G17"/>
  <c r="G18"/>
  <c r="G19"/>
  <c r="G20"/>
  <c r="G21"/>
  <c r="G22"/>
  <c r="G23"/>
  <c r="G24"/>
  <c r="G25"/>
  <c r="G26"/>
  <c r="G27"/>
  <c r="G28"/>
  <c r="G29"/>
  <c r="G30"/>
  <c r="G31"/>
  <c r="G11"/>
  <c r="H11"/>
  <c r="C11"/>
  <c r="C6" i="3"/>
  <c r="C7"/>
  <c r="C8"/>
  <c r="C9"/>
  <c r="C10"/>
  <c r="C11"/>
  <c r="C12"/>
  <c r="C13"/>
  <c r="C14"/>
  <c r="C15"/>
  <c r="C16"/>
  <c r="C17"/>
  <c r="C18"/>
  <c r="C19"/>
  <c r="C20"/>
  <c r="C21"/>
  <c r="C22"/>
  <c r="C23"/>
  <c r="C24"/>
  <c r="C25"/>
  <c r="C5"/>
  <c r="B6"/>
  <c r="B7"/>
  <c r="B8"/>
  <c r="B9"/>
  <c r="B10"/>
  <c r="B11"/>
  <c r="B12"/>
  <c r="B13"/>
  <c r="B14"/>
  <c r="B15"/>
  <c r="B16"/>
  <c r="B17"/>
  <c r="B18"/>
  <c r="B19"/>
  <c r="B20"/>
  <c r="B21"/>
  <c r="B22"/>
  <c r="B23"/>
  <c r="B24"/>
  <c r="B25"/>
  <c r="B5"/>
  <c r="A6"/>
  <c r="A7"/>
  <c r="A8"/>
  <c r="A9"/>
  <c r="A10"/>
  <c r="A11"/>
  <c r="A12"/>
  <c r="A13"/>
  <c r="A14"/>
  <c r="A15"/>
  <c r="A16"/>
  <c r="A17"/>
  <c r="A18"/>
  <c r="A19"/>
  <c r="A20"/>
  <c r="A21"/>
  <c r="A22"/>
  <c r="A23"/>
  <c r="A24"/>
  <c r="A25"/>
  <c r="A5"/>
  <c r="R9" i="1"/>
  <c r="R10"/>
  <c r="R11"/>
  <c r="R12"/>
  <c r="R13"/>
  <c r="R14"/>
  <c r="R15"/>
  <c r="R16"/>
  <c r="R17"/>
  <c r="R18"/>
  <c r="R19"/>
  <c r="R20"/>
  <c r="R21"/>
  <c r="R22"/>
  <c r="R23"/>
  <c r="R24"/>
  <c r="R25"/>
  <c r="R26"/>
  <c r="R27"/>
  <c r="R28"/>
  <c r="R29"/>
  <c r="R30"/>
  <c r="R31"/>
  <c r="R8"/>
  <c r="Q9"/>
  <c r="Q10"/>
  <c r="Q11"/>
  <c r="Q12"/>
  <c r="Q13"/>
  <c r="Q14"/>
  <c r="Q15"/>
  <c r="Q16"/>
  <c r="Q17"/>
  <c r="Q18"/>
  <c r="Q19"/>
  <c r="Q20"/>
  <c r="Q21"/>
  <c r="Q22"/>
  <c r="Q23"/>
  <c r="Q24"/>
  <c r="Q25"/>
  <c r="Q26"/>
  <c r="Q27"/>
  <c r="Q28"/>
  <c r="Q29"/>
  <c r="Q30"/>
  <c r="Q31"/>
  <c r="Q8"/>
  <c r="P9"/>
  <c r="P10"/>
  <c r="P11"/>
  <c r="P12"/>
  <c r="P13"/>
  <c r="P14"/>
  <c r="P15"/>
  <c r="P16"/>
  <c r="P17"/>
  <c r="P18"/>
  <c r="P19"/>
  <c r="P20"/>
  <c r="P21"/>
  <c r="P22"/>
  <c r="P23"/>
  <c r="P24"/>
  <c r="P25"/>
  <c r="P26"/>
  <c r="P27"/>
  <c r="P28"/>
  <c r="P29"/>
  <c r="P30"/>
  <c r="P31"/>
  <c r="P8"/>
  <c r="D12"/>
  <c r="D13"/>
  <c r="D14"/>
  <c r="D15"/>
  <c r="D16"/>
  <c r="D17"/>
  <c r="D18"/>
  <c r="D19"/>
  <c r="D20"/>
  <c r="D21"/>
  <c r="D22"/>
  <c r="D23"/>
  <c r="D24"/>
  <c r="D25"/>
  <c r="D26"/>
  <c r="D27"/>
  <c r="D28"/>
  <c r="D29"/>
  <c r="D30"/>
  <c r="D31"/>
  <c r="C12"/>
  <c r="C13"/>
  <c r="C14"/>
  <c r="C15"/>
  <c r="C16"/>
  <c r="C17"/>
  <c r="C18"/>
  <c r="C19"/>
  <c r="C20"/>
  <c r="C21"/>
  <c r="C22"/>
  <c r="C23"/>
  <c r="C24"/>
  <c r="C25"/>
  <c r="C26"/>
  <c r="C27"/>
  <c r="C28"/>
  <c r="C29"/>
  <c r="C30"/>
  <c r="C31"/>
  <c r="J14" l="1"/>
  <c r="H31"/>
  <c r="H30"/>
  <c r="H29"/>
  <c r="H28"/>
  <c r="H27"/>
  <c r="H26"/>
  <c r="H25"/>
  <c r="H24"/>
  <c r="H23"/>
  <c r="H22"/>
  <c r="H21"/>
  <c r="H20"/>
  <c r="H19"/>
  <c r="H18"/>
  <c r="H17"/>
  <c r="H16"/>
  <c r="H15"/>
  <c r="H14"/>
  <c r="I31"/>
  <c r="I30"/>
  <c r="I29"/>
  <c r="I28"/>
  <c r="I27"/>
  <c r="I26"/>
  <c r="I25"/>
  <c r="I24"/>
  <c r="I23"/>
  <c r="I22"/>
  <c r="I21"/>
  <c r="I20"/>
  <c r="I19"/>
  <c r="I18"/>
  <c r="I17"/>
  <c r="I16"/>
  <c r="I15"/>
  <c r="I14"/>
  <c r="J31"/>
  <c r="J30"/>
  <c r="J29"/>
  <c r="J28"/>
  <c r="J27"/>
  <c r="J26"/>
  <c r="J25"/>
  <c r="J24"/>
  <c r="J23"/>
  <c r="J22"/>
  <c r="J21"/>
  <c r="J20"/>
  <c r="J19"/>
  <c r="J18"/>
  <c r="J17"/>
  <c r="J16"/>
  <c r="J15"/>
  <c r="H13"/>
  <c r="D11"/>
  <c r="D6" i="2"/>
  <c r="D7"/>
  <c r="D8"/>
  <c r="D9"/>
  <c r="D10"/>
  <c r="D11"/>
  <c r="D12"/>
  <c r="D13"/>
  <c r="D14"/>
  <c r="D15"/>
  <c r="D16"/>
  <c r="D17"/>
  <c r="D18"/>
  <c r="D19"/>
  <c r="D20"/>
  <c r="D21"/>
  <c r="D22"/>
  <c r="D23"/>
  <c r="D24"/>
  <c r="D25"/>
  <c r="D5"/>
</calcChain>
</file>

<file path=xl/sharedStrings.xml><?xml version="1.0" encoding="utf-8"?>
<sst xmlns="http://schemas.openxmlformats.org/spreadsheetml/2006/main" count="87" uniqueCount="44">
  <si>
    <t>MATRICE DE GESTION</t>
  </si>
  <si>
    <t>Nom&amp;Prenom</t>
  </si>
  <si>
    <t>N° Contrat</t>
  </si>
  <si>
    <t>Contribution</t>
  </si>
  <si>
    <t>MARKETING</t>
  </si>
  <si>
    <t>PRODUCTION</t>
  </si>
  <si>
    <t>MANAGEMENT</t>
  </si>
  <si>
    <t>DATE</t>
  </si>
  <si>
    <t>NOM&amp;PRENOM</t>
  </si>
  <si>
    <t>MONTANT DU CONTRAT</t>
  </si>
  <si>
    <t>N° CONTRAT</t>
  </si>
  <si>
    <t>LEGENDE</t>
  </si>
  <si>
    <t>RAPPORT</t>
  </si>
  <si>
    <t>VOLUME BUSINESS</t>
  </si>
  <si>
    <t>NOT. DU CLIENTS</t>
  </si>
  <si>
    <t>Q. SIGNATAIRE</t>
  </si>
  <si>
    <t>Signataire</t>
  </si>
  <si>
    <t>ETATS</t>
  </si>
  <si>
    <t>SOCIETE</t>
  </si>
  <si>
    <t>PARTICULIER</t>
  </si>
  <si>
    <t>BAILLEUR</t>
  </si>
  <si>
    <t>CON. SIGNES</t>
  </si>
  <si>
    <t>CONTRIBUTION</t>
  </si>
  <si>
    <t>MONTANT</t>
  </si>
  <si>
    <t>A005</t>
  </si>
  <si>
    <t>John Kiff</t>
  </si>
  <si>
    <t>F006</t>
  </si>
  <si>
    <t>Markis Goussou</t>
  </si>
  <si>
    <t>J008</t>
  </si>
  <si>
    <t>Fatima Dasdas</t>
  </si>
  <si>
    <t>Macros pour resumé tous contrat</t>
  </si>
  <si>
    <t>Macros pour tous personnel</t>
  </si>
  <si>
    <t>Macros pour perfo Individuel</t>
  </si>
  <si>
    <t>NOMCONTRA</t>
  </si>
  <si>
    <t>OCDE</t>
  </si>
  <si>
    <t>MALI</t>
  </si>
  <si>
    <t>Fashionlux</t>
  </si>
  <si>
    <r>
      <t xml:space="preserve">Note d'Utilisation; </t>
    </r>
    <r>
      <rPr>
        <i/>
        <sz val="16"/>
        <color theme="1"/>
        <rFont val="Calibri"/>
        <family val="2"/>
        <scheme val="minor"/>
      </rPr>
      <t>Pour l'instant seule la partie Marketing(colorée en vert) est complete et active. Dans l'onglet Matrice Marketing, on peux enregistrer des donnée, donc on attribuera a chaque contrat un code. Il vous suffit de taper ce code dans la partie code contrat au Niveau de l'onglet matrice de controle pour que le reste de la table se met a jour automatiquement.</t>
    </r>
  </si>
  <si>
    <t>j008</t>
  </si>
  <si>
    <t>Cratus Vlass</t>
  </si>
  <si>
    <t>Doucous Gaston</t>
  </si>
  <si>
    <t>Tanquine Bastoss</t>
  </si>
  <si>
    <t>Marina Tosmanian</t>
  </si>
  <si>
    <t>Ascar Moron</t>
  </si>
</sst>
</file>

<file path=xl/styles.xml><?xml version="1.0" encoding="utf-8"?>
<styleSheet xmlns="http://schemas.openxmlformats.org/spreadsheetml/2006/main">
  <fonts count="10">
    <font>
      <sz val="11"/>
      <color theme="1"/>
      <name val="Calibri"/>
      <family val="2"/>
      <scheme val="minor"/>
    </font>
    <font>
      <b/>
      <sz val="11"/>
      <color theme="1"/>
      <name val="Calibri"/>
      <family val="2"/>
      <scheme val="minor"/>
    </font>
    <font>
      <sz val="24"/>
      <color theme="1"/>
      <name val="Calibri"/>
      <family val="2"/>
      <scheme val="minor"/>
    </font>
    <font>
      <b/>
      <sz val="26"/>
      <color theme="0"/>
      <name val="Algerian"/>
      <family val="5"/>
    </font>
    <font>
      <b/>
      <sz val="24"/>
      <color theme="1"/>
      <name val="Calibri"/>
      <family val="2"/>
      <scheme val="minor"/>
    </font>
    <font>
      <b/>
      <sz val="11"/>
      <color rgb="FF002060"/>
      <name val="Calibri"/>
      <family val="2"/>
      <scheme val="minor"/>
    </font>
    <font>
      <sz val="11"/>
      <color theme="1"/>
      <name val="Calibri"/>
      <family val="2"/>
      <scheme val="minor"/>
    </font>
    <font>
      <b/>
      <sz val="11"/>
      <color theme="0"/>
      <name val="Calibri"/>
      <family val="2"/>
      <scheme val="minor"/>
    </font>
    <font>
      <b/>
      <sz val="16"/>
      <color theme="1"/>
      <name val="Calibri"/>
      <family val="2"/>
      <scheme val="minor"/>
    </font>
    <font>
      <i/>
      <sz val="16"/>
      <color theme="1"/>
      <name val="Calibri"/>
      <family val="2"/>
      <scheme val="minor"/>
    </font>
  </fonts>
  <fills count="5">
    <fill>
      <patternFill patternType="none"/>
    </fill>
    <fill>
      <patternFill patternType="gray125"/>
    </fill>
    <fill>
      <patternFill patternType="solid">
        <fgColor theme="3" tint="-0.249977111117893"/>
        <bgColor indexed="64"/>
      </patternFill>
    </fill>
    <fill>
      <patternFill patternType="solid">
        <fgColor theme="3" tint="-0.499984740745262"/>
        <bgColor indexed="64"/>
      </patternFill>
    </fill>
    <fill>
      <patternFill patternType="solid">
        <fgColor theme="1"/>
        <bgColor indexed="64"/>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6" fillId="0" borderId="0" applyFont="0" applyFill="0" applyBorder="0" applyAlignment="0" applyProtection="0"/>
  </cellStyleXfs>
  <cellXfs count="64">
    <xf numFmtId="0" fontId="0" fillId="0" borderId="0" xfId="0"/>
    <xf numFmtId="0" fontId="0" fillId="0" borderId="0" xfId="0" applyAlignment="1"/>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Alignment="1">
      <alignment vertical="center"/>
    </xf>
    <xf numFmtId="0" fontId="0" fillId="0" borderId="9" xfId="0" applyBorder="1" applyAlignment="1">
      <alignment vertical="center"/>
    </xf>
    <xf numFmtId="0" fontId="0" fillId="0" borderId="16" xfId="0" applyBorder="1" applyAlignment="1">
      <alignment horizontal="center" vertical="center"/>
    </xf>
    <xf numFmtId="0" fontId="0" fillId="0" borderId="17" xfId="0" applyBorder="1" applyAlignment="1">
      <alignment vertical="center"/>
    </xf>
    <xf numFmtId="0" fontId="0" fillId="0" borderId="0" xfId="0"/>
    <xf numFmtId="0" fontId="4" fillId="0" borderId="0" xfId="0" applyFont="1" applyAlignment="1">
      <alignment vertical="center"/>
    </xf>
    <xf numFmtId="0" fontId="0" fillId="0" borderId="18" xfId="0" applyBorder="1" applyAlignment="1">
      <alignment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 xfId="0" applyBorder="1" applyAlignment="1">
      <alignment vertical="top"/>
    </xf>
    <xf numFmtId="0" fontId="0" fillId="0" borderId="2" xfId="0" applyBorder="1" applyAlignment="1"/>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14" fontId="0" fillId="0" borderId="9" xfId="0" applyNumberFormat="1" applyBorder="1" applyAlignment="1">
      <alignment vertical="center"/>
    </xf>
    <xf numFmtId="9" fontId="0" fillId="0" borderId="9" xfId="0" applyNumberFormat="1" applyBorder="1" applyAlignment="1">
      <alignment vertical="center"/>
    </xf>
    <xf numFmtId="0" fontId="0" fillId="0" borderId="0" xfId="0"/>
    <xf numFmtId="0" fontId="0" fillId="0" borderId="0" xfId="0" quotePrefix="1"/>
    <xf numFmtId="0" fontId="2" fillId="0" borderId="2" xfId="0" applyFont="1" applyBorder="1" applyAlignment="1">
      <alignment horizontal="center" vertical="center"/>
    </xf>
    <xf numFmtId="0" fontId="0" fillId="0" borderId="0" xfId="0"/>
    <xf numFmtId="0" fontId="2" fillId="0" borderId="0"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vertical="center"/>
    </xf>
    <xf numFmtId="0" fontId="0" fillId="0" borderId="0" xfId="0" applyBorder="1" applyAlignment="1"/>
    <xf numFmtId="0" fontId="0" fillId="0" borderId="19" xfId="0" applyBorder="1" applyAlignment="1">
      <alignment vertical="center"/>
    </xf>
    <xf numFmtId="14" fontId="0" fillId="0" borderId="0" xfId="0" applyNumberFormat="1"/>
    <xf numFmtId="9" fontId="0" fillId="0" borderId="18" xfId="0" applyNumberFormat="1" applyBorder="1" applyAlignment="1">
      <alignment vertical="center"/>
    </xf>
    <xf numFmtId="14" fontId="0" fillId="0" borderId="18" xfId="0" applyNumberFormat="1" applyBorder="1" applyAlignment="1">
      <alignment vertical="center"/>
    </xf>
    <xf numFmtId="0" fontId="1" fillId="0" borderId="9" xfId="0" applyFont="1" applyFill="1" applyBorder="1"/>
    <xf numFmtId="0" fontId="0" fillId="0" borderId="9" xfId="0" applyFill="1" applyBorder="1"/>
    <xf numFmtId="0" fontId="0" fillId="0" borderId="9" xfId="0" applyFill="1" applyBorder="1" applyAlignment="1">
      <alignment vertical="center"/>
    </xf>
    <xf numFmtId="9" fontId="0" fillId="0" borderId="9" xfId="1" applyFont="1" applyFill="1" applyBorder="1"/>
    <xf numFmtId="0" fontId="0" fillId="0" borderId="0" xfId="0" applyAlignment="1">
      <alignment horizontal="center"/>
    </xf>
    <xf numFmtId="0" fontId="7" fillId="4" borderId="0" xfId="0" applyFont="1" applyFill="1" applyAlignment="1">
      <alignment horizontal="left"/>
    </xf>
    <xf numFmtId="0" fontId="3" fillId="2" borderId="0" xfId="0" applyFont="1" applyFill="1" applyAlignment="1">
      <alignment horizontal="center" vertical="center"/>
    </xf>
    <xf numFmtId="0" fontId="8" fillId="0" borderId="0" xfId="0" applyFont="1" applyAlignment="1">
      <alignment horizontal="left" vertical="center" wrapText="1"/>
    </xf>
    <xf numFmtId="0" fontId="0" fillId="3" borderId="0" xfId="0" applyFill="1" applyAlignment="1">
      <alignment horizontal="center"/>
    </xf>
    <xf numFmtId="0" fontId="5" fillId="0" borderId="10" xfId="0" applyFont="1" applyFill="1"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0" fillId="0" borderId="1" xfId="0" applyBorder="1" applyAlignment="1">
      <alignment horizontal="center" vertical="top"/>
    </xf>
    <xf numFmtId="0" fontId="0" fillId="0" borderId="2" xfId="0" applyBorder="1"/>
    <xf numFmtId="0" fontId="0" fillId="0" borderId="3" xfId="0" applyBorder="1"/>
    <xf numFmtId="0" fontId="0" fillId="0" borderId="4" xfId="0" applyBorder="1"/>
    <xf numFmtId="0" fontId="0" fillId="0" borderId="0" xfId="0"/>
    <xf numFmtId="0" fontId="0" fillId="0" borderId="5" xfId="0" applyBorder="1"/>
    <xf numFmtId="0" fontId="0" fillId="0" borderId="6" xfId="0" applyBorder="1"/>
    <xf numFmtId="0" fontId="0" fillId="0" borderId="7" xfId="0" applyBorder="1"/>
    <xf numFmtId="0" fontId="0" fillId="0" borderId="8" xfId="0" applyBorder="1"/>
    <xf numFmtId="9" fontId="0" fillId="0" borderId="9" xfId="1" applyFont="1" applyBorder="1" applyAlignment="1">
      <alignment vertical="center"/>
    </xf>
  </cellXfs>
  <cellStyles count="2">
    <cellStyle name="Normal" xfId="0" builtinId="0"/>
    <cellStyle name="Pourcentag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S31"/>
  <sheetViews>
    <sheetView zoomScale="90" zoomScaleNormal="90" workbookViewId="0">
      <selection activeCell="B11" sqref="B11"/>
    </sheetView>
  </sheetViews>
  <sheetFormatPr baseColWidth="10" defaultRowHeight="15"/>
  <cols>
    <col min="1" max="1" width="11.42578125" style="24"/>
    <col min="2" max="2" width="10.28515625" bestFit="1" customWidth="1"/>
    <col min="3" max="3" width="15.28515625" customWidth="1"/>
    <col min="4" max="4" width="10.140625" bestFit="1" customWidth="1"/>
    <col min="5" max="5" width="14.140625" customWidth="1"/>
    <col min="6" max="6" width="1.28515625" customWidth="1"/>
    <col min="7" max="7" width="10.28515625" bestFit="1" customWidth="1"/>
    <col min="8" max="8" width="15.140625" customWidth="1"/>
    <col min="9" max="9" width="10.140625" bestFit="1" customWidth="1"/>
    <col min="10" max="10" width="12.28515625" bestFit="1" customWidth="1"/>
    <col min="11" max="11" width="1.28515625" customWidth="1"/>
    <col min="12" max="12" width="10.28515625" bestFit="1" customWidth="1"/>
    <col min="13" max="13" width="13.7109375" bestFit="1" customWidth="1"/>
    <col min="14" max="14" width="10.140625" bestFit="1" customWidth="1"/>
    <col min="15" max="15" width="12.28515625" bestFit="1" customWidth="1"/>
    <col min="18" max="18" width="11.5703125" bestFit="1" customWidth="1"/>
  </cols>
  <sheetData>
    <row r="1" spans="1:19" s="8" customFormat="1" ht="15" customHeight="1">
      <c r="A1" s="27"/>
      <c r="B1" s="40"/>
      <c r="C1" s="40"/>
      <c r="D1" s="43" t="s">
        <v>37</v>
      </c>
      <c r="E1" s="43"/>
      <c r="F1" s="43"/>
      <c r="G1" s="43"/>
      <c r="H1" s="43"/>
      <c r="I1" s="43"/>
      <c r="J1" s="43"/>
      <c r="K1" s="43"/>
      <c r="L1" s="43"/>
      <c r="M1" s="43"/>
      <c r="N1" s="43"/>
      <c r="O1" s="43"/>
      <c r="P1" s="43"/>
      <c r="Q1" s="43"/>
      <c r="R1" s="43"/>
    </row>
    <row r="2" spans="1:19" s="8" customFormat="1">
      <c r="A2" s="27"/>
      <c r="B2" s="40"/>
      <c r="C2" s="40"/>
      <c r="D2" s="43"/>
      <c r="E2" s="43"/>
      <c r="F2" s="43"/>
      <c r="G2" s="43"/>
      <c r="H2" s="43"/>
      <c r="I2" s="43"/>
      <c r="J2" s="43"/>
      <c r="K2" s="43"/>
      <c r="L2" s="43"/>
      <c r="M2" s="43"/>
      <c r="N2" s="43"/>
      <c r="O2" s="43"/>
      <c r="P2" s="43"/>
      <c r="Q2" s="43"/>
      <c r="R2" s="43"/>
    </row>
    <row r="3" spans="1:19" s="8" customFormat="1">
      <c r="A3" s="27"/>
      <c r="B3" s="40"/>
      <c r="C3" s="40"/>
      <c r="D3" s="43"/>
      <c r="E3" s="43"/>
      <c r="F3" s="43"/>
      <c r="G3" s="43"/>
      <c r="H3" s="43"/>
      <c r="I3" s="43"/>
      <c r="J3" s="43"/>
      <c r="K3" s="43"/>
      <c r="L3" s="43"/>
      <c r="M3" s="43"/>
      <c r="N3" s="43"/>
      <c r="O3" s="43"/>
      <c r="P3" s="43"/>
      <c r="Q3" s="43"/>
      <c r="R3" s="43"/>
    </row>
    <row r="4" spans="1:19" s="8" customFormat="1">
      <c r="A4" s="27"/>
      <c r="B4" s="41" t="s">
        <v>30</v>
      </c>
      <c r="C4" s="41"/>
      <c r="D4" s="43"/>
      <c r="E4" s="43"/>
      <c r="F4" s="43"/>
      <c r="G4" s="43"/>
      <c r="H4" s="43"/>
      <c r="I4" s="43"/>
      <c r="J4" s="43"/>
      <c r="K4" s="43"/>
      <c r="L4" s="43"/>
      <c r="M4" s="43"/>
      <c r="N4" s="43"/>
      <c r="O4" s="43"/>
      <c r="P4" s="43"/>
      <c r="Q4" s="43"/>
      <c r="R4" s="43"/>
    </row>
    <row r="5" spans="1:19" s="8" customFormat="1">
      <c r="A5" s="27"/>
      <c r="B5" s="41" t="s">
        <v>31</v>
      </c>
      <c r="C5" s="41"/>
      <c r="D5" s="43"/>
      <c r="E5" s="43"/>
      <c r="F5" s="43"/>
      <c r="G5" s="43"/>
      <c r="H5" s="43"/>
      <c r="I5" s="43"/>
      <c r="J5" s="43"/>
      <c r="K5" s="43"/>
      <c r="L5" s="43"/>
      <c r="M5" s="43"/>
      <c r="N5" s="43"/>
      <c r="O5" s="43"/>
      <c r="P5" s="43"/>
      <c r="Q5" s="43"/>
      <c r="R5" s="43"/>
    </row>
    <row r="6" spans="1:19" s="8" customFormat="1">
      <c r="A6" s="27"/>
      <c r="B6" s="41" t="s">
        <v>32</v>
      </c>
      <c r="C6" s="41"/>
      <c r="D6" s="43"/>
      <c r="E6" s="43"/>
      <c r="F6" s="43"/>
      <c r="G6" s="43"/>
      <c r="H6" s="43"/>
      <c r="I6" s="43"/>
      <c r="J6" s="43"/>
      <c r="K6" s="43"/>
      <c r="L6" s="43"/>
      <c r="M6" s="43"/>
      <c r="N6" s="43"/>
      <c r="O6" s="43"/>
      <c r="P6" s="43"/>
      <c r="Q6" s="43"/>
      <c r="R6" s="43"/>
    </row>
    <row r="7" spans="1:19">
      <c r="A7" s="27"/>
      <c r="B7" s="42" t="s">
        <v>0</v>
      </c>
      <c r="C7" s="42"/>
      <c r="D7" s="42"/>
      <c r="E7" s="42"/>
      <c r="F7" s="42"/>
      <c r="G7" s="42"/>
      <c r="H7" s="42"/>
      <c r="I7" s="42"/>
      <c r="J7" s="42"/>
      <c r="K7" s="42"/>
      <c r="L7" s="42"/>
      <c r="M7" s="42"/>
      <c r="N7" s="42"/>
      <c r="O7" s="42"/>
      <c r="P7" s="40" t="s">
        <v>11</v>
      </c>
      <c r="Q7" s="40"/>
      <c r="R7" s="40"/>
      <c r="S7" s="40"/>
    </row>
    <row r="8" spans="1:19">
      <c r="A8" s="27"/>
      <c r="B8" s="42"/>
      <c r="C8" s="42"/>
      <c r="D8" s="42"/>
      <c r="E8" s="42"/>
      <c r="F8" s="42"/>
      <c r="G8" s="42"/>
      <c r="H8" s="42"/>
      <c r="I8" s="42"/>
      <c r="J8" s="42"/>
      <c r="K8" s="42"/>
      <c r="L8" s="42"/>
      <c r="M8" s="42"/>
      <c r="N8" s="42"/>
      <c r="O8" s="42"/>
      <c r="P8" t="str">
        <f>'Matrice Marketing'!A5</f>
        <v>A005</v>
      </c>
      <c r="Q8" t="str">
        <f>'Matrice Marketing'!H5</f>
        <v>OCDE</v>
      </c>
      <c r="R8" s="33">
        <f>'Matrice Marketing'!B5</f>
        <v>41377</v>
      </c>
    </row>
    <row r="9" spans="1:19">
      <c r="A9" s="27"/>
      <c r="B9" s="45" t="s">
        <v>4</v>
      </c>
      <c r="C9" s="45"/>
      <c r="D9" s="45"/>
      <c r="E9" s="45"/>
      <c r="F9" s="44"/>
      <c r="G9" s="45" t="s">
        <v>5</v>
      </c>
      <c r="H9" s="45"/>
      <c r="I9" s="45"/>
      <c r="J9" s="45"/>
      <c r="K9" s="44"/>
      <c r="L9" s="45" t="s">
        <v>6</v>
      </c>
      <c r="M9" s="45"/>
      <c r="N9" s="45"/>
      <c r="O9" s="45"/>
      <c r="P9" s="27" t="str">
        <f>'Matrice Marketing'!A6</f>
        <v>F006</v>
      </c>
      <c r="Q9" s="27" t="str">
        <f>'Matrice Marketing'!H6</f>
        <v>MALI</v>
      </c>
      <c r="R9" s="33">
        <f>'Matrice Marketing'!B6</f>
        <v>41316</v>
      </c>
    </row>
    <row r="10" spans="1:19">
      <c r="A10" s="27"/>
      <c r="B10" s="36" t="s">
        <v>2</v>
      </c>
      <c r="C10" s="36" t="s">
        <v>1</v>
      </c>
      <c r="D10" s="36" t="s">
        <v>23</v>
      </c>
      <c r="E10" s="36" t="s">
        <v>3</v>
      </c>
      <c r="F10" s="44"/>
      <c r="G10" s="36" t="s">
        <v>2</v>
      </c>
      <c r="H10" s="36" t="s">
        <v>1</v>
      </c>
      <c r="I10" s="36" t="s">
        <v>12</v>
      </c>
      <c r="J10" s="36" t="s">
        <v>3</v>
      </c>
      <c r="K10" s="44"/>
      <c r="L10" s="36" t="s">
        <v>2</v>
      </c>
      <c r="M10" s="36" t="s">
        <v>1</v>
      </c>
      <c r="N10" s="36" t="s">
        <v>23</v>
      </c>
      <c r="O10" s="36" t="s">
        <v>3</v>
      </c>
      <c r="P10" s="27" t="str">
        <f>'Matrice Marketing'!A7</f>
        <v>J008</v>
      </c>
      <c r="Q10" s="27" t="str">
        <f>'Matrice Marketing'!H7</f>
        <v>Fashionlux</v>
      </c>
      <c r="R10" s="33">
        <f>'Matrice Marketing'!B7</f>
        <v>41253</v>
      </c>
    </row>
    <row r="11" spans="1:19">
      <c r="A11" s="27"/>
      <c r="B11" s="37" t="s">
        <v>26</v>
      </c>
      <c r="C11" s="38" t="str">
        <f t="shared" ref="C11:C31" si="0">IF($B11="","",VLOOKUP(B11,Champ1,3,FALSE))</f>
        <v>Markis Goussou</v>
      </c>
      <c r="D11" s="37">
        <f t="shared" ref="D11:D31" si="1">IF($B11="","",VLOOKUP(B11,Champ1,6,FALSE))</f>
        <v>15000000</v>
      </c>
      <c r="E11" s="39">
        <f t="shared" ref="E11:E31" si="2">IF($B11="","",VLOOKUP(B11,Champ1,5,FALSE))</f>
        <v>0.55000000000000004</v>
      </c>
      <c r="F11" s="44"/>
      <c r="G11" s="37" t="str">
        <f>B11</f>
        <v>F006</v>
      </c>
      <c r="H11" s="37" t="str">
        <f t="shared" ref="H11:H31" si="3">IF(G11=B11, VLOOKUP(G11, Champ2, 3,FALSE))</f>
        <v>Markis Goussou</v>
      </c>
      <c r="I11" s="37">
        <f t="shared" ref="I11:I31" si="4">IF(G11=B11, VLOOKUP(G11,Champ2,4,FALSE))</f>
        <v>11</v>
      </c>
      <c r="J11" s="39">
        <f t="shared" ref="J11:J31" si="5">IF(G11=B11, VLOOKUP(G11,Champ2,5,FALSE))</f>
        <v>0.27</v>
      </c>
      <c r="K11" s="44"/>
      <c r="L11" s="37"/>
      <c r="M11" s="37"/>
      <c r="N11" s="37"/>
      <c r="O11" s="37"/>
      <c r="P11" s="27" t="str">
        <f>'Matrice Marketing'!A8</f>
        <v>A005</v>
      </c>
      <c r="Q11" s="27">
        <f>'Matrice Marketing'!H8</f>
        <v>0</v>
      </c>
      <c r="R11" s="33">
        <f>'Matrice Marketing'!B8</f>
        <v>41377</v>
      </c>
    </row>
    <row r="12" spans="1:19">
      <c r="A12" s="27"/>
      <c r="B12" s="37" t="s">
        <v>38</v>
      </c>
      <c r="C12" s="38" t="str">
        <f t="shared" si="0"/>
        <v>Fatima Dasdas</v>
      </c>
      <c r="D12" s="37">
        <f t="shared" si="1"/>
        <v>65000000</v>
      </c>
      <c r="E12" s="39">
        <f t="shared" si="2"/>
        <v>0.49</v>
      </c>
      <c r="F12" s="44"/>
      <c r="G12" s="37" t="str">
        <f t="shared" ref="G12:G31" si="6">B12</f>
        <v>j008</v>
      </c>
      <c r="H12" s="37" t="str">
        <f t="shared" si="3"/>
        <v>Fatima Dasdas</v>
      </c>
      <c r="I12" s="37">
        <f t="shared" si="4"/>
        <v>10</v>
      </c>
      <c r="J12" s="39">
        <f t="shared" si="5"/>
        <v>0.45</v>
      </c>
      <c r="K12" s="44"/>
      <c r="L12" s="37"/>
      <c r="M12" s="37"/>
      <c r="N12" s="37"/>
      <c r="O12" s="37"/>
      <c r="P12" s="27" t="str">
        <f>'Matrice Marketing'!A9</f>
        <v>A005</v>
      </c>
      <c r="Q12" s="27">
        <f>'Matrice Marketing'!H9</f>
        <v>0</v>
      </c>
      <c r="R12" s="33">
        <f>'Matrice Marketing'!B9</f>
        <v>41377</v>
      </c>
    </row>
    <row r="13" spans="1:19">
      <c r="A13" s="27"/>
      <c r="B13" s="37" t="s">
        <v>24</v>
      </c>
      <c r="C13" s="38" t="str">
        <f t="shared" si="0"/>
        <v>John Kiff</v>
      </c>
      <c r="D13" s="37">
        <f t="shared" si="1"/>
        <v>25000000</v>
      </c>
      <c r="E13" s="39">
        <f t="shared" si="2"/>
        <v>0.25</v>
      </c>
      <c r="F13" s="44"/>
      <c r="G13" s="37" t="str">
        <f t="shared" si="6"/>
        <v>A005</v>
      </c>
      <c r="H13" s="37" t="str">
        <f t="shared" si="3"/>
        <v>John Kiff</v>
      </c>
      <c r="I13" s="37">
        <f t="shared" si="4"/>
        <v>12</v>
      </c>
      <c r="J13" s="39">
        <f t="shared" si="5"/>
        <v>0.12</v>
      </c>
      <c r="K13" s="44"/>
      <c r="L13" s="37"/>
      <c r="M13" s="37"/>
      <c r="N13" s="37"/>
      <c r="O13" s="37"/>
      <c r="P13" s="27" t="str">
        <f>'Matrice Marketing'!A10</f>
        <v>F006</v>
      </c>
      <c r="Q13" s="27">
        <f>'Matrice Marketing'!H10</f>
        <v>0</v>
      </c>
      <c r="R13" s="33">
        <f>'Matrice Marketing'!B10</f>
        <v>41316</v>
      </c>
    </row>
    <row r="14" spans="1:19">
      <c r="A14" s="27"/>
      <c r="B14" s="37"/>
      <c r="C14" s="38" t="str">
        <f t="shared" si="0"/>
        <v/>
      </c>
      <c r="D14" s="37" t="str">
        <f t="shared" si="1"/>
        <v/>
      </c>
      <c r="E14" s="39" t="str">
        <f t="shared" si="2"/>
        <v/>
      </c>
      <c r="F14" s="44"/>
      <c r="G14" s="37">
        <f t="shared" si="6"/>
        <v>0</v>
      </c>
      <c r="H14" s="37">
        <f t="shared" si="3"/>
        <v>0</v>
      </c>
      <c r="I14" s="37">
        <f t="shared" si="4"/>
        <v>0</v>
      </c>
      <c r="J14" s="39">
        <f t="shared" si="5"/>
        <v>0</v>
      </c>
      <c r="K14" s="44"/>
      <c r="L14" s="37"/>
      <c r="M14" s="37"/>
      <c r="N14" s="37"/>
      <c r="O14" s="37"/>
      <c r="P14" s="27" t="str">
        <f>'Matrice Marketing'!A11</f>
        <v>J008</v>
      </c>
      <c r="Q14" s="27">
        <f>'Matrice Marketing'!H11</f>
        <v>0</v>
      </c>
      <c r="R14" s="33">
        <f>'Matrice Marketing'!B11</f>
        <v>41253</v>
      </c>
    </row>
    <row r="15" spans="1:19">
      <c r="A15" s="27"/>
      <c r="B15" s="37"/>
      <c r="C15" s="38" t="str">
        <f t="shared" si="0"/>
        <v/>
      </c>
      <c r="D15" s="37" t="str">
        <f t="shared" si="1"/>
        <v/>
      </c>
      <c r="E15" s="39" t="str">
        <f t="shared" si="2"/>
        <v/>
      </c>
      <c r="F15" s="44"/>
      <c r="G15" s="37">
        <f t="shared" si="6"/>
        <v>0</v>
      </c>
      <c r="H15" s="37">
        <f t="shared" si="3"/>
        <v>0</v>
      </c>
      <c r="I15" s="37">
        <f t="shared" si="4"/>
        <v>0</v>
      </c>
      <c r="J15" s="39">
        <f t="shared" si="5"/>
        <v>0</v>
      </c>
      <c r="K15" s="44"/>
      <c r="L15" s="37"/>
      <c r="M15" s="37"/>
      <c r="N15" s="37"/>
      <c r="O15" s="37"/>
      <c r="P15" s="27" t="str">
        <f>'Matrice Marketing'!A12</f>
        <v>J008</v>
      </c>
      <c r="Q15" s="27">
        <f>'Matrice Marketing'!H12</f>
        <v>0</v>
      </c>
      <c r="R15" s="33">
        <f>'Matrice Marketing'!B12</f>
        <v>41253</v>
      </c>
    </row>
    <row r="16" spans="1:19">
      <c r="A16" s="27"/>
      <c r="B16" s="37"/>
      <c r="C16" s="38" t="str">
        <f t="shared" si="0"/>
        <v/>
      </c>
      <c r="D16" s="37" t="str">
        <f t="shared" si="1"/>
        <v/>
      </c>
      <c r="E16" s="39" t="str">
        <f t="shared" si="2"/>
        <v/>
      </c>
      <c r="F16" s="44"/>
      <c r="G16" s="37">
        <f t="shared" si="6"/>
        <v>0</v>
      </c>
      <c r="H16" s="37">
        <f t="shared" si="3"/>
        <v>0</v>
      </c>
      <c r="I16" s="37">
        <f t="shared" si="4"/>
        <v>0</v>
      </c>
      <c r="J16" s="39">
        <f t="shared" si="5"/>
        <v>0</v>
      </c>
      <c r="K16" s="44"/>
      <c r="L16" s="37"/>
      <c r="M16" s="37"/>
      <c r="N16" s="37"/>
      <c r="O16" s="37"/>
      <c r="P16" s="27">
        <f>'Matrice Marketing'!A13</f>
        <v>0</v>
      </c>
      <c r="Q16" s="27">
        <f>'Matrice Marketing'!H13</f>
        <v>0</v>
      </c>
      <c r="R16" s="33">
        <f>'Matrice Marketing'!B13</f>
        <v>0</v>
      </c>
    </row>
    <row r="17" spans="2:19">
      <c r="B17" s="37"/>
      <c r="C17" s="38" t="str">
        <f t="shared" si="0"/>
        <v/>
      </c>
      <c r="D17" s="37" t="str">
        <f t="shared" si="1"/>
        <v/>
      </c>
      <c r="E17" s="39" t="str">
        <f t="shared" si="2"/>
        <v/>
      </c>
      <c r="F17" s="44"/>
      <c r="G17" s="37">
        <f t="shared" si="6"/>
        <v>0</v>
      </c>
      <c r="H17" s="37">
        <f t="shared" si="3"/>
        <v>0</v>
      </c>
      <c r="I17" s="37">
        <f t="shared" si="4"/>
        <v>0</v>
      </c>
      <c r="J17" s="39">
        <f t="shared" si="5"/>
        <v>0</v>
      </c>
      <c r="K17" s="44"/>
      <c r="L17" s="37"/>
      <c r="M17" s="37"/>
      <c r="N17" s="37"/>
      <c r="O17" s="37"/>
      <c r="P17" s="27">
        <f>'Matrice Marketing'!A14</f>
        <v>0</v>
      </c>
      <c r="Q17" s="27">
        <f>'Matrice Marketing'!H14</f>
        <v>0</v>
      </c>
      <c r="R17" s="33">
        <f>'Matrice Marketing'!B14</f>
        <v>0</v>
      </c>
    </row>
    <row r="18" spans="2:19">
      <c r="B18" s="37"/>
      <c r="C18" s="38" t="str">
        <f t="shared" si="0"/>
        <v/>
      </c>
      <c r="D18" s="37" t="str">
        <f t="shared" si="1"/>
        <v/>
      </c>
      <c r="E18" s="39" t="str">
        <f t="shared" si="2"/>
        <v/>
      </c>
      <c r="F18" s="44"/>
      <c r="G18" s="37">
        <f t="shared" si="6"/>
        <v>0</v>
      </c>
      <c r="H18" s="37">
        <f t="shared" si="3"/>
        <v>0</v>
      </c>
      <c r="I18" s="37">
        <f t="shared" si="4"/>
        <v>0</v>
      </c>
      <c r="J18" s="39">
        <f t="shared" si="5"/>
        <v>0</v>
      </c>
      <c r="K18" s="44"/>
      <c r="L18" s="37"/>
      <c r="M18" s="37"/>
      <c r="N18" s="37"/>
      <c r="O18" s="37"/>
      <c r="P18" s="27">
        <f>'Matrice Marketing'!A15</f>
        <v>0</v>
      </c>
      <c r="Q18" s="27">
        <f>'Matrice Marketing'!H15</f>
        <v>0</v>
      </c>
      <c r="R18" s="33">
        <f>'Matrice Marketing'!B15</f>
        <v>0</v>
      </c>
    </row>
    <row r="19" spans="2:19">
      <c r="B19" s="37"/>
      <c r="C19" s="38" t="str">
        <f t="shared" si="0"/>
        <v/>
      </c>
      <c r="D19" s="37" t="str">
        <f t="shared" si="1"/>
        <v/>
      </c>
      <c r="E19" s="39" t="str">
        <f t="shared" si="2"/>
        <v/>
      </c>
      <c r="F19" s="44"/>
      <c r="G19" s="37">
        <f t="shared" si="6"/>
        <v>0</v>
      </c>
      <c r="H19" s="37">
        <f t="shared" si="3"/>
        <v>0</v>
      </c>
      <c r="I19" s="37">
        <f t="shared" si="4"/>
        <v>0</v>
      </c>
      <c r="J19" s="39">
        <f t="shared" si="5"/>
        <v>0</v>
      </c>
      <c r="K19" s="44"/>
      <c r="L19" s="37"/>
      <c r="M19" s="37"/>
      <c r="N19" s="37"/>
      <c r="O19" s="37"/>
      <c r="P19" s="27">
        <f>'Matrice Marketing'!A16</f>
        <v>0</v>
      </c>
      <c r="Q19" s="27">
        <f>'Matrice Marketing'!H16</f>
        <v>0</v>
      </c>
      <c r="R19" s="33">
        <f>'Matrice Marketing'!B16</f>
        <v>0</v>
      </c>
    </row>
    <row r="20" spans="2:19">
      <c r="B20" s="37"/>
      <c r="C20" s="38" t="str">
        <f t="shared" si="0"/>
        <v/>
      </c>
      <c r="D20" s="37" t="str">
        <f t="shared" si="1"/>
        <v/>
      </c>
      <c r="E20" s="39" t="str">
        <f t="shared" si="2"/>
        <v/>
      </c>
      <c r="F20" s="44"/>
      <c r="G20" s="37">
        <f t="shared" si="6"/>
        <v>0</v>
      </c>
      <c r="H20" s="37">
        <f t="shared" si="3"/>
        <v>0</v>
      </c>
      <c r="I20" s="37">
        <f t="shared" si="4"/>
        <v>0</v>
      </c>
      <c r="J20" s="39">
        <f t="shared" si="5"/>
        <v>0</v>
      </c>
      <c r="K20" s="44"/>
      <c r="L20" s="37"/>
      <c r="M20" s="37"/>
      <c r="N20" s="37"/>
      <c r="O20" s="37"/>
      <c r="P20" s="27">
        <f>'Matrice Marketing'!A17</f>
        <v>0</v>
      </c>
      <c r="Q20" s="27">
        <f>'Matrice Marketing'!H17</f>
        <v>0</v>
      </c>
      <c r="R20" s="33">
        <f>'Matrice Marketing'!B17</f>
        <v>0</v>
      </c>
      <c r="S20" s="25"/>
    </row>
    <row r="21" spans="2:19">
      <c r="B21" s="37"/>
      <c r="C21" s="38" t="str">
        <f t="shared" si="0"/>
        <v/>
      </c>
      <c r="D21" s="37" t="str">
        <f t="shared" si="1"/>
        <v/>
      </c>
      <c r="E21" s="39" t="str">
        <f t="shared" si="2"/>
        <v/>
      </c>
      <c r="F21" s="44"/>
      <c r="G21" s="37">
        <f t="shared" si="6"/>
        <v>0</v>
      </c>
      <c r="H21" s="37">
        <f t="shared" si="3"/>
        <v>0</v>
      </c>
      <c r="I21" s="37">
        <f t="shared" si="4"/>
        <v>0</v>
      </c>
      <c r="J21" s="39">
        <f t="shared" si="5"/>
        <v>0</v>
      </c>
      <c r="K21" s="44"/>
      <c r="L21" s="37"/>
      <c r="M21" s="37"/>
      <c r="N21" s="37"/>
      <c r="O21" s="37"/>
      <c r="P21" s="27">
        <f>'Matrice Marketing'!A18</f>
        <v>0</v>
      </c>
      <c r="Q21" s="27">
        <f>'Matrice Marketing'!H18</f>
        <v>0</v>
      </c>
      <c r="R21" s="33">
        <f>'Matrice Marketing'!B18</f>
        <v>0</v>
      </c>
    </row>
    <row r="22" spans="2:19">
      <c r="B22" s="37"/>
      <c r="C22" s="38" t="str">
        <f t="shared" si="0"/>
        <v/>
      </c>
      <c r="D22" s="37" t="str">
        <f t="shared" si="1"/>
        <v/>
      </c>
      <c r="E22" s="39" t="str">
        <f t="shared" si="2"/>
        <v/>
      </c>
      <c r="F22" s="44"/>
      <c r="G22" s="37">
        <f t="shared" si="6"/>
        <v>0</v>
      </c>
      <c r="H22" s="37">
        <f t="shared" si="3"/>
        <v>0</v>
      </c>
      <c r="I22" s="37">
        <f t="shared" si="4"/>
        <v>0</v>
      </c>
      <c r="J22" s="39">
        <f t="shared" si="5"/>
        <v>0</v>
      </c>
      <c r="K22" s="44"/>
      <c r="L22" s="37"/>
      <c r="M22" s="37"/>
      <c r="N22" s="37"/>
      <c r="O22" s="37"/>
      <c r="P22" s="27">
        <f>'Matrice Marketing'!A19</f>
        <v>0</v>
      </c>
      <c r="Q22" s="27">
        <f>'Matrice Marketing'!H19</f>
        <v>0</v>
      </c>
      <c r="R22" s="33">
        <f>'Matrice Marketing'!B19</f>
        <v>0</v>
      </c>
    </row>
    <row r="23" spans="2:19">
      <c r="B23" s="37"/>
      <c r="C23" s="38" t="str">
        <f t="shared" si="0"/>
        <v/>
      </c>
      <c r="D23" s="37" t="str">
        <f t="shared" si="1"/>
        <v/>
      </c>
      <c r="E23" s="39" t="str">
        <f t="shared" si="2"/>
        <v/>
      </c>
      <c r="F23" s="44"/>
      <c r="G23" s="37">
        <f t="shared" si="6"/>
        <v>0</v>
      </c>
      <c r="H23" s="37">
        <f t="shared" si="3"/>
        <v>0</v>
      </c>
      <c r="I23" s="37">
        <f t="shared" si="4"/>
        <v>0</v>
      </c>
      <c r="J23" s="39">
        <f t="shared" si="5"/>
        <v>0</v>
      </c>
      <c r="K23" s="44"/>
      <c r="L23" s="37"/>
      <c r="M23" s="37"/>
      <c r="N23" s="37"/>
      <c r="O23" s="37"/>
      <c r="P23" s="27">
        <f>'Matrice Marketing'!A20</f>
        <v>0</v>
      </c>
      <c r="Q23" s="27">
        <f>'Matrice Marketing'!H20</f>
        <v>0</v>
      </c>
      <c r="R23" s="33">
        <f>'Matrice Marketing'!B20</f>
        <v>0</v>
      </c>
    </row>
    <row r="24" spans="2:19">
      <c r="B24" s="37"/>
      <c r="C24" s="38" t="str">
        <f t="shared" si="0"/>
        <v/>
      </c>
      <c r="D24" s="37" t="str">
        <f t="shared" si="1"/>
        <v/>
      </c>
      <c r="E24" s="39" t="str">
        <f t="shared" si="2"/>
        <v/>
      </c>
      <c r="F24" s="44"/>
      <c r="G24" s="37">
        <f t="shared" si="6"/>
        <v>0</v>
      </c>
      <c r="H24" s="37">
        <f t="shared" si="3"/>
        <v>0</v>
      </c>
      <c r="I24" s="37">
        <f t="shared" si="4"/>
        <v>0</v>
      </c>
      <c r="J24" s="39">
        <f t="shared" si="5"/>
        <v>0</v>
      </c>
      <c r="K24" s="44"/>
      <c r="L24" s="37"/>
      <c r="M24" s="37"/>
      <c r="N24" s="37"/>
      <c r="O24" s="37"/>
      <c r="P24" s="27">
        <f>'Matrice Marketing'!A21</f>
        <v>0</v>
      </c>
      <c r="Q24" s="27">
        <f>'Matrice Marketing'!H21</f>
        <v>0</v>
      </c>
      <c r="R24" s="33">
        <f>'Matrice Marketing'!B21</f>
        <v>0</v>
      </c>
    </row>
    <row r="25" spans="2:19">
      <c r="B25" s="37"/>
      <c r="C25" s="38" t="str">
        <f t="shared" si="0"/>
        <v/>
      </c>
      <c r="D25" s="37" t="str">
        <f t="shared" si="1"/>
        <v/>
      </c>
      <c r="E25" s="39" t="str">
        <f t="shared" si="2"/>
        <v/>
      </c>
      <c r="F25" s="44"/>
      <c r="G25" s="37">
        <f t="shared" si="6"/>
        <v>0</v>
      </c>
      <c r="H25" s="37">
        <f t="shared" si="3"/>
        <v>0</v>
      </c>
      <c r="I25" s="37">
        <f t="shared" si="4"/>
        <v>0</v>
      </c>
      <c r="J25" s="39">
        <f t="shared" si="5"/>
        <v>0</v>
      </c>
      <c r="K25" s="44"/>
      <c r="L25" s="37"/>
      <c r="M25" s="37"/>
      <c r="N25" s="37"/>
      <c r="O25" s="37"/>
      <c r="P25" s="27">
        <f>'Matrice Marketing'!A22</f>
        <v>0</v>
      </c>
      <c r="Q25" s="27">
        <f>'Matrice Marketing'!H22</f>
        <v>0</v>
      </c>
      <c r="R25" s="33">
        <f>'Matrice Marketing'!B22</f>
        <v>0</v>
      </c>
    </row>
    <row r="26" spans="2:19">
      <c r="B26" s="37"/>
      <c r="C26" s="38" t="str">
        <f t="shared" si="0"/>
        <v/>
      </c>
      <c r="D26" s="37" t="str">
        <f t="shared" si="1"/>
        <v/>
      </c>
      <c r="E26" s="39" t="str">
        <f t="shared" si="2"/>
        <v/>
      </c>
      <c r="F26" s="44"/>
      <c r="G26" s="37">
        <f t="shared" si="6"/>
        <v>0</v>
      </c>
      <c r="H26" s="37">
        <f t="shared" si="3"/>
        <v>0</v>
      </c>
      <c r="I26" s="37">
        <f t="shared" si="4"/>
        <v>0</v>
      </c>
      <c r="J26" s="39">
        <f t="shared" si="5"/>
        <v>0</v>
      </c>
      <c r="K26" s="44"/>
      <c r="L26" s="37"/>
      <c r="M26" s="37"/>
      <c r="N26" s="37"/>
      <c r="O26" s="37"/>
      <c r="P26" s="27">
        <f>'Matrice Marketing'!A23</f>
        <v>0</v>
      </c>
      <c r="Q26" s="27">
        <f>'Matrice Marketing'!H23</f>
        <v>0</v>
      </c>
      <c r="R26" s="33">
        <f>'Matrice Marketing'!B23</f>
        <v>0</v>
      </c>
    </row>
    <row r="27" spans="2:19">
      <c r="B27" s="37"/>
      <c r="C27" s="38" t="str">
        <f t="shared" si="0"/>
        <v/>
      </c>
      <c r="D27" s="37" t="str">
        <f t="shared" si="1"/>
        <v/>
      </c>
      <c r="E27" s="39" t="str">
        <f t="shared" si="2"/>
        <v/>
      </c>
      <c r="F27" s="44"/>
      <c r="G27" s="37">
        <f t="shared" si="6"/>
        <v>0</v>
      </c>
      <c r="H27" s="37">
        <f t="shared" si="3"/>
        <v>0</v>
      </c>
      <c r="I27" s="37">
        <f t="shared" si="4"/>
        <v>0</v>
      </c>
      <c r="J27" s="39">
        <f t="shared" si="5"/>
        <v>0</v>
      </c>
      <c r="K27" s="44"/>
      <c r="L27" s="37"/>
      <c r="M27" s="37"/>
      <c r="N27" s="37"/>
      <c r="O27" s="37"/>
      <c r="P27" s="27">
        <f>'Matrice Marketing'!A24</f>
        <v>0</v>
      </c>
      <c r="Q27" s="27">
        <f>'Matrice Marketing'!H24</f>
        <v>0</v>
      </c>
      <c r="R27" s="33">
        <f>'Matrice Marketing'!B24</f>
        <v>0</v>
      </c>
    </row>
    <row r="28" spans="2:19">
      <c r="B28" s="37"/>
      <c r="C28" s="38" t="str">
        <f t="shared" si="0"/>
        <v/>
      </c>
      <c r="D28" s="37" t="str">
        <f t="shared" si="1"/>
        <v/>
      </c>
      <c r="E28" s="39" t="str">
        <f t="shared" si="2"/>
        <v/>
      </c>
      <c r="F28" s="44"/>
      <c r="G28" s="37">
        <f t="shared" si="6"/>
        <v>0</v>
      </c>
      <c r="H28" s="37">
        <f t="shared" si="3"/>
        <v>0</v>
      </c>
      <c r="I28" s="37">
        <f t="shared" si="4"/>
        <v>0</v>
      </c>
      <c r="J28" s="39">
        <f t="shared" si="5"/>
        <v>0</v>
      </c>
      <c r="K28" s="44"/>
      <c r="L28" s="37"/>
      <c r="M28" s="37"/>
      <c r="N28" s="37"/>
      <c r="O28" s="37"/>
      <c r="P28" s="27">
        <f>'Matrice Marketing'!A25</f>
        <v>0</v>
      </c>
      <c r="Q28" s="27">
        <f>'Matrice Marketing'!H25</f>
        <v>0</v>
      </c>
      <c r="R28" s="33">
        <f>'Matrice Marketing'!B25</f>
        <v>0</v>
      </c>
    </row>
    <row r="29" spans="2:19">
      <c r="B29" s="37"/>
      <c r="C29" s="38" t="str">
        <f t="shared" si="0"/>
        <v/>
      </c>
      <c r="D29" s="37" t="str">
        <f t="shared" si="1"/>
        <v/>
      </c>
      <c r="E29" s="39" t="str">
        <f t="shared" si="2"/>
        <v/>
      </c>
      <c r="F29" s="44"/>
      <c r="G29" s="37">
        <f t="shared" si="6"/>
        <v>0</v>
      </c>
      <c r="H29" s="37">
        <f t="shared" si="3"/>
        <v>0</v>
      </c>
      <c r="I29" s="37">
        <f t="shared" si="4"/>
        <v>0</v>
      </c>
      <c r="J29" s="39">
        <f t="shared" si="5"/>
        <v>0</v>
      </c>
      <c r="K29" s="44"/>
      <c r="L29" s="37"/>
      <c r="M29" s="37"/>
      <c r="N29" s="37"/>
      <c r="O29" s="37"/>
      <c r="P29" s="27">
        <f>'Matrice Marketing'!A26</f>
        <v>0</v>
      </c>
      <c r="Q29" s="27">
        <f>'Matrice Marketing'!H26</f>
        <v>0</v>
      </c>
      <c r="R29" s="33">
        <f>'Matrice Marketing'!B26</f>
        <v>0</v>
      </c>
    </row>
    <row r="30" spans="2:19">
      <c r="B30" s="37"/>
      <c r="C30" s="38" t="str">
        <f t="shared" si="0"/>
        <v/>
      </c>
      <c r="D30" s="37" t="str">
        <f t="shared" si="1"/>
        <v/>
      </c>
      <c r="E30" s="39" t="str">
        <f t="shared" si="2"/>
        <v/>
      </c>
      <c r="F30" s="44"/>
      <c r="G30" s="37">
        <f t="shared" si="6"/>
        <v>0</v>
      </c>
      <c r="H30" s="37">
        <f t="shared" si="3"/>
        <v>0</v>
      </c>
      <c r="I30" s="37">
        <f t="shared" si="4"/>
        <v>0</v>
      </c>
      <c r="J30" s="39">
        <f t="shared" si="5"/>
        <v>0</v>
      </c>
      <c r="K30" s="44"/>
      <c r="L30" s="37"/>
      <c r="M30" s="37"/>
      <c r="N30" s="37"/>
      <c r="O30" s="37"/>
      <c r="P30" s="27">
        <f>'Matrice Marketing'!A27</f>
        <v>0</v>
      </c>
      <c r="Q30" s="27">
        <f>'Matrice Marketing'!H27</f>
        <v>0</v>
      </c>
      <c r="R30" s="33">
        <f>'Matrice Marketing'!B27</f>
        <v>0</v>
      </c>
    </row>
    <row r="31" spans="2:19">
      <c r="B31" s="37"/>
      <c r="C31" s="38" t="str">
        <f t="shared" si="0"/>
        <v/>
      </c>
      <c r="D31" s="37" t="str">
        <f t="shared" si="1"/>
        <v/>
      </c>
      <c r="E31" s="39" t="str">
        <f t="shared" si="2"/>
        <v/>
      </c>
      <c r="F31" s="44"/>
      <c r="G31" s="37">
        <f t="shared" si="6"/>
        <v>0</v>
      </c>
      <c r="H31" s="37">
        <f t="shared" si="3"/>
        <v>0</v>
      </c>
      <c r="I31" s="37">
        <f t="shared" si="4"/>
        <v>0</v>
      </c>
      <c r="J31" s="39">
        <f t="shared" si="5"/>
        <v>0</v>
      </c>
      <c r="K31" s="44"/>
      <c r="L31" s="37"/>
      <c r="M31" s="37"/>
      <c r="N31" s="37"/>
      <c r="O31" s="37"/>
      <c r="P31" s="27">
        <f>'Matrice Marketing'!A28</f>
        <v>0</v>
      </c>
      <c r="Q31" s="27">
        <f>'Matrice Marketing'!H28</f>
        <v>0</v>
      </c>
      <c r="R31" s="33">
        <f>'Matrice Marketing'!B28</f>
        <v>0</v>
      </c>
    </row>
  </sheetData>
  <mergeCells count="12">
    <mergeCell ref="F9:F31"/>
    <mergeCell ref="K9:K31"/>
    <mergeCell ref="B9:E9"/>
    <mergeCell ref="G9:J9"/>
    <mergeCell ref="L9:O9"/>
    <mergeCell ref="B1:C3"/>
    <mergeCell ref="B4:C4"/>
    <mergeCell ref="B5:C5"/>
    <mergeCell ref="B6:C6"/>
    <mergeCell ref="P7:S7"/>
    <mergeCell ref="B7:O8"/>
    <mergeCell ref="D1:R6"/>
  </mergeCells>
  <conditionalFormatting sqref="E12:E31">
    <cfRule type="iconSet" priority="9">
      <iconSet>
        <cfvo type="percent" val="0"/>
        <cfvo type="percent" val="44"/>
        <cfvo type="percent" val="74" gte="0"/>
      </iconSet>
    </cfRule>
  </conditionalFormatting>
  <conditionalFormatting sqref="E12:E31">
    <cfRule type="colorScale" priority="6">
      <colorScale>
        <cfvo type="percent" val="0"/>
        <cfvo type="percent" val="45"/>
        <cfvo type="percent" val="90"/>
        <color rgb="FFFF0000"/>
        <color rgb="FFFFC000"/>
        <color rgb="FF00B050"/>
      </colorScale>
    </cfRule>
  </conditionalFormatting>
  <conditionalFormatting sqref="E11:E31">
    <cfRule type="iconSet" priority="5">
      <iconSet iconSet="3Arrows">
        <cfvo type="percent" val="0"/>
        <cfvo type="percent" val="45" gte="0"/>
        <cfvo type="percent" val="75" gte="0"/>
      </iconSet>
    </cfRule>
    <cfRule type="colorScale" priority="3">
      <colorScale>
        <cfvo type="percent" val="0"/>
        <cfvo type="percent" val="45"/>
        <cfvo type="percent" val="100"/>
        <color rgb="FFFF0000"/>
        <color rgb="FFFFC000"/>
        <color rgb="FF00B050"/>
      </colorScale>
    </cfRule>
  </conditionalFormatting>
  <conditionalFormatting sqref="J11:J31">
    <cfRule type="iconSet" priority="2">
      <iconSet iconSet="3Arrows">
        <cfvo type="percent" val="0"/>
        <cfvo type="percent" val="45" gte="0"/>
        <cfvo type="percent" val="75" gte="0"/>
      </iconSet>
    </cfRule>
    <cfRule type="colorScale" priority="1">
      <colorScale>
        <cfvo type="percent" val="0"/>
        <cfvo type="percent" val="50"/>
        <cfvo type="percent" val="100"/>
        <color rgb="FFFF0000"/>
        <color rgb="FFFFC000"/>
        <color rgb="FF00B050"/>
      </colorScale>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K25"/>
  <sheetViews>
    <sheetView tabSelected="1" topLeftCell="A3" workbookViewId="0">
      <selection activeCell="E6" activeCellId="4" sqref="E6 E10 E6 E10 E6"/>
    </sheetView>
  </sheetViews>
  <sheetFormatPr baseColWidth="10" defaultRowHeight="15"/>
  <cols>
    <col min="1" max="1" width="11.140625" style="4" customWidth="1"/>
    <col min="2" max="2" width="10.5703125" style="4" customWidth="1"/>
    <col min="3" max="3" width="30.5703125" style="4" customWidth="1"/>
    <col min="4" max="4" width="12.28515625" style="4" bestFit="1" customWidth="1"/>
    <col min="5" max="5" width="14.5703125" style="4" bestFit="1" customWidth="1"/>
    <col min="6" max="6" width="22.42578125" style="4" bestFit="1" customWidth="1"/>
    <col min="7" max="7" width="13.5703125" style="4" bestFit="1" customWidth="1"/>
    <col min="8" max="8" width="25.140625" style="4" customWidth="1"/>
    <col min="9" max="16384" width="11.42578125" style="4"/>
  </cols>
  <sheetData>
    <row r="1" spans="1:11" ht="31.5">
      <c r="A1" s="46" t="s">
        <v>4</v>
      </c>
      <c r="B1" s="47"/>
      <c r="C1" s="47"/>
      <c r="D1" s="47"/>
      <c r="E1" s="47"/>
      <c r="F1" s="47"/>
      <c r="G1" s="47"/>
      <c r="H1" s="26"/>
      <c r="I1" s="14" t="s">
        <v>11</v>
      </c>
      <c r="J1" s="15"/>
      <c r="K1" s="16"/>
    </row>
    <row r="2" spans="1:11" ht="32.25" thickBot="1">
      <c r="A2" s="48"/>
      <c r="B2" s="49"/>
      <c r="C2" s="49"/>
      <c r="D2" s="49"/>
      <c r="E2" s="49"/>
      <c r="F2" s="49"/>
      <c r="G2" s="49"/>
      <c r="H2" s="28"/>
      <c r="I2" s="17"/>
      <c r="J2" s="1"/>
      <c r="K2" s="18"/>
    </row>
    <row r="3" spans="1:11" ht="15.75" thickBot="1">
      <c r="H3" s="32"/>
      <c r="I3" s="31"/>
      <c r="J3" s="1"/>
      <c r="K3" s="18"/>
    </row>
    <row r="4" spans="1:11">
      <c r="A4" s="2" t="s">
        <v>10</v>
      </c>
      <c r="B4" s="3" t="s">
        <v>7</v>
      </c>
      <c r="C4" s="3" t="s">
        <v>8</v>
      </c>
      <c r="D4" s="3" t="s">
        <v>21</v>
      </c>
      <c r="E4" s="3" t="s">
        <v>22</v>
      </c>
      <c r="F4" s="3" t="s">
        <v>9</v>
      </c>
      <c r="G4" s="6" t="s">
        <v>15</v>
      </c>
      <c r="H4" s="29" t="s">
        <v>33</v>
      </c>
      <c r="I4" s="17"/>
      <c r="J4" s="1"/>
      <c r="K4" s="18"/>
    </row>
    <row r="5" spans="1:11">
      <c r="A5" s="5" t="s">
        <v>24</v>
      </c>
      <c r="B5" s="22">
        <v>41377</v>
      </c>
      <c r="C5" s="5" t="s">
        <v>25</v>
      </c>
      <c r="D5" s="5" t="str">
        <f>IF(F5&lt;5000000,"CODE 1",IF(F5&lt;10000000,"CODE 2",IF(F5&lt;20000000,"CODE3",IF(F5&lt;40000000,"CODE 4",IF(F5&lt;80000000,"CODE 5")))))</f>
        <v>CODE 4</v>
      </c>
      <c r="E5" s="23">
        <v>0.25</v>
      </c>
      <c r="F5" s="5">
        <v>25000000</v>
      </c>
      <c r="G5" s="7" t="s">
        <v>20</v>
      </c>
      <c r="H5" s="30" t="s">
        <v>34</v>
      </c>
      <c r="I5" s="17"/>
      <c r="J5" s="1"/>
      <c r="K5" s="18"/>
    </row>
    <row r="6" spans="1:11">
      <c r="A6" s="5" t="s">
        <v>26</v>
      </c>
      <c r="B6" s="22">
        <v>41316</v>
      </c>
      <c r="C6" s="5" t="s">
        <v>27</v>
      </c>
      <c r="D6" s="5" t="str">
        <f t="shared" ref="D6:D25" si="0">IF(F6&lt;5000000,"CODE 1",IF(F6&lt;10000000,"CODE 2",IF(F6&lt;20000000,"CODE3",IF(F6&lt;40000000,"CODE 4",IF(F6&lt;80000000,"CODE 5")))))</f>
        <v>CODE3</v>
      </c>
      <c r="E6" s="23">
        <v>0.55000000000000004</v>
      </c>
      <c r="F6" s="5">
        <v>15000000</v>
      </c>
      <c r="G6" s="7" t="s">
        <v>17</v>
      </c>
      <c r="H6" s="30" t="s">
        <v>35</v>
      </c>
      <c r="I6" s="17"/>
      <c r="J6" s="1"/>
      <c r="K6" s="18"/>
    </row>
    <row r="7" spans="1:11">
      <c r="A7" s="5" t="s">
        <v>28</v>
      </c>
      <c r="B7" s="22">
        <v>41253</v>
      </c>
      <c r="C7" s="5" t="s">
        <v>29</v>
      </c>
      <c r="D7" s="5" t="str">
        <f t="shared" si="0"/>
        <v>CODE 5</v>
      </c>
      <c r="E7" s="23">
        <v>0.49</v>
      </c>
      <c r="F7" s="5">
        <v>65000000</v>
      </c>
      <c r="G7" s="7" t="s">
        <v>18</v>
      </c>
      <c r="H7" s="30" t="s">
        <v>36</v>
      </c>
      <c r="I7" s="17"/>
      <c r="J7" s="1"/>
      <c r="K7" s="18"/>
    </row>
    <row r="8" spans="1:11">
      <c r="A8" s="5" t="s">
        <v>24</v>
      </c>
      <c r="B8" s="22">
        <v>41377</v>
      </c>
      <c r="C8" s="5" t="s">
        <v>39</v>
      </c>
      <c r="D8" s="5" t="str">
        <f t="shared" si="0"/>
        <v>CODE 4</v>
      </c>
      <c r="E8" s="63">
        <v>0.39</v>
      </c>
      <c r="F8" s="5">
        <v>25000000</v>
      </c>
      <c r="G8" s="7" t="s">
        <v>20</v>
      </c>
      <c r="H8" s="30"/>
      <c r="I8" s="17"/>
      <c r="J8" s="1"/>
      <c r="K8" s="18"/>
    </row>
    <row r="9" spans="1:11">
      <c r="A9" s="5" t="s">
        <v>24</v>
      </c>
      <c r="B9" s="22">
        <v>41377</v>
      </c>
      <c r="C9" s="5" t="s">
        <v>40</v>
      </c>
      <c r="D9" s="5" t="str">
        <f t="shared" si="0"/>
        <v>CODE 4</v>
      </c>
      <c r="E9" s="63">
        <v>0.36</v>
      </c>
      <c r="F9" s="5">
        <v>25000000</v>
      </c>
      <c r="G9" s="7" t="s">
        <v>20</v>
      </c>
      <c r="H9" s="30"/>
      <c r="I9" s="17"/>
      <c r="J9" s="1"/>
      <c r="K9" s="18"/>
    </row>
    <row r="10" spans="1:11">
      <c r="A10" s="5" t="s">
        <v>26</v>
      </c>
      <c r="B10" s="22">
        <v>41316</v>
      </c>
      <c r="C10" s="5" t="s">
        <v>41</v>
      </c>
      <c r="D10" s="5" t="str">
        <f t="shared" si="0"/>
        <v>CODE3</v>
      </c>
      <c r="E10" s="63">
        <v>0.45</v>
      </c>
      <c r="F10" s="5">
        <v>15000000</v>
      </c>
      <c r="G10" s="7" t="s">
        <v>17</v>
      </c>
      <c r="H10" s="30"/>
      <c r="I10" s="17"/>
      <c r="J10" s="1"/>
      <c r="K10" s="18"/>
    </row>
    <row r="11" spans="1:11">
      <c r="A11" s="5" t="s">
        <v>28</v>
      </c>
      <c r="B11" s="22">
        <v>41253</v>
      </c>
      <c r="C11" s="5" t="s">
        <v>42</v>
      </c>
      <c r="D11" s="5" t="str">
        <f t="shared" si="0"/>
        <v>CODE 5</v>
      </c>
      <c r="E11" s="63">
        <v>0.21</v>
      </c>
      <c r="F11" s="5">
        <v>65000000</v>
      </c>
      <c r="G11" s="7" t="s">
        <v>18</v>
      </c>
      <c r="H11" s="30"/>
      <c r="I11" s="17"/>
      <c r="J11" s="1"/>
      <c r="K11" s="18"/>
    </row>
    <row r="12" spans="1:11">
      <c r="A12" s="5" t="s">
        <v>28</v>
      </c>
      <c r="B12" s="22">
        <v>41253</v>
      </c>
      <c r="C12" s="5" t="s">
        <v>43</v>
      </c>
      <c r="D12" s="5" t="str">
        <f t="shared" si="0"/>
        <v>CODE 5</v>
      </c>
      <c r="E12" s="63">
        <v>0.3</v>
      </c>
      <c r="F12" s="5">
        <v>65000000</v>
      </c>
      <c r="G12" s="7" t="s">
        <v>18</v>
      </c>
      <c r="H12" s="30"/>
      <c r="I12" s="17"/>
      <c r="J12" s="1"/>
      <c r="K12" s="18"/>
    </row>
    <row r="13" spans="1:11">
      <c r="A13" s="5"/>
      <c r="B13" s="5"/>
      <c r="C13" s="5"/>
      <c r="D13" s="5" t="str">
        <f t="shared" si="0"/>
        <v>CODE 1</v>
      </c>
      <c r="E13" s="63"/>
      <c r="F13" s="5"/>
      <c r="G13" s="7"/>
      <c r="H13" s="30"/>
      <c r="I13" s="17"/>
      <c r="J13" s="1"/>
      <c r="K13" s="18"/>
    </row>
    <row r="14" spans="1:11">
      <c r="A14" s="5"/>
      <c r="B14" s="5"/>
      <c r="C14" s="5"/>
      <c r="D14" s="5" t="str">
        <f t="shared" si="0"/>
        <v>CODE 1</v>
      </c>
      <c r="E14" s="63"/>
      <c r="F14" s="5"/>
      <c r="G14" s="7"/>
      <c r="H14" s="30"/>
      <c r="I14" s="17"/>
      <c r="J14" s="1"/>
      <c r="K14" s="18"/>
    </row>
    <row r="15" spans="1:11">
      <c r="A15" s="5"/>
      <c r="B15" s="5"/>
      <c r="C15" s="5"/>
      <c r="D15" s="5" t="str">
        <f t="shared" si="0"/>
        <v>CODE 1</v>
      </c>
      <c r="E15" s="63"/>
      <c r="F15" s="5"/>
      <c r="G15" s="7"/>
      <c r="H15" s="30"/>
      <c r="I15" s="17"/>
      <c r="J15" s="1"/>
      <c r="K15" s="18"/>
    </row>
    <row r="16" spans="1:11">
      <c r="A16" s="5"/>
      <c r="B16" s="5"/>
      <c r="C16" s="5"/>
      <c r="D16" s="5" t="str">
        <f t="shared" si="0"/>
        <v>CODE 1</v>
      </c>
      <c r="E16" s="63"/>
      <c r="F16" s="5"/>
      <c r="G16" s="7"/>
      <c r="H16" s="30"/>
      <c r="I16" s="17"/>
      <c r="J16" s="1"/>
      <c r="K16" s="18"/>
    </row>
    <row r="17" spans="1:11">
      <c r="A17" s="5"/>
      <c r="B17" s="5"/>
      <c r="C17" s="5"/>
      <c r="D17" s="5" t="str">
        <f t="shared" si="0"/>
        <v>CODE 1</v>
      </c>
      <c r="E17" s="63"/>
      <c r="F17" s="5"/>
      <c r="G17" s="7"/>
      <c r="H17" s="30"/>
      <c r="I17" s="17"/>
      <c r="J17" s="1"/>
      <c r="K17" s="18"/>
    </row>
    <row r="18" spans="1:11">
      <c r="A18" s="5"/>
      <c r="B18" s="5"/>
      <c r="C18" s="5"/>
      <c r="D18" s="5" t="str">
        <f t="shared" si="0"/>
        <v>CODE 1</v>
      </c>
      <c r="E18" s="63"/>
      <c r="F18" s="5"/>
      <c r="G18" s="7"/>
      <c r="H18" s="30"/>
      <c r="I18" s="17"/>
      <c r="J18" s="1"/>
      <c r="K18" s="18"/>
    </row>
    <row r="19" spans="1:11">
      <c r="A19" s="5"/>
      <c r="B19" s="5"/>
      <c r="C19" s="5"/>
      <c r="D19" s="5" t="str">
        <f t="shared" si="0"/>
        <v>CODE 1</v>
      </c>
      <c r="E19" s="63"/>
      <c r="F19" s="5"/>
      <c r="G19" s="7"/>
      <c r="H19" s="30"/>
      <c r="I19" s="17"/>
      <c r="J19" s="1"/>
      <c r="K19" s="18"/>
    </row>
    <row r="20" spans="1:11">
      <c r="A20" s="5"/>
      <c r="B20" s="5"/>
      <c r="C20" s="5"/>
      <c r="D20" s="5" t="str">
        <f t="shared" si="0"/>
        <v>CODE 1</v>
      </c>
      <c r="E20" s="63"/>
      <c r="F20" s="5"/>
      <c r="G20" s="7"/>
      <c r="H20" s="30"/>
      <c r="I20" s="17"/>
      <c r="J20" s="1"/>
      <c r="K20" s="18"/>
    </row>
    <row r="21" spans="1:11">
      <c r="A21" s="5"/>
      <c r="B21" s="5"/>
      <c r="C21" s="5"/>
      <c r="D21" s="5" t="str">
        <f t="shared" si="0"/>
        <v>CODE 1</v>
      </c>
      <c r="E21" s="63"/>
      <c r="F21" s="5"/>
      <c r="G21" s="7"/>
      <c r="H21" s="30"/>
      <c r="I21" s="17"/>
      <c r="J21" s="1"/>
      <c r="K21" s="18"/>
    </row>
    <row r="22" spans="1:11">
      <c r="A22" s="5"/>
      <c r="B22" s="5"/>
      <c r="C22" s="5"/>
      <c r="D22" s="5" t="str">
        <f t="shared" si="0"/>
        <v>CODE 1</v>
      </c>
      <c r="E22" s="63"/>
      <c r="F22" s="5"/>
      <c r="G22" s="7"/>
      <c r="H22" s="30"/>
      <c r="I22" s="17"/>
      <c r="J22" s="1"/>
      <c r="K22" s="18" t="s">
        <v>20</v>
      </c>
    </row>
    <row r="23" spans="1:11">
      <c r="A23" s="5"/>
      <c r="B23" s="5"/>
      <c r="C23" s="5"/>
      <c r="D23" s="5" t="str">
        <f t="shared" si="0"/>
        <v>CODE 1</v>
      </c>
      <c r="E23" s="63"/>
      <c r="F23" s="5"/>
      <c r="G23" s="7"/>
      <c r="H23" s="30"/>
      <c r="I23" s="17"/>
      <c r="J23" s="1"/>
      <c r="K23" s="18" t="s">
        <v>17</v>
      </c>
    </row>
    <row r="24" spans="1:11">
      <c r="A24" s="5"/>
      <c r="B24" s="5"/>
      <c r="C24" s="5"/>
      <c r="D24" s="5" t="str">
        <f t="shared" si="0"/>
        <v>CODE 1</v>
      </c>
      <c r="E24" s="63"/>
      <c r="F24" s="5"/>
      <c r="G24" s="7"/>
      <c r="H24" s="30"/>
      <c r="I24" s="17"/>
      <c r="J24" s="1"/>
      <c r="K24" s="18" t="s">
        <v>18</v>
      </c>
    </row>
    <row r="25" spans="1:11" ht="15.75" thickBot="1">
      <c r="A25" s="5"/>
      <c r="B25" s="5"/>
      <c r="C25" s="5"/>
      <c r="D25" s="5" t="str">
        <f t="shared" si="0"/>
        <v>CODE 1</v>
      </c>
      <c r="E25" s="63"/>
      <c r="F25" s="5"/>
      <c r="G25" s="7"/>
      <c r="H25" s="30"/>
      <c r="I25" s="19"/>
      <c r="J25" s="20"/>
      <c r="K25" s="21" t="s">
        <v>19</v>
      </c>
    </row>
  </sheetData>
  <dataConsolidate/>
  <mergeCells count="1">
    <mergeCell ref="A1:G2"/>
  </mergeCells>
  <dataValidations count="1">
    <dataValidation type="list" showInputMessage="1" showErrorMessage="1" sqref="G5:G25">
      <formula1>$K$22:$K$25</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M25"/>
  <sheetViews>
    <sheetView topLeftCell="A4" workbookViewId="0">
      <selection activeCell="D7" sqref="D7"/>
    </sheetView>
  </sheetViews>
  <sheetFormatPr baseColWidth="10" defaultRowHeight="15"/>
  <cols>
    <col min="3" max="3" width="26.7109375" customWidth="1"/>
    <col min="4" max="4" width="17.42578125" customWidth="1"/>
    <col min="5" max="5" width="17.42578125" style="8" customWidth="1"/>
    <col min="6" max="6" width="16.7109375" customWidth="1"/>
    <col min="7" max="7" width="17.5703125" bestFit="1" customWidth="1"/>
  </cols>
  <sheetData>
    <row r="1" spans="1:13" ht="15" customHeight="1">
      <c r="A1" s="50" t="s">
        <v>5</v>
      </c>
      <c r="B1" s="51"/>
      <c r="C1" s="51"/>
      <c r="D1" s="51"/>
      <c r="E1" s="51"/>
      <c r="F1" s="51"/>
      <c r="G1" s="51"/>
      <c r="H1" s="54" t="s">
        <v>11</v>
      </c>
      <c r="I1" s="55"/>
      <c r="J1" s="56"/>
      <c r="K1" s="9"/>
      <c r="L1" s="9"/>
      <c r="M1" s="9"/>
    </row>
    <row r="2" spans="1:13" ht="15" customHeight="1" thickBot="1">
      <c r="A2" s="52"/>
      <c r="B2" s="53"/>
      <c r="C2" s="53"/>
      <c r="D2" s="53"/>
      <c r="E2" s="53"/>
      <c r="F2" s="53"/>
      <c r="G2" s="53"/>
      <c r="H2" s="57"/>
      <c r="I2" s="58"/>
      <c r="J2" s="59"/>
      <c r="K2" s="9"/>
      <c r="L2" s="9"/>
      <c r="M2" s="9"/>
    </row>
    <row r="3" spans="1:13" ht="15.75" thickBot="1">
      <c r="A3" s="4"/>
      <c r="B3" s="4"/>
      <c r="C3" s="4"/>
      <c r="D3" s="4"/>
      <c r="E3" s="4"/>
      <c r="F3" s="4"/>
      <c r="G3" s="4"/>
      <c r="H3" s="57"/>
      <c r="I3" s="58"/>
      <c r="J3" s="59"/>
    </row>
    <row r="4" spans="1:13" ht="15.75" thickBot="1">
      <c r="A4" s="11" t="s">
        <v>10</v>
      </c>
      <c r="B4" s="12" t="s">
        <v>7</v>
      </c>
      <c r="C4" s="12" t="s">
        <v>8</v>
      </c>
      <c r="D4" s="12" t="s">
        <v>12</v>
      </c>
      <c r="E4" s="12" t="s">
        <v>22</v>
      </c>
      <c r="F4" s="12" t="s">
        <v>14</v>
      </c>
      <c r="G4" s="13" t="s">
        <v>13</v>
      </c>
      <c r="H4" s="57"/>
      <c r="I4" s="58"/>
      <c r="J4" s="59"/>
    </row>
    <row r="5" spans="1:13">
      <c r="A5" s="10" t="str">
        <f>'Matrice Marketing'!A5</f>
        <v>A005</v>
      </c>
      <c r="B5" s="35">
        <f>'Matrice Marketing'!B5</f>
        <v>41377</v>
      </c>
      <c r="C5" s="10" t="str">
        <f>'Matrice Marketing'!C5</f>
        <v>John Kiff</v>
      </c>
      <c r="D5" s="10">
        <v>12</v>
      </c>
      <c r="E5" s="34">
        <v>0.12</v>
      </c>
      <c r="F5" s="10"/>
      <c r="G5" s="10"/>
      <c r="H5" s="57"/>
      <c r="I5" s="58"/>
      <c r="J5" s="59"/>
    </row>
    <row r="6" spans="1:13">
      <c r="A6" s="10" t="str">
        <f>'Matrice Marketing'!A6</f>
        <v>F006</v>
      </c>
      <c r="B6" s="35">
        <f>'Matrice Marketing'!B6</f>
        <v>41316</v>
      </c>
      <c r="C6" s="10" t="str">
        <f>'Matrice Marketing'!C6</f>
        <v>Markis Goussou</v>
      </c>
      <c r="D6" s="5">
        <v>11</v>
      </c>
      <c r="E6" s="23">
        <v>0.27</v>
      </c>
      <c r="F6" s="5"/>
      <c r="G6" s="5"/>
      <c r="H6" s="57"/>
      <c r="I6" s="58"/>
      <c r="J6" s="59"/>
    </row>
    <row r="7" spans="1:13">
      <c r="A7" s="10" t="str">
        <f>'Matrice Marketing'!A7</f>
        <v>J008</v>
      </c>
      <c r="B7" s="35">
        <f>'Matrice Marketing'!B7</f>
        <v>41253</v>
      </c>
      <c r="C7" s="10" t="str">
        <f>'Matrice Marketing'!C7</f>
        <v>Fatima Dasdas</v>
      </c>
      <c r="D7" s="5">
        <v>10</v>
      </c>
      <c r="E7" s="23">
        <v>0.45</v>
      </c>
      <c r="F7" s="5"/>
      <c r="G7" s="5"/>
      <c r="H7" s="57"/>
      <c r="I7" s="58"/>
      <c r="J7" s="59"/>
    </row>
    <row r="8" spans="1:13">
      <c r="A8" s="10" t="str">
        <f>'Matrice Marketing'!A8</f>
        <v>A005</v>
      </c>
      <c r="B8" s="35">
        <f>'Matrice Marketing'!B8</f>
        <v>41377</v>
      </c>
      <c r="C8" s="10" t="str">
        <f>'Matrice Marketing'!C8</f>
        <v>Cratus Vlass</v>
      </c>
      <c r="D8" s="5"/>
      <c r="E8" s="5"/>
      <c r="F8" s="5"/>
      <c r="G8" s="5"/>
      <c r="H8" s="57"/>
      <c r="I8" s="58"/>
      <c r="J8" s="59"/>
    </row>
    <row r="9" spans="1:13">
      <c r="A9" s="10" t="str">
        <f>'Matrice Marketing'!A9</f>
        <v>A005</v>
      </c>
      <c r="B9" s="35">
        <f>'Matrice Marketing'!B9</f>
        <v>41377</v>
      </c>
      <c r="C9" s="10" t="str">
        <f>'Matrice Marketing'!C9</f>
        <v>Doucous Gaston</v>
      </c>
      <c r="D9" s="5"/>
      <c r="E9" s="5"/>
      <c r="F9" s="5"/>
      <c r="G9" s="5"/>
      <c r="H9" s="57"/>
      <c r="I9" s="58"/>
      <c r="J9" s="59"/>
    </row>
    <row r="10" spans="1:13">
      <c r="A10" s="10" t="str">
        <f>'Matrice Marketing'!A10</f>
        <v>F006</v>
      </c>
      <c r="B10" s="35">
        <f>'Matrice Marketing'!B10</f>
        <v>41316</v>
      </c>
      <c r="C10" s="10" t="str">
        <f>'Matrice Marketing'!C10</f>
        <v>Tanquine Bastoss</v>
      </c>
      <c r="D10" s="5"/>
      <c r="E10" s="5"/>
      <c r="F10" s="5"/>
      <c r="G10" s="5"/>
      <c r="H10" s="57"/>
      <c r="I10" s="58"/>
      <c r="J10" s="59"/>
    </row>
    <row r="11" spans="1:13">
      <c r="A11" s="10" t="str">
        <f>'Matrice Marketing'!A11</f>
        <v>J008</v>
      </c>
      <c r="B11" s="35">
        <f>'Matrice Marketing'!B11</f>
        <v>41253</v>
      </c>
      <c r="C11" s="10" t="str">
        <f>'Matrice Marketing'!C11</f>
        <v>Marina Tosmanian</v>
      </c>
      <c r="D11" s="5"/>
      <c r="E11" s="5"/>
      <c r="F11" s="5"/>
      <c r="G11" s="5"/>
      <c r="H11" s="57"/>
      <c r="I11" s="58"/>
      <c r="J11" s="59"/>
    </row>
    <row r="12" spans="1:13">
      <c r="A12" s="10" t="str">
        <f>'Matrice Marketing'!A12</f>
        <v>J008</v>
      </c>
      <c r="B12" s="35">
        <f>'Matrice Marketing'!B12</f>
        <v>41253</v>
      </c>
      <c r="C12" s="10" t="str">
        <f>'Matrice Marketing'!C12</f>
        <v>Ascar Moron</v>
      </c>
      <c r="D12" s="5"/>
      <c r="E12" s="5"/>
      <c r="F12" s="5"/>
      <c r="G12" s="7"/>
      <c r="H12" s="57"/>
      <c r="I12" s="58"/>
      <c r="J12" s="59"/>
    </row>
    <row r="13" spans="1:13">
      <c r="A13" s="10">
        <f>'Matrice Marketing'!A13</f>
        <v>0</v>
      </c>
      <c r="B13" s="35">
        <f>'Matrice Marketing'!B13</f>
        <v>0</v>
      </c>
      <c r="C13" s="10">
        <f>'Matrice Marketing'!C13</f>
        <v>0</v>
      </c>
      <c r="D13" s="5"/>
      <c r="E13" s="5"/>
      <c r="F13" s="5"/>
      <c r="G13" s="7"/>
      <c r="H13" s="57"/>
      <c r="I13" s="58"/>
      <c r="J13" s="59"/>
    </row>
    <row r="14" spans="1:13">
      <c r="A14" s="10">
        <f>'Matrice Marketing'!A14</f>
        <v>0</v>
      </c>
      <c r="B14" s="35">
        <f>'Matrice Marketing'!B14</f>
        <v>0</v>
      </c>
      <c r="C14" s="10">
        <f>'Matrice Marketing'!C14</f>
        <v>0</v>
      </c>
      <c r="D14" s="5"/>
      <c r="E14" s="5"/>
      <c r="F14" s="5"/>
      <c r="G14" s="7"/>
      <c r="H14" s="57"/>
      <c r="I14" s="58"/>
      <c r="J14" s="59"/>
    </row>
    <row r="15" spans="1:13">
      <c r="A15" s="10">
        <f>'Matrice Marketing'!A15</f>
        <v>0</v>
      </c>
      <c r="B15" s="35">
        <f>'Matrice Marketing'!B15</f>
        <v>0</v>
      </c>
      <c r="C15" s="10">
        <f>'Matrice Marketing'!C15</f>
        <v>0</v>
      </c>
      <c r="D15" s="5"/>
      <c r="E15" s="5"/>
      <c r="F15" s="5"/>
      <c r="G15" s="7"/>
      <c r="H15" s="57"/>
      <c r="I15" s="58"/>
      <c r="J15" s="59"/>
    </row>
    <row r="16" spans="1:13">
      <c r="A16" s="10">
        <f>'Matrice Marketing'!A16</f>
        <v>0</v>
      </c>
      <c r="B16" s="35">
        <f>'Matrice Marketing'!B16</f>
        <v>0</v>
      </c>
      <c r="C16" s="10">
        <f>'Matrice Marketing'!C16</f>
        <v>0</v>
      </c>
      <c r="D16" s="5"/>
      <c r="E16" s="5"/>
      <c r="F16" s="5"/>
      <c r="G16" s="7"/>
      <c r="H16" s="57"/>
      <c r="I16" s="58"/>
      <c r="J16" s="59"/>
    </row>
    <row r="17" spans="1:10">
      <c r="A17" s="10">
        <f>'Matrice Marketing'!A17</f>
        <v>0</v>
      </c>
      <c r="B17" s="35">
        <f>'Matrice Marketing'!B17</f>
        <v>0</v>
      </c>
      <c r="C17" s="10">
        <f>'Matrice Marketing'!C17</f>
        <v>0</v>
      </c>
      <c r="D17" s="5"/>
      <c r="E17" s="5"/>
      <c r="F17" s="5"/>
      <c r="G17" s="7"/>
      <c r="H17" s="57"/>
      <c r="I17" s="58"/>
      <c r="J17" s="59"/>
    </row>
    <row r="18" spans="1:10">
      <c r="A18" s="10">
        <f>'Matrice Marketing'!A18</f>
        <v>0</v>
      </c>
      <c r="B18" s="35">
        <f>'Matrice Marketing'!B18</f>
        <v>0</v>
      </c>
      <c r="C18" s="10">
        <f>'Matrice Marketing'!C18</f>
        <v>0</v>
      </c>
      <c r="D18" s="5"/>
      <c r="E18" s="5"/>
      <c r="F18" s="5"/>
      <c r="G18" s="7"/>
      <c r="H18" s="57"/>
      <c r="I18" s="58"/>
      <c r="J18" s="59"/>
    </row>
    <row r="19" spans="1:10">
      <c r="A19" s="10">
        <f>'Matrice Marketing'!A19</f>
        <v>0</v>
      </c>
      <c r="B19" s="35">
        <f>'Matrice Marketing'!B19</f>
        <v>0</v>
      </c>
      <c r="C19" s="10">
        <f>'Matrice Marketing'!C19</f>
        <v>0</v>
      </c>
      <c r="D19" s="5"/>
      <c r="E19" s="5"/>
      <c r="F19" s="5"/>
      <c r="G19" s="7"/>
      <c r="H19" s="57"/>
      <c r="I19" s="58"/>
      <c r="J19" s="59"/>
    </row>
    <row r="20" spans="1:10">
      <c r="A20" s="10">
        <f>'Matrice Marketing'!A20</f>
        <v>0</v>
      </c>
      <c r="B20" s="35">
        <f>'Matrice Marketing'!B20</f>
        <v>0</v>
      </c>
      <c r="C20" s="10">
        <f>'Matrice Marketing'!C20</f>
        <v>0</v>
      </c>
      <c r="D20" s="5"/>
      <c r="E20" s="5"/>
      <c r="F20" s="5"/>
      <c r="G20" s="7"/>
      <c r="H20" s="57"/>
      <c r="I20" s="58"/>
      <c r="J20" s="59"/>
    </row>
    <row r="21" spans="1:10">
      <c r="A21" s="10">
        <f>'Matrice Marketing'!A21</f>
        <v>0</v>
      </c>
      <c r="B21" s="35">
        <f>'Matrice Marketing'!B21</f>
        <v>0</v>
      </c>
      <c r="C21" s="10">
        <f>'Matrice Marketing'!C21</f>
        <v>0</v>
      </c>
      <c r="D21" s="5"/>
      <c r="E21" s="5"/>
      <c r="F21" s="5"/>
      <c r="G21" s="7"/>
      <c r="H21" s="57"/>
      <c r="I21" s="58"/>
      <c r="J21" s="59"/>
    </row>
    <row r="22" spans="1:10">
      <c r="A22" s="10">
        <f>'Matrice Marketing'!A22</f>
        <v>0</v>
      </c>
      <c r="B22" s="35">
        <f>'Matrice Marketing'!B22</f>
        <v>0</v>
      </c>
      <c r="C22" s="10">
        <f>'Matrice Marketing'!C22</f>
        <v>0</v>
      </c>
      <c r="D22" s="5"/>
      <c r="E22" s="5"/>
      <c r="F22" s="5"/>
      <c r="G22" s="7"/>
      <c r="H22" s="57"/>
      <c r="I22" s="58"/>
      <c r="J22" s="59"/>
    </row>
    <row r="23" spans="1:10">
      <c r="A23" s="10">
        <f>'Matrice Marketing'!A23</f>
        <v>0</v>
      </c>
      <c r="B23" s="35">
        <f>'Matrice Marketing'!B23</f>
        <v>0</v>
      </c>
      <c r="C23" s="10">
        <f>'Matrice Marketing'!C23</f>
        <v>0</v>
      </c>
      <c r="D23" s="5"/>
      <c r="E23" s="5"/>
      <c r="F23" s="5"/>
      <c r="G23" s="7"/>
      <c r="H23" s="57"/>
      <c r="I23" s="58"/>
      <c r="J23" s="59"/>
    </row>
    <row r="24" spans="1:10">
      <c r="A24" s="10">
        <f>'Matrice Marketing'!A24</f>
        <v>0</v>
      </c>
      <c r="B24" s="35">
        <f>'Matrice Marketing'!B24</f>
        <v>0</v>
      </c>
      <c r="C24" s="10">
        <f>'Matrice Marketing'!C24</f>
        <v>0</v>
      </c>
      <c r="D24" s="5"/>
      <c r="E24" s="5"/>
      <c r="F24" s="5"/>
      <c r="G24" s="7"/>
      <c r="H24" s="57"/>
      <c r="I24" s="58"/>
      <c r="J24" s="59"/>
    </row>
    <row r="25" spans="1:10" ht="15.75" thickBot="1">
      <c r="A25" s="10">
        <f>'Matrice Marketing'!A25</f>
        <v>0</v>
      </c>
      <c r="B25" s="35">
        <f>'Matrice Marketing'!B25</f>
        <v>0</v>
      </c>
      <c r="C25" s="10">
        <f>'Matrice Marketing'!C25</f>
        <v>0</v>
      </c>
      <c r="D25" s="5"/>
      <c r="E25" s="5"/>
      <c r="F25" s="5"/>
      <c r="G25" s="7"/>
      <c r="H25" s="60"/>
      <c r="I25" s="61"/>
      <c r="J25" s="62"/>
    </row>
  </sheetData>
  <mergeCells count="2">
    <mergeCell ref="A1:G2"/>
    <mergeCell ref="H1:J25"/>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5:G27"/>
  <sheetViews>
    <sheetView workbookViewId="0">
      <selection activeCell="D7" sqref="D7"/>
    </sheetView>
  </sheetViews>
  <sheetFormatPr baseColWidth="10" defaultRowHeight="15"/>
  <cols>
    <col min="3" max="3" width="14.85546875" bestFit="1" customWidth="1"/>
  </cols>
  <sheetData>
    <row r="5" spans="1:7" ht="15.75" thickBot="1">
      <c r="A5" s="4"/>
      <c r="B5" s="4"/>
      <c r="C5" s="4"/>
      <c r="D5" s="4"/>
      <c r="E5" s="4"/>
      <c r="F5" s="4"/>
      <c r="G5" s="4"/>
    </row>
    <row r="6" spans="1:7" ht="15.75" thickBot="1">
      <c r="A6" s="11" t="s">
        <v>10</v>
      </c>
      <c r="B6" s="12" t="s">
        <v>7</v>
      </c>
      <c r="C6" s="12" t="s">
        <v>8</v>
      </c>
      <c r="D6" s="12" t="s">
        <v>12</v>
      </c>
      <c r="E6" s="12"/>
      <c r="F6" s="12" t="s">
        <v>14</v>
      </c>
      <c r="G6" s="13" t="s">
        <v>13</v>
      </c>
    </row>
    <row r="7" spans="1:7">
      <c r="A7" s="5" t="s">
        <v>24</v>
      </c>
      <c r="B7" s="22">
        <v>41377</v>
      </c>
      <c r="C7" s="5" t="s">
        <v>25</v>
      </c>
      <c r="D7" s="10"/>
      <c r="E7" s="10"/>
      <c r="F7" s="10"/>
      <c r="G7" s="10"/>
    </row>
    <row r="8" spans="1:7">
      <c r="A8" s="5" t="s">
        <v>26</v>
      </c>
      <c r="B8" s="22">
        <v>41316</v>
      </c>
      <c r="C8" s="5" t="s">
        <v>27</v>
      </c>
      <c r="D8" s="5"/>
      <c r="E8" s="5"/>
      <c r="F8" s="5"/>
      <c r="G8" s="5"/>
    </row>
    <row r="9" spans="1:7">
      <c r="A9" s="5" t="s">
        <v>28</v>
      </c>
      <c r="B9" s="22">
        <v>41253</v>
      </c>
      <c r="C9" s="5" t="s">
        <v>29</v>
      </c>
      <c r="D9" s="5"/>
      <c r="E9" s="5"/>
      <c r="F9" s="5"/>
      <c r="G9" s="5"/>
    </row>
    <row r="10" spans="1:7">
      <c r="A10" s="5"/>
      <c r="B10" s="5"/>
      <c r="C10" s="5"/>
      <c r="D10" s="5"/>
      <c r="E10" s="5"/>
      <c r="F10" s="5"/>
      <c r="G10" s="5"/>
    </row>
    <row r="11" spans="1:7">
      <c r="A11" s="5"/>
      <c r="B11" s="5"/>
      <c r="C11" s="5"/>
      <c r="D11" s="5"/>
      <c r="E11" s="5"/>
      <c r="F11" s="5"/>
      <c r="G11" s="5"/>
    </row>
    <row r="12" spans="1:7">
      <c r="A12" s="5"/>
      <c r="B12" s="5"/>
      <c r="C12" s="5"/>
      <c r="D12" s="5"/>
      <c r="E12" s="5"/>
      <c r="F12" s="5"/>
      <c r="G12" s="5"/>
    </row>
    <row r="13" spans="1:7">
      <c r="A13" s="5"/>
      <c r="B13" s="5"/>
      <c r="C13" s="5"/>
      <c r="D13" s="5"/>
      <c r="E13" s="5"/>
      <c r="F13" s="5"/>
      <c r="G13" s="5"/>
    </row>
    <row r="14" spans="1:7">
      <c r="A14" s="5"/>
      <c r="B14" s="5"/>
      <c r="C14" s="5"/>
      <c r="D14" s="5"/>
      <c r="E14" s="5"/>
      <c r="F14" s="5"/>
      <c r="G14" s="7"/>
    </row>
    <row r="15" spans="1:7">
      <c r="A15" s="5"/>
      <c r="B15" s="5"/>
      <c r="C15" s="5"/>
      <c r="D15" s="5"/>
      <c r="E15" s="5"/>
      <c r="F15" s="5"/>
      <c r="G15" s="7"/>
    </row>
    <row r="16" spans="1:7">
      <c r="A16" s="5"/>
      <c r="B16" s="5"/>
      <c r="C16" s="5"/>
      <c r="D16" s="5"/>
      <c r="E16" s="5"/>
      <c r="F16" s="5"/>
      <c r="G16" s="7"/>
    </row>
    <row r="17" spans="1:7">
      <c r="A17" s="5"/>
      <c r="B17" s="5"/>
      <c r="C17" s="5"/>
      <c r="D17" s="5"/>
      <c r="E17" s="5"/>
      <c r="F17" s="5"/>
      <c r="G17" s="7"/>
    </row>
    <row r="18" spans="1:7">
      <c r="A18" s="5"/>
      <c r="B18" s="5"/>
      <c r="C18" s="5"/>
      <c r="D18" s="5"/>
      <c r="E18" s="5"/>
      <c r="F18" s="5"/>
      <c r="G18" s="7"/>
    </row>
    <row r="19" spans="1:7">
      <c r="A19" s="5"/>
      <c r="B19" s="5"/>
      <c r="C19" s="5"/>
      <c r="D19" s="5"/>
      <c r="E19" s="5"/>
      <c r="F19" s="5"/>
      <c r="G19" s="7"/>
    </row>
    <row r="20" spans="1:7">
      <c r="A20" s="5"/>
      <c r="B20" s="5"/>
      <c r="C20" s="5"/>
      <c r="D20" s="5"/>
      <c r="E20" s="5"/>
      <c r="F20" s="5"/>
      <c r="G20" s="7"/>
    </row>
    <row r="21" spans="1:7">
      <c r="A21" s="5"/>
      <c r="B21" s="5"/>
      <c r="C21" s="5"/>
      <c r="D21" s="5"/>
      <c r="E21" s="5"/>
      <c r="F21" s="5"/>
      <c r="G21" s="7"/>
    </row>
    <row r="22" spans="1:7">
      <c r="A22" s="5"/>
      <c r="B22" s="5"/>
      <c r="C22" s="5"/>
      <c r="D22" s="5"/>
      <c r="E22" s="5"/>
      <c r="F22" s="5"/>
      <c r="G22" s="7"/>
    </row>
    <row r="23" spans="1:7">
      <c r="A23" s="5"/>
      <c r="B23" s="5"/>
      <c r="C23" s="5"/>
      <c r="D23" s="5"/>
      <c r="E23" s="5"/>
      <c r="F23" s="5"/>
      <c r="G23" s="7"/>
    </row>
    <row r="24" spans="1:7">
      <c r="A24" s="5"/>
      <c r="B24" s="5"/>
      <c r="C24" s="5"/>
      <c r="D24" s="5"/>
      <c r="E24" s="5"/>
      <c r="F24" s="5"/>
      <c r="G24" s="7"/>
    </row>
    <row r="25" spans="1:7">
      <c r="A25" s="5"/>
      <c r="B25" s="5"/>
      <c r="C25" s="5"/>
      <c r="D25" s="5"/>
      <c r="E25" s="5"/>
      <c r="F25" s="5"/>
      <c r="G25" s="7"/>
    </row>
    <row r="26" spans="1:7">
      <c r="A26" s="5"/>
      <c r="B26" s="5"/>
      <c r="C26" s="5"/>
      <c r="D26" s="5"/>
      <c r="E26" s="5"/>
      <c r="F26" s="5"/>
      <c r="G26" s="7"/>
    </row>
    <row r="27" spans="1:7">
      <c r="A27" s="5"/>
      <c r="B27" s="5"/>
      <c r="C27" s="5"/>
      <c r="D27" s="5"/>
      <c r="E27" s="5"/>
      <c r="F27" s="5"/>
      <c r="G27" s="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
  <sheetViews>
    <sheetView workbookViewId="0">
      <selection activeCell="A3" sqref="A3"/>
    </sheetView>
  </sheetViews>
  <sheetFormatPr baseColWidth="10" defaultRowHeight="15"/>
  <sheetData>
    <row r="2" spans="1:1">
      <c r="A2"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Matrice de Controle</vt:lpstr>
      <vt:lpstr>Matrice Marketing</vt:lpstr>
      <vt:lpstr>Matrice Production</vt:lpstr>
      <vt:lpstr>MANAGEMENT</vt:lpstr>
      <vt:lpstr>TOOLS</vt:lpstr>
      <vt:lpstr>Champ1</vt:lpstr>
      <vt:lpstr>Champ2</vt:lpstr>
      <vt:lpstr>champ3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2013-04-05T08:35:30Z</dcterms:created>
  <dcterms:modified xsi:type="dcterms:W3CDTF">2013-04-12T10:52:58Z</dcterms:modified>
</cp:coreProperties>
</file>