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210" windowHeight="6945" firstSheet="2" activeTab="2"/>
  </bookViews>
  <sheets>
    <sheet name="Liste lundis" sheetId="1" state="hidden" r:id="rId1"/>
    <sheet name="BdD" sheetId="2" state="hidden" r:id="rId2"/>
    <sheet name="Data" sheetId="3" r:id="rId3"/>
  </sheets>
  <definedNames>
    <definedName name="Ac">'Liste lundis'!$F$2</definedName>
    <definedName name="Jc">'Liste lundis'!$F$4</definedName>
    <definedName name="jours">'Liste lundis'!$C$2:$C$8</definedName>
    <definedName name="JpA">OFFSET('Liste lundis'!$J$2,,,COUNT('Liste lundis'!$J$2:$J$57),1)</definedName>
    <definedName name="JpM">OFFSET('Liste lundis'!$I$2,,,COUNT('Liste lundis'!$I$2:$I$7),1)</definedName>
    <definedName name="Mc">'Liste lundis'!$F$3</definedName>
    <definedName name="MJc">'Liste lundis'!$G$4</definedName>
    <definedName name="mois">'Liste lundis'!$B$2:$B$13</definedName>
    <definedName name="NMc">'Liste lundis'!$G$3</definedName>
  </definedNames>
  <calcPr calcId="162913"/>
</workbook>
</file>

<file path=xl/calcChain.xml><?xml version="1.0" encoding="utf-8"?>
<calcChain xmlns="http://schemas.openxmlformats.org/spreadsheetml/2006/main">
  <c r="G4" i="1" l="1"/>
  <c r="G3" i="1"/>
  <c r="F2" i="1"/>
  <c r="L2" i="1" s="1"/>
  <c r="L3" i="1" s="1"/>
  <c r="L4" i="1" s="1"/>
  <c r="L5" i="1" s="1"/>
  <c r="L6" i="1" s="1"/>
  <c r="L7" i="1" s="1"/>
  <c r="L8" i="1" s="1"/>
  <c r="L9" i="1" s="1"/>
  <c r="L10" i="1" s="1"/>
  <c r="L11" i="1" s="1"/>
  <c r="L12" i="1" s="1"/>
  <c r="L13" i="1" s="1"/>
  <c r="L14" i="1" s="1"/>
  <c r="L15" i="1" s="1"/>
  <c r="L16" i="1" s="1"/>
  <c r="L17" i="1" s="1"/>
  <c r="L18" i="1" s="1"/>
  <c r="L19" i="1" s="1"/>
  <c r="L20" i="1" s="1"/>
  <c r="L21" i="1" s="1"/>
  <c r="L22" i="1" s="1"/>
  <c r="L23" i="1" s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L40" i="1" s="1"/>
  <c r="L41" i="1" s="1"/>
  <c r="L42" i="1" s="1"/>
  <c r="L43" i="1" s="1"/>
  <c r="L44" i="1" s="1"/>
  <c r="L45" i="1" s="1"/>
  <c r="L46" i="1" s="1"/>
  <c r="L47" i="1" s="1"/>
  <c r="L48" i="1" s="1"/>
  <c r="L49" i="1" s="1"/>
  <c r="L50" i="1" s="1"/>
  <c r="L51" i="1" s="1"/>
  <c r="L52" i="1" s="1"/>
  <c r="L53" i="1" s="1"/>
  <c r="L54" i="1" s="1"/>
  <c r="L55" i="1" s="1"/>
  <c r="L56" i="1" s="1"/>
  <c r="D13" i="2"/>
  <c r="D12" i="2"/>
  <c r="D9" i="2"/>
  <c r="D8" i="2"/>
  <c r="D4" i="2"/>
  <c r="F3" i="1" s="1"/>
  <c r="D5" i="2"/>
  <c r="B7" i="2" l="1"/>
  <c r="I1" i="1" s="1"/>
  <c r="F4" i="1"/>
  <c r="I2" i="1"/>
  <c r="I3" i="1" s="1"/>
  <c r="I4" i="1" s="1"/>
  <c r="I5" i="1" s="1"/>
  <c r="I6" i="1" s="1"/>
  <c r="I7" i="1" s="1"/>
  <c r="B11" i="2"/>
  <c r="L1" i="1" s="1"/>
</calcChain>
</file>

<file path=xl/sharedStrings.xml><?xml version="1.0" encoding="utf-8"?>
<sst xmlns="http://schemas.openxmlformats.org/spreadsheetml/2006/main" count="98" uniqueCount="82">
  <si>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</si>
  <si>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</si>
  <si>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</si>
  <si>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</si>
  <si>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</si>
  <si>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</si>
  <si>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</si>
  <si>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</si>
  <si>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</si>
  <si>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</si>
  <si>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</si>
  <si>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</si>
  <si>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 xml:space="preserve">Décembre </t>
  </si>
  <si>
    <t>Jours</t>
  </si>
  <si>
    <t>Lundi</t>
  </si>
  <si>
    <t>Mardi</t>
  </si>
  <si>
    <t>Mercredi</t>
  </si>
  <si>
    <t>Jeudi</t>
  </si>
  <si>
    <t>Samedi</t>
  </si>
  <si>
    <t>Dimanche</t>
  </si>
  <si>
    <t>Mois choisi</t>
  </si>
  <si>
    <t>Jour choisi</t>
  </si>
  <si>
    <t>Année choisie</t>
  </si>
  <si>
    <t>Tache A</t>
  </si>
  <si>
    <t>Tache B</t>
  </si>
  <si>
    <t>Tache c</t>
  </si>
  <si>
    <t>Tache D</t>
  </si>
  <si>
    <t>Tache E</t>
  </si>
  <si>
    <t>Tache F</t>
  </si>
  <si>
    <t>Tache G</t>
  </si>
  <si>
    <t>Tache I</t>
  </si>
  <si>
    <t>Tache J</t>
  </si>
  <si>
    <t>Tache K</t>
  </si>
  <si>
    <t>Tache L</t>
  </si>
  <si>
    <t>Commentaires</t>
  </si>
  <si>
    <t>expert1</t>
  </si>
  <si>
    <t>expert2</t>
  </si>
  <si>
    <t>expert3</t>
  </si>
  <si>
    <t>expert4</t>
  </si>
  <si>
    <t>expert5</t>
  </si>
  <si>
    <t>expert6</t>
  </si>
  <si>
    <t>expert7</t>
  </si>
  <si>
    <t>expert8</t>
  </si>
  <si>
    <t>expert9</t>
  </si>
  <si>
    <t>expert10</t>
  </si>
  <si>
    <t>Année</t>
  </si>
  <si>
    <t>Jour</t>
  </si>
  <si>
    <t>Vendredi</t>
  </si>
  <si>
    <t>#No Semaine</t>
  </si>
  <si>
    <t>#No Semaine ISO</t>
  </si>
  <si>
    <t>Résultats Votre Choix</t>
  </si>
  <si>
    <t>VOTRE  CHOIX</t>
  </si>
  <si>
    <t>Date</t>
  </si>
  <si>
    <t>N°</t>
  </si>
  <si>
    <t>Quoi</t>
  </si>
  <si>
    <t>Blabla1</t>
  </si>
  <si>
    <t>Blabla2</t>
  </si>
  <si>
    <t>Blabla3</t>
  </si>
  <si>
    <t>Blabla4</t>
  </si>
  <si>
    <t>Blabla5</t>
  </si>
  <si>
    <t>Blabla6</t>
  </si>
  <si>
    <t>Blabla7</t>
  </si>
  <si>
    <t>Blabla8</t>
  </si>
  <si>
    <t>Blabla9</t>
  </si>
  <si>
    <t>Blabla10</t>
  </si>
  <si>
    <t>Blabla11</t>
  </si>
  <si>
    <t>Blabla12</t>
  </si>
  <si>
    <t>Blabla13</t>
  </si>
  <si>
    <t>Blabla14</t>
  </si>
  <si>
    <t>Blabla15</t>
  </si>
  <si>
    <t>Blabla16</t>
  </si>
  <si>
    <t>Blabla17</t>
  </si>
  <si>
    <t>A</t>
  </si>
  <si>
    <t>B</t>
  </si>
  <si>
    <t>C</t>
  </si>
  <si>
    <t>Les Lundis de
l'année 2018</t>
  </si>
  <si>
    <t/>
  </si>
  <si>
    <t>F</t>
  </si>
  <si>
    <t>E</t>
  </si>
  <si>
    <t>Code</t>
  </si>
  <si>
    <t>D</t>
  </si>
  <si>
    <t>gmb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</si>
</sst>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10" x14ac:knownFonts="1">
    <font>
      <sz val="10"/>
      <color theme="1"/>
      <name val="Calibri"/>
      <family val="2"/>
      <charset val="162"/>
    </font>
    <font>
      <b/>
      <sz val="10"/>
      <color theme="0"/>
      <name val="Calibri"/>
      <family val="2"/>
      <charset val="162"/>
    </font>
    <font>
      <b/>
      <sz val="10"/>
      <color theme="1"/>
      <name val="Calibri"/>
      <family val="2"/>
      <charset val="162"/>
    </font>
    <font>
      <b/>
      <sz val="16"/>
      <color theme="1"/>
      <name val="Calibri"/>
      <family val="2"/>
      <charset val="162"/>
    </font>
    <font>
      <b/>
      <sz val="12"/>
      <color theme="1"/>
      <name val="Calibri"/>
      <family val="2"/>
      <charset val="162"/>
    </font>
    <font>
      <b/>
      <sz val="18"/>
      <color theme="1"/>
      <name val="Calibri"/>
      <family val="2"/>
      <charset val="162"/>
    </font>
    <font>
      <b/>
      <sz val="14"/>
      <color theme="0"/>
      <name val="Calibri"/>
      <family val="2"/>
      <charset val="162"/>
    </font>
    <font>
      <sz val="10"/>
      <color theme="4" tint="0.39997558519241921"/>
      <name val="Calibri"/>
      <family val="2"/>
      <charset val="162"/>
    </font>
    <font>
      <b/>
      <sz val="10"/>
      <color theme="1"/>
      <name val="Calibri"/>
      <family val="2"/>
    </font>
    <font>
      <b/>
      <sz val="10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right" vertical="center" indent="1"/>
    </xf>
    <xf numFmtId="0" fontId="0" fillId="0" borderId="1" xfId="0" applyFont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0" fillId="8" borderId="1" xfId="0" applyFill="1" applyBorder="1" applyAlignment="1">
      <alignment vertical="center"/>
    </xf>
    <xf numFmtId="0" fontId="0" fillId="8" borderId="1" xfId="0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vertical="center"/>
    </xf>
    <xf numFmtId="0" fontId="3" fillId="4" borderId="6" xfId="0" applyFont="1" applyFill="1" applyBorder="1" applyAlignment="1">
      <alignment horizontal="center" vertical="center"/>
    </xf>
    <xf numFmtId="164" fontId="6" fillId="7" borderId="6" xfId="0" applyNumberFormat="1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164" fontId="6" fillId="7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8" fillId="9" borderId="0" xfId="0" applyFont="1" applyFill="1" applyAlignment="1">
      <alignment horizontal="center"/>
    </xf>
    <xf numFmtId="0" fontId="8" fillId="9" borderId="0" xfId="0" applyNumberFormat="1" applyFont="1" applyFill="1" applyAlignment="1">
      <alignment horizontal="center"/>
    </xf>
    <xf numFmtId="0" fontId="0" fillId="0" borderId="0" xfId="0" applyNumberFormat="1"/>
    <xf numFmtId="0" fontId="1" fillId="10" borderId="0" xfId="0" applyFont="1" applyFill="1" applyAlignment="1">
      <alignment vertical="center"/>
    </xf>
    <xf numFmtId="0" fontId="0" fillId="10" borderId="0" xfId="0" applyFill="1" applyAlignment="1">
      <alignment vertical="center"/>
    </xf>
    <xf numFmtId="164" fontId="1" fillId="10" borderId="0" xfId="0" applyNumberFormat="1" applyFont="1" applyFill="1" applyAlignment="1">
      <alignment horizontal="center" vertical="center" wrapText="1"/>
    </xf>
    <xf numFmtId="14" fontId="8" fillId="9" borderId="0" xfId="0" applyNumberFormat="1" applyFont="1" applyFill="1" applyAlignment="1">
      <alignment horizontal="center"/>
    </xf>
    <xf numFmtId="14" fontId="0" fillId="0" borderId="0" xfId="0" applyNumberFormat="1"/>
    <xf numFmtId="0" fontId="2" fillId="10" borderId="0" xfId="0" applyFont="1" applyFill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6" borderId="4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3">
    <dxf>
      <fill>
        <patternFill>
          <bgColor theme="5" tint="0.7999816888943144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ill>
        <patternFill>
          <bgColor theme="5" tint="0.7999816888943144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16" fmlaLink="$D$3" max="2100" min="2000" page="10" val="2018"/>
</file>

<file path=xl/ctrlProps/ctrlProp2.xml><?xml version="1.0" encoding="utf-8"?>
<formControlPr xmlns="http://schemas.microsoft.com/office/spreadsheetml/2009/9/main" objectType="Spin" dx="16" fmlaLink="$C$4" max="12" min="1" page="10" val="11"/>
</file>

<file path=xl/ctrlProps/ctrlProp3.xml><?xml version="1.0" encoding="utf-8"?>
<formControlPr xmlns="http://schemas.microsoft.com/office/spreadsheetml/2009/9/main" objectType="Spin" dx="16" fmlaLink="$C$5" max="7" min="1" page="10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19050</xdr:rowOff>
        </xdr:from>
        <xdr:to>
          <xdr:col>2</xdr:col>
          <xdr:colOff>257175</xdr:colOff>
          <xdr:row>2</xdr:row>
          <xdr:rowOff>285750</xdr:rowOff>
        </xdr:to>
        <xdr:sp macro="" textlink="">
          <xdr:nvSpPr>
            <xdr:cNvPr id="2049" name="Spinner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3</xdr:row>
          <xdr:rowOff>19050</xdr:rowOff>
        </xdr:from>
        <xdr:to>
          <xdr:col>2</xdr:col>
          <xdr:colOff>257175</xdr:colOff>
          <xdr:row>3</xdr:row>
          <xdr:rowOff>285750</xdr:rowOff>
        </xdr:to>
        <xdr:sp macro="" textlink="">
          <xdr:nvSpPr>
            <xdr:cNvPr id="2050" name="Spinner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4</xdr:row>
          <xdr:rowOff>19050</xdr:rowOff>
        </xdr:from>
        <xdr:to>
          <xdr:col>2</xdr:col>
          <xdr:colOff>257175</xdr:colOff>
          <xdr:row>4</xdr:row>
          <xdr:rowOff>285750</xdr:rowOff>
        </xdr:to>
        <xdr:sp macro="" textlink="">
          <xdr:nvSpPr>
            <xdr:cNvPr id="2051" name="Spinner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76200</xdr:colOff>
          <xdr:row>3</xdr:row>
          <xdr:rowOff>66675</xdr:rowOff>
        </xdr:from>
        <xdr:to>
          <xdr:col>11</xdr:col>
          <xdr:colOff>504825</xdr:colOff>
          <xdr:row>8</xdr:row>
          <xdr:rowOff>133350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Ouvre USF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L56"/>
  <sheetViews>
    <sheetView showGridLines="0" workbookViewId="0">
      <selection activeCell="A13" sqref="A13"/>
    </sheetView>
  </sheetViews>
  <sheetFormatPr baseColWidth="10" defaultColWidth="9.140625" defaultRowHeight="12.75" x14ac:dyDescent="0.2"/>
  <cols>
    <col min="1" max="1" width="1.140625" style="1" customWidth="1"/>
    <col min="2" max="2" width="12.5703125" style="1" hidden="1" customWidth="1"/>
    <col min="3" max="3" width="12.42578125" style="1" hidden="1" customWidth="1"/>
    <col min="4" max="4" width="1" style="1" hidden="1" customWidth="1"/>
    <col min="5" max="5" width="17.140625" style="1" hidden="1" customWidth="1"/>
    <col min="6" max="6" width="9.5703125" style="1" hidden="1" customWidth="1"/>
    <col min="7" max="7" width="3.85546875" style="1" hidden="1" customWidth="1"/>
    <col min="8" max="8" width="1.140625" style="1" hidden="1" customWidth="1"/>
    <col min="9" max="9" width="29.5703125" style="5" hidden="1" customWidth="1"/>
    <col min="10" max="10" width="29.5703125" style="5" customWidth="1"/>
    <col min="11" max="11" width="9.140625" style="1"/>
    <col min="12" max="12" width="29.5703125" style="5" hidden="1" customWidth="1"/>
    <col min="13" max="16384" width="9.140625" style="1"/>
  </cols>
  <sheetData>
    <row r="1" spans="2:12" ht="32.25" customHeight="1" x14ac:dyDescent="0.2">
      <c r="B1" s="21" t="s">
        <v>0</v>
      </c>
      <c r="C1" s="21" t="s">
        <v>13</v>
      </c>
      <c r="D1" s="22"/>
      <c r="E1" s="26" t="s">
        <v>50</v>
      </c>
      <c r="F1" s="26"/>
      <c r="G1" s="26"/>
      <c r="H1" s="22"/>
      <c r="I1" s="23" t="str">
        <f>BdD!B7</f>
        <v>Les Lundis de
Novembre / 2018</v>
      </c>
      <c r="J1" s="23" t="s">
        <v>75</v>
      </c>
      <c r="L1" s="23" t="str">
        <f>BdD!B11</f>
        <v>Les Lundis de
l'année 2018</v>
      </c>
    </row>
    <row r="2" spans="2:12" x14ac:dyDescent="0.2">
      <c r="B2" s="6" t="s">
        <v>1</v>
      </c>
      <c r="C2" s="6" t="s">
        <v>14</v>
      </c>
      <c r="E2" s="9" t="s">
        <v>22</v>
      </c>
      <c r="F2" s="10">
        <f>BdD!$D$3</f>
        <v>2018</v>
      </c>
      <c r="G2" s="8"/>
      <c r="I2" s="5">
        <f>DATE(Ac,NMc,1)+IF(WEEKDAY(DATE(Ac,NMc,1),2)&gt;MJc,7,0)-(WEEKDAY(DATE(Ac,NMc,1),2)-MJc)</f>
        <v>43409</v>
      </c>
      <c r="J2" s="5">
        <v>43430</v>
      </c>
      <c r="L2" s="5">
        <f>DATE(Ac,1,1)+IF(WEEKDAY(DATE(Ac,1,1),2)&gt;MJc,7,0)-(WEEKDAY(DATE(Ac,1,1),2)-MJc)</f>
        <v>43101</v>
      </c>
    </row>
    <row r="3" spans="2:12" x14ac:dyDescent="0.2">
      <c r="B3" s="6" t="s">
        <v>2</v>
      </c>
      <c r="C3" s="6" t="s">
        <v>15</v>
      </c>
      <c r="E3" s="9" t="s">
        <v>20</v>
      </c>
      <c r="F3" s="10" t="str">
        <f>BdD!$D$4</f>
        <v>Novembre</v>
      </c>
      <c r="G3" s="10">
        <f>BdD!$C$4</f>
        <v>11</v>
      </c>
      <c r="H3" s="4"/>
      <c r="I3" s="5">
        <f>IF(I2="","",IF(MONTH(I2+7)=NMc,I2+7,""))</f>
        <v>43416</v>
      </c>
      <c r="J3" s="5">
        <v>43437</v>
      </c>
      <c r="L3" s="5">
        <f t="shared" ref="L3:L34" si="0">IF(L2="","",IF(YEAR(L2+7)=Ac,L2+7,""))</f>
        <v>43108</v>
      </c>
    </row>
    <row r="4" spans="2:12" x14ac:dyDescent="0.2">
      <c r="B4" s="6" t="s">
        <v>3</v>
      </c>
      <c r="C4" s="7" t="s">
        <v>16</v>
      </c>
      <c r="E4" s="9" t="s">
        <v>21</v>
      </c>
      <c r="F4" s="10" t="str">
        <f>BdD!$D$5</f>
        <v>Lundi</v>
      </c>
      <c r="G4" s="10">
        <f>BdD!$C$5</f>
        <v>1</v>
      </c>
      <c r="H4" s="4"/>
      <c r="I4" s="5">
        <f>IF(I3="","",IF(MONTH(I3+7)=NMc,I3+7,""))</f>
        <v>43423</v>
      </c>
      <c r="J4" s="5">
        <v>43444</v>
      </c>
      <c r="L4" s="5">
        <f t="shared" si="0"/>
        <v>43115</v>
      </c>
    </row>
    <row r="5" spans="2:12" x14ac:dyDescent="0.2">
      <c r="B5" s="6" t="s">
        <v>4</v>
      </c>
      <c r="C5" s="7" t="s">
        <v>17</v>
      </c>
      <c r="I5" s="5">
        <f>IF(I4="","",IF(MONTH(I4+7)=NMc,I4+7,""))</f>
        <v>43430</v>
      </c>
      <c r="J5" s="5">
        <v>43451</v>
      </c>
      <c r="L5" s="5">
        <f t="shared" si="0"/>
        <v>43122</v>
      </c>
    </row>
    <row r="6" spans="2:12" x14ac:dyDescent="0.2">
      <c r="B6" s="6" t="s">
        <v>5</v>
      </c>
      <c r="C6" s="7" t="s">
        <v>47</v>
      </c>
      <c r="I6" s="5" t="str">
        <f>IF(I5="","",IF(MONTH(I5+7)=NMc,I5+7,""))</f>
        <v/>
      </c>
      <c r="J6" s="5">
        <v>43458</v>
      </c>
      <c r="L6" s="5">
        <f t="shared" si="0"/>
        <v>43129</v>
      </c>
    </row>
    <row r="7" spans="2:12" x14ac:dyDescent="0.2">
      <c r="B7" s="6" t="s">
        <v>6</v>
      </c>
      <c r="C7" s="7" t="s">
        <v>18</v>
      </c>
      <c r="I7" s="5" t="str">
        <f>IF(I6="","",IF(MONTH(I6+7)=NMc,I6+7,""))</f>
        <v/>
      </c>
      <c r="J7" s="5">
        <v>43465</v>
      </c>
      <c r="L7" s="5">
        <f t="shared" si="0"/>
        <v>43136</v>
      </c>
    </row>
    <row r="8" spans="2:12" x14ac:dyDescent="0.2">
      <c r="B8" s="6" t="s">
        <v>7</v>
      </c>
      <c r="C8" s="7" t="s">
        <v>19</v>
      </c>
      <c r="L8" s="5">
        <f t="shared" si="0"/>
        <v>43143</v>
      </c>
    </row>
    <row r="9" spans="2:12" x14ac:dyDescent="0.2">
      <c r="B9" s="6" t="s">
        <v>8</v>
      </c>
      <c r="L9" s="5">
        <f t="shared" si="0"/>
        <v>43150</v>
      </c>
    </row>
    <row r="10" spans="2:12" x14ac:dyDescent="0.2">
      <c r="B10" s="6" t="s">
        <v>9</v>
      </c>
      <c r="L10" s="5">
        <f t="shared" si="0"/>
        <v>43157</v>
      </c>
    </row>
    <row r="11" spans="2:12" x14ac:dyDescent="0.2">
      <c r="B11" s="6" t="s">
        <v>10</v>
      </c>
      <c r="L11" s="5">
        <f t="shared" si="0"/>
        <v>43164</v>
      </c>
    </row>
    <row r="12" spans="2:12" x14ac:dyDescent="0.2">
      <c r="B12" s="6" t="s">
        <v>11</v>
      </c>
      <c r="L12" s="5">
        <f t="shared" si="0"/>
        <v>43171</v>
      </c>
    </row>
    <row r="13" spans="2:12" x14ac:dyDescent="0.2">
      <c r="B13" s="6" t="s">
        <v>12</v>
      </c>
      <c r="L13" s="5">
        <f t="shared" si="0"/>
        <v>43178</v>
      </c>
    </row>
    <row r="14" spans="2:12" x14ac:dyDescent="0.2">
      <c r="L14" s="5">
        <f t="shared" si="0"/>
        <v>43185</v>
      </c>
    </row>
    <row r="15" spans="2:12" x14ac:dyDescent="0.2">
      <c r="L15" s="5">
        <f t="shared" si="0"/>
        <v>43192</v>
      </c>
    </row>
    <row r="16" spans="2:12" x14ac:dyDescent="0.2">
      <c r="L16" s="5">
        <f t="shared" si="0"/>
        <v>43199</v>
      </c>
    </row>
    <row r="17" spans="12:12" x14ac:dyDescent="0.2">
      <c r="L17" s="5">
        <f t="shared" si="0"/>
        <v>43206</v>
      </c>
    </row>
    <row r="18" spans="12:12" x14ac:dyDescent="0.2">
      <c r="L18" s="5">
        <f t="shared" si="0"/>
        <v>43213</v>
      </c>
    </row>
    <row r="19" spans="12:12" x14ac:dyDescent="0.2">
      <c r="L19" s="5">
        <f t="shared" si="0"/>
        <v>43220</v>
      </c>
    </row>
    <row r="20" spans="12:12" x14ac:dyDescent="0.2">
      <c r="L20" s="5">
        <f t="shared" si="0"/>
        <v>43227</v>
      </c>
    </row>
    <row r="21" spans="12:12" x14ac:dyDescent="0.2">
      <c r="L21" s="5">
        <f t="shared" si="0"/>
        <v>43234</v>
      </c>
    </row>
    <row r="22" spans="12:12" x14ac:dyDescent="0.2">
      <c r="L22" s="5">
        <f t="shared" si="0"/>
        <v>43241</v>
      </c>
    </row>
    <row r="23" spans="12:12" x14ac:dyDescent="0.2">
      <c r="L23" s="5">
        <f t="shared" si="0"/>
        <v>43248</v>
      </c>
    </row>
    <row r="24" spans="12:12" x14ac:dyDescent="0.2">
      <c r="L24" s="5">
        <f t="shared" si="0"/>
        <v>43255</v>
      </c>
    </row>
    <row r="25" spans="12:12" x14ac:dyDescent="0.2">
      <c r="L25" s="5">
        <f t="shared" si="0"/>
        <v>43262</v>
      </c>
    </row>
    <row r="26" spans="12:12" x14ac:dyDescent="0.2">
      <c r="L26" s="5">
        <f t="shared" si="0"/>
        <v>43269</v>
      </c>
    </row>
    <row r="27" spans="12:12" x14ac:dyDescent="0.2">
      <c r="L27" s="5">
        <f t="shared" si="0"/>
        <v>43276</v>
      </c>
    </row>
    <row r="28" spans="12:12" x14ac:dyDescent="0.2">
      <c r="L28" s="5">
        <f t="shared" si="0"/>
        <v>43283</v>
      </c>
    </row>
    <row r="29" spans="12:12" x14ac:dyDescent="0.2">
      <c r="L29" s="5">
        <f t="shared" si="0"/>
        <v>43290</v>
      </c>
    </row>
    <row r="30" spans="12:12" x14ac:dyDescent="0.2">
      <c r="L30" s="5">
        <f t="shared" si="0"/>
        <v>43297</v>
      </c>
    </row>
    <row r="31" spans="12:12" x14ac:dyDescent="0.2">
      <c r="L31" s="5">
        <f t="shared" si="0"/>
        <v>43304</v>
      </c>
    </row>
    <row r="32" spans="12:12" x14ac:dyDescent="0.2">
      <c r="L32" s="5">
        <f t="shared" si="0"/>
        <v>43311</v>
      </c>
    </row>
    <row r="33" spans="12:12" x14ac:dyDescent="0.2">
      <c r="L33" s="5">
        <f t="shared" si="0"/>
        <v>43318</v>
      </c>
    </row>
    <row r="34" spans="12:12" x14ac:dyDescent="0.2">
      <c r="L34" s="5">
        <f t="shared" si="0"/>
        <v>43325</v>
      </c>
    </row>
    <row r="35" spans="12:12" x14ac:dyDescent="0.2">
      <c r="L35" s="5">
        <f t="shared" ref="L35:L56" si="1">IF(L34="","",IF(YEAR(L34+7)=Ac,L34+7,""))</f>
        <v>43332</v>
      </c>
    </row>
    <row r="36" spans="12:12" x14ac:dyDescent="0.2">
      <c r="L36" s="5">
        <f t="shared" si="1"/>
        <v>43339</v>
      </c>
    </row>
    <row r="37" spans="12:12" x14ac:dyDescent="0.2">
      <c r="L37" s="5">
        <f t="shared" si="1"/>
        <v>43346</v>
      </c>
    </row>
    <row r="38" spans="12:12" x14ac:dyDescent="0.2">
      <c r="L38" s="5">
        <f t="shared" si="1"/>
        <v>43353</v>
      </c>
    </row>
    <row r="39" spans="12:12" x14ac:dyDescent="0.2">
      <c r="L39" s="5">
        <f t="shared" si="1"/>
        <v>43360</v>
      </c>
    </row>
    <row r="40" spans="12:12" x14ac:dyDescent="0.2">
      <c r="L40" s="5">
        <f t="shared" si="1"/>
        <v>43367</v>
      </c>
    </row>
    <row r="41" spans="12:12" x14ac:dyDescent="0.2">
      <c r="L41" s="5">
        <f t="shared" si="1"/>
        <v>43374</v>
      </c>
    </row>
    <row r="42" spans="12:12" x14ac:dyDescent="0.2">
      <c r="L42" s="5">
        <f t="shared" si="1"/>
        <v>43381</v>
      </c>
    </row>
    <row r="43" spans="12:12" x14ac:dyDescent="0.2">
      <c r="L43" s="5">
        <f t="shared" si="1"/>
        <v>43388</v>
      </c>
    </row>
    <row r="44" spans="12:12" x14ac:dyDescent="0.2">
      <c r="L44" s="5">
        <f t="shared" si="1"/>
        <v>43395</v>
      </c>
    </row>
    <row r="45" spans="12:12" x14ac:dyDescent="0.2">
      <c r="L45" s="5">
        <f t="shared" si="1"/>
        <v>43402</v>
      </c>
    </row>
    <row r="46" spans="12:12" x14ac:dyDescent="0.2">
      <c r="L46" s="5">
        <f t="shared" si="1"/>
        <v>43409</v>
      </c>
    </row>
    <row r="47" spans="12:12" x14ac:dyDescent="0.2">
      <c r="L47" s="5">
        <f t="shared" si="1"/>
        <v>43416</v>
      </c>
    </row>
    <row r="48" spans="12:12" x14ac:dyDescent="0.2">
      <c r="L48" s="5">
        <f t="shared" si="1"/>
        <v>43423</v>
      </c>
    </row>
    <row r="49" spans="10:12" x14ac:dyDescent="0.2">
      <c r="L49" s="5">
        <f t="shared" si="1"/>
        <v>43430</v>
      </c>
    </row>
    <row r="50" spans="10:12" x14ac:dyDescent="0.2">
      <c r="L50" s="5">
        <f t="shared" si="1"/>
        <v>43437</v>
      </c>
    </row>
    <row r="51" spans="10:12" x14ac:dyDescent="0.2">
      <c r="L51" s="5">
        <f t="shared" si="1"/>
        <v>43444</v>
      </c>
    </row>
    <row r="52" spans="10:12" x14ac:dyDescent="0.2">
      <c r="L52" s="5">
        <f t="shared" si="1"/>
        <v>43451</v>
      </c>
    </row>
    <row r="53" spans="10:12" x14ac:dyDescent="0.2">
      <c r="L53" s="5">
        <f t="shared" si="1"/>
        <v>43458</v>
      </c>
    </row>
    <row r="54" spans="10:12" x14ac:dyDescent="0.2">
      <c r="L54" s="5">
        <f t="shared" si="1"/>
        <v>43465</v>
      </c>
    </row>
    <row r="55" spans="10:12" x14ac:dyDescent="0.2">
      <c r="J55" s="5" t="s">
        <v>76</v>
      </c>
      <c r="L55" s="5" t="str">
        <f t="shared" si="1"/>
        <v/>
      </c>
    </row>
    <row r="56" spans="10:12" x14ac:dyDescent="0.2">
      <c r="J56" s="5" t="s">
        <v>76</v>
      </c>
      <c r="L56" s="5" t="str">
        <f t="shared" si="1"/>
        <v/>
      </c>
    </row>
  </sheetData>
  <mergeCells count="1">
    <mergeCell ref="E1:G1"/>
  </mergeCells>
  <conditionalFormatting sqref="I2:I7">
    <cfRule type="cellIs" dxfId="2" priority="3" operator="notEqual">
      <formula>""</formula>
    </cfRule>
  </conditionalFormatting>
  <conditionalFormatting sqref="J2:J57">
    <cfRule type="cellIs" dxfId="1" priority="2" operator="notEqual">
      <formula>""</formula>
    </cfRule>
  </conditionalFormatting>
  <conditionalFormatting sqref="L2:L57">
    <cfRule type="cellIs" dxfId="0" priority="1" operator="notEqual">
      <formula>""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S14"/>
  <sheetViews>
    <sheetView showGridLines="0" workbookViewId="0">
      <selection activeCell="F25" sqref="F25"/>
    </sheetView>
  </sheetViews>
  <sheetFormatPr baseColWidth="10" defaultColWidth="9.140625" defaultRowHeight="24" customHeight="1" x14ac:dyDescent="0.2"/>
  <cols>
    <col min="1" max="1" width="0.7109375" style="1" customWidth="1"/>
    <col min="2" max="2" width="13" style="1" customWidth="1"/>
    <col min="3" max="3" width="4" style="1" customWidth="1"/>
    <col min="4" max="4" width="32.5703125" style="1" customWidth="1"/>
    <col min="5" max="5" width="1.28515625" style="1" customWidth="1"/>
    <col min="6" max="6" width="3.5703125" style="1" customWidth="1"/>
    <col min="7" max="7" width="13.140625" style="1" customWidth="1"/>
    <col min="8" max="19" width="11.140625" style="1" customWidth="1"/>
    <col min="20" max="16384" width="9.140625" style="1"/>
  </cols>
  <sheetData>
    <row r="1" spans="2:19" ht="3.75" customHeight="1" x14ac:dyDescent="0.2"/>
    <row r="2" spans="2:19" ht="24" customHeight="1" x14ac:dyDescent="0.2">
      <c r="B2" s="28" t="s">
        <v>51</v>
      </c>
      <c r="C2" s="28"/>
      <c r="D2" s="28"/>
    </row>
    <row r="3" spans="2:19" ht="24" customHeight="1" x14ac:dyDescent="0.2">
      <c r="B3" s="11" t="s">
        <v>45</v>
      </c>
      <c r="C3" s="12"/>
      <c r="D3" s="13">
        <v>2018</v>
      </c>
    </row>
    <row r="4" spans="2:19" ht="24" customHeight="1" x14ac:dyDescent="0.2">
      <c r="B4" s="11" t="s">
        <v>0</v>
      </c>
      <c r="C4" s="12">
        <v>11</v>
      </c>
      <c r="D4" s="13" t="str">
        <f>IFERROR(INDEX(mois,C4),"")</f>
        <v>Novembre</v>
      </c>
      <c r="G4" s="2"/>
      <c r="H4" s="3" t="s">
        <v>23</v>
      </c>
      <c r="I4" s="3" t="s">
        <v>24</v>
      </c>
      <c r="J4" s="3" t="s">
        <v>25</v>
      </c>
      <c r="K4" s="3" t="s">
        <v>26</v>
      </c>
      <c r="L4" s="3" t="s">
        <v>27</v>
      </c>
      <c r="M4" s="3" t="s">
        <v>28</v>
      </c>
      <c r="N4" s="3" t="s">
        <v>29</v>
      </c>
      <c r="O4" s="3" t="s">
        <v>30</v>
      </c>
      <c r="P4" s="3" t="s">
        <v>31</v>
      </c>
      <c r="Q4" s="3" t="s">
        <v>32</v>
      </c>
      <c r="R4" s="3" t="s">
        <v>33</v>
      </c>
      <c r="S4" s="3" t="s">
        <v>34</v>
      </c>
    </row>
    <row r="5" spans="2:19" ht="24" customHeight="1" x14ac:dyDescent="0.2">
      <c r="B5" s="11" t="s">
        <v>46</v>
      </c>
      <c r="C5" s="12">
        <v>1</v>
      </c>
      <c r="D5" s="13" t="str">
        <f>IFERROR(INDEX(jours,C5),"")</f>
        <v>Lundi</v>
      </c>
      <c r="G5" s="3" t="s">
        <v>35</v>
      </c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</row>
    <row r="6" spans="2:19" ht="24" customHeight="1" x14ac:dyDescent="0.2">
      <c r="G6" s="3" t="s">
        <v>36</v>
      </c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2:19" ht="24" customHeight="1" x14ac:dyDescent="0.2">
      <c r="B7" s="29" t="str">
        <f>"Les "&amp;D5&amp;"s de"&amp;CHAR(10)&amp;D4&amp;" / "&amp;D3</f>
        <v>Les Lundis de
Novembre / 2018</v>
      </c>
      <c r="C7" s="30"/>
      <c r="D7" s="14">
        <v>43430</v>
      </c>
      <c r="G7" s="3" t="s">
        <v>37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 spans="2:19" ht="24" customHeight="1" x14ac:dyDescent="0.2">
      <c r="B8" s="31" t="s">
        <v>48</v>
      </c>
      <c r="C8" s="32"/>
      <c r="D8" s="15">
        <f>WEEKNUM(D7,2)</f>
        <v>48</v>
      </c>
      <c r="G8" s="3" t="s">
        <v>38</v>
      </c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</row>
    <row r="9" spans="2:19" ht="24" customHeight="1" x14ac:dyDescent="0.2">
      <c r="B9" s="31" t="s">
        <v>49</v>
      </c>
      <c r="C9" s="32"/>
      <c r="D9" s="15">
        <f>WEEKNUM(D7,21)</f>
        <v>48</v>
      </c>
      <c r="G9" s="3" t="s">
        <v>39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2:19" ht="24" customHeight="1" x14ac:dyDescent="0.2">
      <c r="D10" s="4"/>
      <c r="G10" s="3" t="s">
        <v>40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2:19" ht="24" customHeight="1" x14ac:dyDescent="0.2">
      <c r="B11" s="33" t="str">
        <f>"Les "&amp;D5&amp;"s de"&amp;CHAR(10)&amp;"l'année "&amp;D3</f>
        <v>Les Lundis de
l'année 2018</v>
      </c>
      <c r="C11" s="33"/>
      <c r="D11" s="16">
        <v>43430</v>
      </c>
      <c r="G11" s="3" t="s">
        <v>41</v>
      </c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</row>
    <row r="12" spans="2:19" ht="24" customHeight="1" x14ac:dyDescent="0.2">
      <c r="B12" s="27" t="s">
        <v>48</v>
      </c>
      <c r="C12" s="27"/>
      <c r="D12" s="17">
        <f>WEEKNUM(D11,2)</f>
        <v>48</v>
      </c>
      <c r="G12" s="3" t="s">
        <v>42</v>
      </c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</row>
    <row r="13" spans="2:19" ht="24" customHeight="1" x14ac:dyDescent="0.2">
      <c r="B13" s="27" t="s">
        <v>49</v>
      </c>
      <c r="C13" s="27"/>
      <c r="D13" s="17">
        <f>WEEKNUM(D11,21)</f>
        <v>48</v>
      </c>
      <c r="G13" s="3" t="s">
        <v>43</v>
      </c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</row>
    <row r="14" spans="2:19" ht="24" customHeight="1" x14ac:dyDescent="0.2">
      <c r="G14" s="3" t="s">
        <v>44</v>
      </c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</row>
  </sheetData>
  <mergeCells count="7">
    <mergeCell ref="B12:C12"/>
    <mergeCell ref="B13:C13"/>
    <mergeCell ref="B2:D2"/>
    <mergeCell ref="B7:C7"/>
    <mergeCell ref="B8:C8"/>
    <mergeCell ref="B9:C9"/>
    <mergeCell ref="B11:C11"/>
  </mergeCells>
  <dataValidations count="2">
    <dataValidation type="list" allowBlank="1" showInputMessage="1" showErrorMessage="1" sqref="D7">
      <formula1>JpM</formula1>
    </dataValidation>
    <dataValidation type="list" allowBlank="1" showInputMessage="1" showErrorMessage="1" sqref="D11">
      <formula1>JpA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Spinner 1">
              <controlPr defaultSize="0" autoPict="0">
                <anchor moveWithCells="1" sizeWithCells="1">
                  <from>
                    <xdr:col>2</xdr:col>
                    <xdr:colOff>9525</xdr:colOff>
                    <xdr:row>2</xdr:row>
                    <xdr:rowOff>19050</xdr:rowOff>
                  </from>
                  <to>
                    <xdr:col>2</xdr:col>
                    <xdr:colOff>257175</xdr:colOff>
                    <xdr:row>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Spinner 2">
              <controlPr defaultSize="0" autoPict="0">
                <anchor moveWithCells="1" sizeWithCells="1">
                  <from>
                    <xdr:col>2</xdr:col>
                    <xdr:colOff>9525</xdr:colOff>
                    <xdr:row>3</xdr:row>
                    <xdr:rowOff>19050</xdr:rowOff>
                  </from>
                  <to>
                    <xdr:col>2</xdr:col>
                    <xdr:colOff>257175</xdr:colOff>
                    <xdr:row>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Spinner 3">
              <controlPr defaultSize="0" autoPict="0">
                <anchor moveWithCells="1" sizeWithCells="1">
                  <from>
                    <xdr:col>2</xdr:col>
                    <xdr:colOff>9525</xdr:colOff>
                    <xdr:row>4</xdr:row>
                    <xdr:rowOff>19050</xdr:rowOff>
                  </from>
                  <to>
                    <xdr:col>2</xdr:col>
                    <xdr:colOff>257175</xdr:colOff>
                    <xdr:row>4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D19"/>
  <sheetViews>
    <sheetView tabSelected="1" workbookViewId="0">
      <selection activeCell="A7" sqref="A7"/>
    </sheetView>
  </sheetViews>
  <sheetFormatPr baseColWidth="10" defaultRowHeight="12.75" x14ac:dyDescent="0.2"/>
  <cols>
    <col min="1" max="1" width="7.5703125" customWidth="1"/>
    <col min="2" max="2" width="12.7109375" style="25" customWidth="1"/>
    <col min="3" max="3" width="7.140625" style="20" customWidth="1"/>
    <col min="4" max="4" width="8.140625" bestFit="1" customWidth="1"/>
  </cols>
  <sheetData>
    <row r="1" spans="1:4" s="18" customFormat="1" x14ac:dyDescent="0.2">
      <c r="A1" s="18" t="s">
        <v>53</v>
      </c>
      <c r="B1" s="24" t="s">
        <v>52</v>
      </c>
      <c r="C1" s="19" t="s">
        <v>79</v>
      </c>
      <c r="D1" s="18" t="s">
        <v>54</v>
      </c>
    </row>
    <row r="2" spans="1:4" x14ac:dyDescent="0.2">
      <c r="A2">
        <v>1</v>
      </c>
      <c r="B2" s="25">
        <v>43430</v>
      </c>
      <c r="C2" s="20" t="s">
        <v>72</v>
      </c>
      <c r="D2" t="s">
        <v>55</v>
      </c>
    </row>
    <row r="3" spans="1:4" x14ac:dyDescent="0.2">
      <c r="A3">
        <v>2</v>
      </c>
      <c r="B3" s="25">
        <v>43430</v>
      </c>
      <c r="C3" s="20" t="s">
        <v>73</v>
      </c>
      <c r="D3" t="s">
        <v>56</v>
      </c>
    </row>
    <row r="4" spans="1:4" x14ac:dyDescent="0.2">
      <c r="A4">
        <v>3</v>
      </c>
      <c r="B4" s="25">
        <v>43430</v>
      </c>
      <c r="C4" s="20" t="s">
        <v>78</v>
      </c>
      <c r="D4" t="s">
        <v>57</v>
      </c>
    </row>
    <row r="5" spans="1:4" x14ac:dyDescent="0.2">
      <c r="A5">
        <v>4</v>
      </c>
      <c r="B5" s="25">
        <v>43430</v>
      </c>
      <c r="C5" s="20" t="s">
        <v>77</v>
      </c>
      <c r="D5" t="s">
        <v>58</v>
      </c>
    </row>
    <row r="6" spans="1:4" x14ac:dyDescent="0.2">
      <c r="A6">
        <v>5</v>
      </c>
      <c r="B6" s="25">
        <v>43434</v>
      </c>
      <c r="C6" s="20" t="s">
        <v>73</v>
      </c>
      <c r="D6" t="s">
        <v>59</v>
      </c>
    </row>
    <row r="7" spans="1:4" x14ac:dyDescent="0.2">
      <c r="A7">
        <v>6</v>
      </c>
      <c r="B7" s="25">
        <v>43435</v>
      </c>
      <c r="C7" s="20" t="s">
        <v>74</v>
      </c>
      <c r="D7" t="s">
        <v>60</v>
      </c>
    </row>
    <row r="8" spans="1:4" x14ac:dyDescent="0.2">
      <c r="A8">
        <v>7</v>
      </c>
      <c r="B8" s="25">
        <v>43436</v>
      </c>
      <c r="C8" s="20" t="s">
        <v>78</v>
      </c>
      <c r="D8" t="s">
        <v>61</v>
      </c>
    </row>
    <row r="9" spans="1:4" x14ac:dyDescent="0.2">
      <c r="A9">
        <v>8</v>
      </c>
      <c r="B9" s="25">
        <v>43437</v>
      </c>
      <c r="C9" s="20" t="s">
        <v>72</v>
      </c>
      <c r="D9" t="s">
        <v>62</v>
      </c>
    </row>
    <row r="10" spans="1:4" x14ac:dyDescent="0.2">
      <c r="A10">
        <v>9</v>
      </c>
      <c r="B10" s="25">
        <v>43438</v>
      </c>
      <c r="C10" s="20" t="s">
        <v>74</v>
      </c>
      <c r="D10" t="s">
        <v>63</v>
      </c>
    </row>
    <row r="11" spans="1:4" x14ac:dyDescent="0.2">
      <c r="A11">
        <v>10</v>
      </c>
      <c r="B11" s="25">
        <v>43439</v>
      </c>
      <c r="C11" s="20" t="s">
        <v>72</v>
      </c>
      <c r="D11" t="s">
        <v>64</v>
      </c>
    </row>
    <row r="12" spans="1:4" x14ac:dyDescent="0.2">
      <c r="A12">
        <v>11</v>
      </c>
      <c r="B12" s="25">
        <v>43440</v>
      </c>
      <c r="C12" s="20" t="s">
        <v>73</v>
      </c>
      <c r="D12" t="s">
        <v>65</v>
      </c>
    </row>
    <row r="13" spans="1:4" x14ac:dyDescent="0.2">
      <c r="A13">
        <v>12</v>
      </c>
      <c r="B13" s="25">
        <v>43441</v>
      </c>
      <c r="C13" s="20" t="s">
        <v>78</v>
      </c>
      <c r="D13" t="s">
        <v>66</v>
      </c>
    </row>
    <row r="14" spans="1:4" x14ac:dyDescent="0.2">
      <c r="A14">
        <v>13</v>
      </c>
      <c r="B14" s="25">
        <v>43442</v>
      </c>
      <c r="C14" s="20" t="s">
        <v>80</v>
      </c>
      <c r="D14" t="s">
        <v>67</v>
      </c>
    </row>
    <row r="15" spans="1:4" x14ac:dyDescent="0.2">
      <c r="A15">
        <v>14</v>
      </c>
      <c r="B15" s="25">
        <v>43443</v>
      </c>
      <c r="C15" s="20" t="s">
        <v>80</v>
      </c>
      <c r="D15" t="s">
        <v>68</v>
      </c>
    </row>
    <row r="16" spans="1:4" x14ac:dyDescent="0.2">
      <c r="A16">
        <v>15</v>
      </c>
      <c r="B16" s="25">
        <v>43444</v>
      </c>
      <c r="C16" s="20" t="s">
        <v>78</v>
      </c>
      <c r="D16" t="s">
        <v>69</v>
      </c>
    </row>
    <row r="17" spans="1:4" x14ac:dyDescent="0.2">
      <c r="A17">
        <v>16</v>
      </c>
      <c r="B17" s="25">
        <v>43445</v>
      </c>
      <c r="C17" s="20" t="s">
        <v>77</v>
      </c>
      <c r="D17" t="s">
        <v>70</v>
      </c>
    </row>
    <row r="18" spans="1:4" x14ac:dyDescent="0.2">
      <c r="A18">
        <v>17</v>
      </c>
      <c r="B18" s="25">
        <v>43446</v>
      </c>
      <c r="C18" s="20" t="s">
        <v>72</v>
      </c>
      <c r="D18" t="s">
        <v>71</v>
      </c>
    </row>
    <row r="19" spans="1:4" x14ac:dyDescent="0.2">
      <c r="A19">
        <v>18</v>
      </c>
      <c r="B19" s="25">
        <v>43431</v>
      </c>
      <c r="C19" s="20" t="s">
        <v>74</v>
      </c>
      <c r="D19" t="s">
        <v>81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ouv">
                <anchor moveWithCells="1" sizeWithCells="1">
                  <from>
                    <xdr:col>9</xdr:col>
                    <xdr:colOff>76200</xdr:colOff>
                    <xdr:row>3</xdr:row>
                    <xdr:rowOff>66675</xdr:rowOff>
                  </from>
                  <to>
                    <xdr:col>11</xdr:col>
                    <xdr:colOff>504825</xdr:colOff>
                    <xdr:row>8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Liste lundis</vt:lpstr>
      <vt:lpstr>BdD</vt:lpstr>
      <vt:lpstr>Data</vt:lpstr>
      <vt:lpstr>Ac</vt:lpstr>
      <vt:lpstr>Jc</vt:lpstr>
      <vt:lpstr>jours</vt:lpstr>
      <vt:lpstr>Mc</vt:lpstr>
      <vt:lpstr>MJc</vt:lpstr>
      <vt:lpstr>mois</vt:lpstr>
      <vt:lpstr>NMc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SabanAKMAN</dc:creator>
  <cp:lastModifiedBy>Guy Blancher</cp:lastModifiedBy>
  <dcterms:created xsi:type="dcterms:W3CDTF">2016-09-24T20:18:24Z</dcterms:created>
  <dcterms:modified xsi:type="dcterms:W3CDTF">2019-01-05T12:01:18Z</dcterms:modified>
</cp:coreProperties>
</file>