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Victor\"/>
    </mc:Choice>
  </mc:AlternateContent>
  <bookViews>
    <workbookView xWindow="0" yWindow="0" windowWidth="21570" windowHeight="10215" tabRatio="673" activeTab="2"/>
  </bookViews>
  <sheets>
    <sheet name="Pur3S" sheetId="1" r:id="rId1"/>
    <sheet name="Tech3S" sheetId="4" r:id="rId2"/>
    <sheet name="PostesAM" sheetId="10" r:id="rId3"/>
    <sheet name="Jours fériés" sheetId="2" r:id="rId4"/>
    <sheet name="Noms" sheetId="3" r:id="rId5"/>
    <sheet name="NomsTech" sheetId="5" state="hidden" r:id="rId6"/>
    <sheet name="Poste AP" sheetId="7" state="hidden" r:id="rId7"/>
    <sheet name="Feuil1" sheetId="6" state="hidden" r:id="rId8"/>
    <sheet name="Feuil3" sheetId="8" state="hidden" r:id="rId9"/>
  </sheets>
  <functionGroups builtInGroupCount="18"/>
  <definedNames>
    <definedName name="_xlnm._FilterDatabase" localSheetId="6" hidden="1">'Poste AP'!$A$7:$V$7</definedName>
    <definedName name="_xlnm._FilterDatabase" localSheetId="0" hidden="1">Pur3S!$A$9:$C$9</definedName>
    <definedName name="_xlnm._FilterDatabase" localSheetId="1" hidden="1">Tech3S!$A$9:$U$9</definedName>
    <definedName name="annee">Pur3S!$M$1</definedName>
    <definedName name="DateDebut" localSheetId="2">PostesAM!#REF!</definedName>
    <definedName name="Datedébut" localSheetId="2">PostesAM!#REF!</definedName>
    <definedName name="fera">'Jours fériés'!$B$1</definedName>
    <definedName name="ferb">'Jours fériés'!$B$3</definedName>
    <definedName name="ferc">'Jours fériés'!$B$4</definedName>
    <definedName name="ferd">'Jours fériés'!$B$5</definedName>
    <definedName name="fere">'Jours fériés'!$B$6</definedName>
    <definedName name="ferf">'Jours fériés'!$B$7</definedName>
    <definedName name="ferg">'Jours fériés'!$B$8</definedName>
    <definedName name="ferh">'Jours fériés'!$B$9</definedName>
    <definedName name="feri">'Jours fériés'!$B$10</definedName>
    <definedName name="ferj">'Jours fériés'!$B$11</definedName>
    <definedName name="ferk">'Jours fériés'!$B$2</definedName>
    <definedName name="ferl">'Jours fériés'!$B$12</definedName>
    <definedName name="ferm">'Jours fériés'!$B$13</definedName>
    <definedName name="fern">'Jours fériés'!$B$14</definedName>
    <definedName name="NjourRef" localSheetId="2">PostesAM!$E$4</definedName>
    <definedName name="NrefA" localSheetId="2">PostesAM!$Q$10</definedName>
    <definedName name="NrefB" localSheetId="2">PostesAM!$Q$11</definedName>
    <definedName name="NrefC" localSheetId="2">PostesAM!$Q$12</definedName>
    <definedName name="NrefD" localSheetId="2">PostesAM!$Q$13</definedName>
    <definedName name="NrefE" localSheetId="2">PostesAM!$Q$14</definedName>
    <definedName name="Paques" localSheetId="6">'Jours fériés'!#REF!</definedName>
    <definedName name="Paques">'Jours fériés'!#REF!</definedName>
  </definedNames>
  <calcPr calcId="152511"/>
</workbook>
</file>

<file path=xl/calcChain.xml><?xml version="1.0" encoding="utf-8"?>
<calcChain xmlns="http://schemas.openxmlformats.org/spreadsheetml/2006/main">
  <c r="I39" i="10" l="1"/>
  <c r="H39" i="10"/>
  <c r="G39" i="10"/>
  <c r="F39" i="10"/>
  <c r="E39" i="10"/>
  <c r="D4" i="10"/>
  <c r="B8" i="10" s="1"/>
  <c r="O8" i="10" l="1"/>
  <c r="I8" i="10" s="1"/>
  <c r="M8" i="10"/>
  <c r="G8" i="10" s="1"/>
  <c r="K8" i="10"/>
  <c r="E8" i="10" s="1"/>
  <c r="B9" i="10"/>
  <c r="N8" i="10"/>
  <c r="H8" i="10" s="1"/>
  <c r="L8" i="10"/>
  <c r="F8" i="10" s="1"/>
  <c r="C8" i="10"/>
  <c r="C1" i="4"/>
  <c r="B10" i="10" l="1"/>
  <c r="N9" i="10"/>
  <c r="H9" i="10" s="1"/>
  <c r="L9" i="10"/>
  <c r="F9" i="10" s="1"/>
  <c r="C9" i="10"/>
  <c r="O9" i="10"/>
  <c r="I9" i="10" s="1"/>
  <c r="M9" i="10"/>
  <c r="G9" i="10" s="1"/>
  <c r="K9" i="10"/>
  <c r="E9" i="10" s="1"/>
  <c r="C1" i="7"/>
  <c r="A7" i="7" s="1"/>
  <c r="O10" i="10" l="1"/>
  <c r="I10" i="10" s="1"/>
  <c r="M10" i="10"/>
  <c r="G10" i="10" s="1"/>
  <c r="K10" i="10"/>
  <c r="E10" i="10" s="1"/>
  <c r="B11" i="10"/>
  <c r="N10" i="10"/>
  <c r="H10" i="10" s="1"/>
  <c r="L10" i="10"/>
  <c r="F10" i="10" s="1"/>
  <c r="C10" i="10"/>
  <c r="A8" i="7"/>
  <c r="B7" i="7"/>
  <c r="A1" i="6"/>
  <c r="B12" i="10" l="1"/>
  <c r="N11" i="10"/>
  <c r="H11" i="10" s="1"/>
  <c r="L11" i="10"/>
  <c r="F11" i="10" s="1"/>
  <c r="C11" i="10"/>
  <c r="O11" i="10"/>
  <c r="I11" i="10" s="1"/>
  <c r="M11" i="10"/>
  <c r="G11" i="10" s="1"/>
  <c r="K11" i="10"/>
  <c r="E11" i="10" s="1"/>
  <c r="A9" i="7"/>
  <c r="B8" i="7"/>
  <c r="C1" i="1"/>
  <c r="O12" i="10" l="1"/>
  <c r="I12" i="10" s="1"/>
  <c r="M12" i="10"/>
  <c r="G12" i="10" s="1"/>
  <c r="K12" i="10"/>
  <c r="E12" i="10" s="1"/>
  <c r="B13" i="10"/>
  <c r="N12" i="10"/>
  <c r="H12" i="10" s="1"/>
  <c r="L12" i="10"/>
  <c r="F12" i="10" s="1"/>
  <c r="C12" i="10"/>
  <c r="A10" i="7"/>
  <c r="B9" i="7"/>
  <c r="A9" i="4"/>
  <c r="B9" i="4" s="1"/>
  <c r="J50" i="4"/>
  <c r="I55" i="1"/>
  <c r="J49" i="4"/>
  <c r="I54" i="1"/>
  <c r="B14" i="10" l="1"/>
  <c r="N13" i="10"/>
  <c r="H13" i="10" s="1"/>
  <c r="L13" i="10"/>
  <c r="F13" i="10" s="1"/>
  <c r="C13" i="10"/>
  <c r="O13" i="10"/>
  <c r="I13" i="10" s="1"/>
  <c r="M13" i="10"/>
  <c r="G13" i="10" s="1"/>
  <c r="K13" i="10"/>
  <c r="E13" i="10" s="1"/>
  <c r="J52" i="4"/>
  <c r="J51" i="4"/>
  <c r="I57" i="1"/>
  <c r="I56" i="1"/>
  <c r="A11" i="7"/>
  <c r="B10" i="7"/>
  <c r="A10" i="4"/>
  <c r="O14" i="10" l="1"/>
  <c r="I14" i="10" s="1"/>
  <c r="M14" i="10"/>
  <c r="G14" i="10" s="1"/>
  <c r="K14" i="10"/>
  <c r="E14" i="10" s="1"/>
  <c r="B15" i="10"/>
  <c r="N14" i="10"/>
  <c r="H14" i="10" s="1"/>
  <c r="L14" i="10"/>
  <c r="F14" i="10" s="1"/>
  <c r="C14" i="10"/>
  <c r="B11" i="7"/>
  <c r="A12" i="7"/>
  <c r="B10" i="4"/>
  <c r="A11" i="4"/>
  <c r="B16" i="10" l="1"/>
  <c r="K16" i="10" s="1"/>
  <c r="N15" i="10"/>
  <c r="H15" i="10" s="1"/>
  <c r="L15" i="10"/>
  <c r="F15" i="10" s="1"/>
  <c r="C15" i="10"/>
  <c r="O15" i="10"/>
  <c r="I15" i="10" s="1"/>
  <c r="M15" i="10"/>
  <c r="G15" i="10" s="1"/>
  <c r="K15" i="10"/>
  <c r="E15" i="10" s="1"/>
  <c r="A13" i="7"/>
  <c r="B12" i="7"/>
  <c r="B11" i="4"/>
  <c r="A12" i="4"/>
  <c r="O16" i="10" l="1"/>
  <c r="I16" i="10" s="1"/>
  <c r="M16" i="10"/>
  <c r="G16" i="10" s="1"/>
  <c r="E16" i="10"/>
  <c r="B17" i="10"/>
  <c r="N16" i="10"/>
  <c r="H16" i="10" s="1"/>
  <c r="L16" i="10"/>
  <c r="F16" i="10" s="1"/>
  <c r="C16" i="10"/>
  <c r="A14" i="7"/>
  <c r="B13" i="7"/>
  <c r="B12" i="4"/>
  <c r="A13" i="4"/>
  <c r="B18" i="10" l="1"/>
  <c r="N17" i="10"/>
  <c r="H17" i="10" s="1"/>
  <c r="L17" i="10"/>
  <c r="F17" i="10" s="1"/>
  <c r="C17" i="10"/>
  <c r="O17" i="10"/>
  <c r="I17" i="10" s="1"/>
  <c r="M17" i="10"/>
  <c r="G17" i="10" s="1"/>
  <c r="K17" i="10"/>
  <c r="E17" i="10" s="1"/>
  <c r="A15" i="7"/>
  <c r="B14" i="7"/>
  <c r="B13" i="4"/>
  <c r="A14" i="4"/>
  <c r="B3" i="2"/>
  <c r="O18" i="10" l="1"/>
  <c r="I18" i="10" s="1"/>
  <c r="M18" i="10"/>
  <c r="G18" i="10" s="1"/>
  <c r="K18" i="10"/>
  <c r="E18" i="10" s="1"/>
  <c r="B19" i="10"/>
  <c r="N18" i="10"/>
  <c r="H18" i="10" s="1"/>
  <c r="L18" i="10"/>
  <c r="F18" i="10" s="1"/>
  <c r="C18" i="10"/>
  <c r="A16" i="7"/>
  <c r="B15" i="7"/>
  <c r="B14" i="4"/>
  <c r="A15" i="4"/>
  <c r="B20" i="10" l="1"/>
  <c r="N19" i="10"/>
  <c r="H19" i="10" s="1"/>
  <c r="L19" i="10"/>
  <c r="F19" i="10" s="1"/>
  <c r="C19" i="10"/>
  <c r="O19" i="10"/>
  <c r="I19" i="10" s="1"/>
  <c r="M19" i="10"/>
  <c r="G19" i="10" s="1"/>
  <c r="K19" i="10"/>
  <c r="E19" i="10" s="1"/>
  <c r="A17" i="7"/>
  <c r="B16" i="7"/>
  <c r="B15" i="4"/>
  <c r="A16" i="4"/>
  <c r="A9" i="1"/>
  <c r="O20" i="10" l="1"/>
  <c r="I20" i="10" s="1"/>
  <c r="M20" i="10"/>
  <c r="G20" i="10" s="1"/>
  <c r="K20" i="10"/>
  <c r="E20" i="10" s="1"/>
  <c r="B21" i="10"/>
  <c r="N20" i="10"/>
  <c r="H20" i="10" s="1"/>
  <c r="L20" i="10"/>
  <c r="F20" i="10" s="1"/>
  <c r="C20" i="10"/>
  <c r="A18" i="7"/>
  <c r="B17" i="7"/>
  <c r="B16" i="4"/>
  <c r="A17" i="4"/>
  <c r="B12" i="2"/>
  <c r="B13" i="2"/>
  <c r="B14" i="2"/>
  <c r="B22" i="10" l="1"/>
  <c r="N21" i="10"/>
  <c r="H21" i="10" s="1"/>
  <c r="L21" i="10"/>
  <c r="F21" i="10" s="1"/>
  <c r="C21" i="10"/>
  <c r="O21" i="10"/>
  <c r="I21" i="10" s="1"/>
  <c r="M21" i="10"/>
  <c r="G21" i="10" s="1"/>
  <c r="K21" i="10"/>
  <c r="E21" i="10" s="1"/>
  <c r="A19" i="7"/>
  <c r="B18" i="7"/>
  <c r="B17" i="4"/>
  <c r="A18" i="4"/>
  <c r="B5" i="2"/>
  <c r="O22" i="10" l="1"/>
  <c r="I22" i="10" s="1"/>
  <c r="M22" i="10"/>
  <c r="G22" i="10" s="1"/>
  <c r="K22" i="10"/>
  <c r="E22" i="10" s="1"/>
  <c r="B23" i="10"/>
  <c r="N22" i="10"/>
  <c r="H22" i="10" s="1"/>
  <c r="L22" i="10"/>
  <c r="F22" i="10" s="1"/>
  <c r="C22" i="10"/>
  <c r="A20" i="7"/>
  <c r="B19" i="7"/>
  <c r="B18" i="4"/>
  <c r="B11" i="2"/>
  <c r="B10" i="2"/>
  <c r="B9" i="2"/>
  <c r="B6" i="2"/>
  <c r="B1" i="2"/>
  <c r="B24" i="10" l="1"/>
  <c r="N23" i="10"/>
  <c r="H23" i="10" s="1"/>
  <c r="L23" i="10"/>
  <c r="F23" i="10" s="1"/>
  <c r="C23" i="10"/>
  <c r="O23" i="10"/>
  <c r="I23" i="10" s="1"/>
  <c r="M23" i="10"/>
  <c r="G23" i="10" s="1"/>
  <c r="K23" i="10"/>
  <c r="E23" i="10" s="1"/>
  <c r="A21" i="7"/>
  <c r="B20" i="7"/>
  <c r="B9" i="1"/>
  <c r="B4" i="2"/>
  <c r="B2" i="2"/>
  <c r="A10" i="1"/>
  <c r="B7" i="2"/>
  <c r="B8" i="2"/>
  <c r="D8" i="10" l="1"/>
  <c r="D23" i="10"/>
  <c r="D20" i="10"/>
  <c r="D16" i="10"/>
  <c r="D12" i="10"/>
  <c r="D10" i="10"/>
  <c r="D21" i="10"/>
  <c r="D19" i="10"/>
  <c r="D17" i="10"/>
  <c r="D15" i="10"/>
  <c r="D13" i="10"/>
  <c r="D11" i="10"/>
  <c r="D9" i="10"/>
  <c r="D22" i="10"/>
  <c r="D18" i="10"/>
  <c r="D14" i="10"/>
  <c r="O24" i="10"/>
  <c r="I24" i="10" s="1"/>
  <c r="M24" i="10"/>
  <c r="G24" i="10" s="1"/>
  <c r="K24" i="10"/>
  <c r="E24" i="10" s="1"/>
  <c r="B25" i="10"/>
  <c r="N24" i="10"/>
  <c r="H24" i="10" s="1"/>
  <c r="L24" i="10"/>
  <c r="F24" i="10" s="1"/>
  <c r="C24" i="10"/>
  <c r="D24" i="10" s="1"/>
  <c r="C7" i="7"/>
  <c r="C19" i="7"/>
  <c r="C18" i="7"/>
  <c r="C16" i="7"/>
  <c r="C14" i="7"/>
  <c r="C12" i="7"/>
  <c r="C10" i="7"/>
  <c r="C8" i="7"/>
  <c r="C20" i="7"/>
  <c r="A22" i="7"/>
  <c r="B21" i="7"/>
  <c r="C21" i="7" s="1"/>
  <c r="C17" i="7"/>
  <c r="C15" i="7"/>
  <c r="C13" i="7"/>
  <c r="C11" i="7"/>
  <c r="C9" i="7"/>
  <c r="C15" i="4"/>
  <c r="C9" i="4"/>
  <c r="C17" i="4"/>
  <c r="C13" i="4"/>
  <c r="C11" i="4"/>
  <c r="C18" i="4"/>
  <c r="C16" i="4"/>
  <c r="C14" i="4"/>
  <c r="C12" i="4"/>
  <c r="C10" i="4"/>
  <c r="C9" i="1"/>
  <c r="B10" i="1"/>
  <c r="C10" i="1" s="1"/>
  <c r="A11" i="1"/>
  <c r="B26" i="10" l="1"/>
  <c r="N25" i="10"/>
  <c r="H25" i="10" s="1"/>
  <c r="L25" i="10"/>
  <c r="F25" i="10" s="1"/>
  <c r="C25" i="10"/>
  <c r="O25" i="10"/>
  <c r="I25" i="10" s="1"/>
  <c r="M25" i="10"/>
  <c r="G25" i="10" s="1"/>
  <c r="K25" i="10"/>
  <c r="E25" i="10" s="1"/>
  <c r="D25" i="10"/>
  <c r="A23" i="7"/>
  <c r="B22" i="7"/>
  <c r="C22" i="7" s="1"/>
  <c r="B11" i="1"/>
  <c r="C11" i="1" s="1"/>
  <c r="A12" i="1"/>
  <c r="O26" i="10" l="1"/>
  <c r="I26" i="10" s="1"/>
  <c r="M26" i="10"/>
  <c r="G26" i="10" s="1"/>
  <c r="K26" i="10"/>
  <c r="E26" i="10" s="1"/>
  <c r="B27" i="10"/>
  <c r="N26" i="10"/>
  <c r="H26" i="10" s="1"/>
  <c r="L26" i="10"/>
  <c r="F26" i="10" s="1"/>
  <c r="C26" i="10"/>
  <c r="D26" i="10" s="1"/>
  <c r="A24" i="7"/>
  <c r="B23" i="7"/>
  <c r="C23" i="7" s="1"/>
  <c r="A13" i="1"/>
  <c r="B12" i="1"/>
  <c r="C12" i="1" s="1"/>
  <c r="B13" i="1"/>
  <c r="B28" i="10" l="1"/>
  <c r="N27" i="10"/>
  <c r="H27" i="10" s="1"/>
  <c r="L27" i="10"/>
  <c r="F27" i="10" s="1"/>
  <c r="C27" i="10"/>
  <c r="O27" i="10"/>
  <c r="I27" i="10" s="1"/>
  <c r="M27" i="10"/>
  <c r="G27" i="10" s="1"/>
  <c r="K27" i="10"/>
  <c r="E27" i="10" s="1"/>
  <c r="D27" i="10"/>
  <c r="A25" i="7"/>
  <c r="B24" i="7"/>
  <c r="C24" i="7" s="1"/>
  <c r="C13" i="1"/>
  <c r="A14" i="1"/>
  <c r="B14" i="1" s="1"/>
  <c r="O28" i="10" l="1"/>
  <c r="I28" i="10" s="1"/>
  <c r="M28" i="10"/>
  <c r="G28" i="10" s="1"/>
  <c r="K28" i="10"/>
  <c r="E28" i="10" s="1"/>
  <c r="B29" i="10"/>
  <c r="N28" i="10"/>
  <c r="H28" i="10" s="1"/>
  <c r="L28" i="10"/>
  <c r="F28" i="10" s="1"/>
  <c r="C28" i="10"/>
  <c r="D28" i="10" s="1"/>
  <c r="A26" i="7"/>
  <c r="B25" i="7"/>
  <c r="C25" i="7" s="1"/>
  <c r="C14" i="1"/>
  <c r="A15" i="1"/>
  <c r="A16" i="1" s="1"/>
  <c r="B30" i="10" l="1"/>
  <c r="N29" i="10"/>
  <c r="H29" i="10" s="1"/>
  <c r="L29" i="10"/>
  <c r="F29" i="10" s="1"/>
  <c r="C29" i="10"/>
  <c r="O29" i="10"/>
  <c r="I29" i="10" s="1"/>
  <c r="M29" i="10"/>
  <c r="G29" i="10" s="1"/>
  <c r="K29" i="10"/>
  <c r="E29" i="10" s="1"/>
  <c r="D29" i="10"/>
  <c r="A27" i="7"/>
  <c r="B26" i="7"/>
  <c r="C26" i="7" s="1"/>
  <c r="B15" i="1"/>
  <c r="C15" i="1" s="1"/>
  <c r="A19" i="4"/>
  <c r="A17" i="1"/>
  <c r="B16" i="1"/>
  <c r="C16" i="1" s="1"/>
  <c r="O30" i="10" l="1"/>
  <c r="I30" i="10" s="1"/>
  <c r="M30" i="10"/>
  <c r="G30" i="10" s="1"/>
  <c r="K30" i="10"/>
  <c r="E30" i="10" s="1"/>
  <c r="B31" i="10"/>
  <c r="N30" i="10"/>
  <c r="H30" i="10" s="1"/>
  <c r="L30" i="10"/>
  <c r="F30" i="10" s="1"/>
  <c r="C30" i="10"/>
  <c r="D30" i="10" s="1"/>
  <c r="A28" i="7"/>
  <c r="B27" i="7"/>
  <c r="C27" i="7" s="1"/>
  <c r="A20" i="4"/>
  <c r="B19" i="4"/>
  <c r="C19" i="4" s="1"/>
  <c r="A18" i="1"/>
  <c r="B17" i="1"/>
  <c r="C17" i="1" s="1"/>
  <c r="B32" i="10" l="1"/>
  <c r="N31" i="10"/>
  <c r="H31" i="10" s="1"/>
  <c r="L31" i="10"/>
  <c r="F31" i="10" s="1"/>
  <c r="C31" i="10"/>
  <c r="O31" i="10"/>
  <c r="I31" i="10" s="1"/>
  <c r="M31" i="10"/>
  <c r="G31" i="10" s="1"/>
  <c r="K31" i="10"/>
  <c r="E31" i="10" s="1"/>
  <c r="D31" i="10"/>
  <c r="A29" i="7"/>
  <c r="B28" i="7"/>
  <c r="C28" i="7" s="1"/>
  <c r="A21" i="4"/>
  <c r="B20" i="4"/>
  <c r="C20" i="4" s="1"/>
  <c r="A19" i="1"/>
  <c r="B18" i="1"/>
  <c r="C18" i="1" s="1"/>
  <c r="O32" i="10" l="1"/>
  <c r="I32" i="10" s="1"/>
  <c r="M32" i="10"/>
  <c r="G32" i="10" s="1"/>
  <c r="K32" i="10"/>
  <c r="E32" i="10" s="1"/>
  <c r="B33" i="10"/>
  <c r="N32" i="10"/>
  <c r="H32" i="10" s="1"/>
  <c r="L32" i="10"/>
  <c r="F32" i="10" s="1"/>
  <c r="C32" i="10"/>
  <c r="D32" i="10" s="1"/>
  <c r="A30" i="7"/>
  <c r="B29" i="7"/>
  <c r="C29" i="7" s="1"/>
  <c r="A22" i="4"/>
  <c r="B21" i="4"/>
  <c r="C21" i="4" s="1"/>
  <c r="A20" i="1"/>
  <c r="B19" i="1"/>
  <c r="C19" i="1" s="1"/>
  <c r="B34" i="10" l="1"/>
  <c r="N33" i="10"/>
  <c r="H33" i="10" s="1"/>
  <c r="L33" i="10"/>
  <c r="F33" i="10" s="1"/>
  <c r="C33" i="10"/>
  <c r="O33" i="10"/>
  <c r="I33" i="10" s="1"/>
  <c r="M33" i="10"/>
  <c r="G33" i="10" s="1"/>
  <c r="K33" i="10"/>
  <c r="E33" i="10" s="1"/>
  <c r="D33" i="10"/>
  <c r="A31" i="7"/>
  <c r="B30" i="7"/>
  <c r="C30" i="7" s="1"/>
  <c r="A23" i="4"/>
  <c r="B22" i="4"/>
  <c r="C22" i="4" s="1"/>
  <c r="A21" i="1"/>
  <c r="B20" i="1"/>
  <c r="C20" i="1" s="1"/>
  <c r="O34" i="10" l="1"/>
  <c r="I34" i="10" s="1"/>
  <c r="M34" i="10"/>
  <c r="G34" i="10" s="1"/>
  <c r="K34" i="10"/>
  <c r="E34" i="10" s="1"/>
  <c r="B35" i="10"/>
  <c r="N34" i="10"/>
  <c r="H34" i="10" s="1"/>
  <c r="L34" i="10"/>
  <c r="F34" i="10" s="1"/>
  <c r="C34" i="10"/>
  <c r="D34" i="10" s="1"/>
  <c r="A32" i="7"/>
  <c r="B31" i="7"/>
  <c r="C31" i="7" s="1"/>
  <c r="A24" i="4"/>
  <c r="B23" i="4"/>
  <c r="C23" i="4" s="1"/>
  <c r="A22" i="1"/>
  <c r="B21" i="1"/>
  <c r="C21" i="1" s="1"/>
  <c r="B36" i="10" l="1"/>
  <c r="N35" i="10"/>
  <c r="H35" i="10" s="1"/>
  <c r="L35" i="10"/>
  <c r="F35" i="10" s="1"/>
  <c r="C35" i="10"/>
  <c r="O35" i="10"/>
  <c r="I35" i="10" s="1"/>
  <c r="M35" i="10"/>
  <c r="G35" i="10" s="1"/>
  <c r="K35" i="10"/>
  <c r="E35" i="10" s="1"/>
  <c r="D35" i="10"/>
  <c r="A33" i="7"/>
  <c r="B32" i="7"/>
  <c r="C32" i="7" s="1"/>
  <c r="A25" i="4"/>
  <c r="B24" i="4"/>
  <c r="C24" i="4" s="1"/>
  <c r="A23" i="1"/>
  <c r="B22" i="1"/>
  <c r="C22" i="1" s="1"/>
  <c r="O36" i="10" l="1"/>
  <c r="I36" i="10" s="1"/>
  <c r="M36" i="10"/>
  <c r="G36" i="10" s="1"/>
  <c r="K36" i="10"/>
  <c r="E36" i="10" s="1"/>
  <c r="B37" i="10"/>
  <c r="N36" i="10"/>
  <c r="H36" i="10" s="1"/>
  <c r="L36" i="10"/>
  <c r="F36" i="10" s="1"/>
  <c r="C36" i="10"/>
  <c r="D36" i="10" s="1"/>
  <c r="A34" i="7"/>
  <c r="B33" i="7"/>
  <c r="C33" i="7" s="1"/>
  <c r="A26" i="4"/>
  <c r="B25" i="4"/>
  <c r="C25" i="4" s="1"/>
  <c r="A24" i="1"/>
  <c r="B23" i="1"/>
  <c r="C23" i="1" s="1"/>
  <c r="B38" i="10" l="1"/>
  <c r="N37" i="10"/>
  <c r="H37" i="10" s="1"/>
  <c r="L37" i="10"/>
  <c r="F37" i="10" s="1"/>
  <c r="C37" i="10"/>
  <c r="O37" i="10"/>
  <c r="I37" i="10" s="1"/>
  <c r="M37" i="10"/>
  <c r="G37" i="10" s="1"/>
  <c r="K37" i="10"/>
  <c r="E37" i="10" s="1"/>
  <c r="D37" i="10"/>
  <c r="A35" i="7"/>
  <c r="B34" i="7"/>
  <c r="C34" i="7" s="1"/>
  <c r="A27" i="4"/>
  <c r="B26" i="4"/>
  <c r="C26" i="4" s="1"/>
  <c r="A25" i="1"/>
  <c r="B24" i="1"/>
  <c r="C24" i="1" s="1"/>
  <c r="B40" i="10" l="1"/>
  <c r="O38" i="10"/>
  <c r="I38" i="10" s="1"/>
  <c r="M38" i="10"/>
  <c r="G38" i="10" s="1"/>
  <c r="K38" i="10"/>
  <c r="E38" i="10" s="1"/>
  <c r="N38" i="10"/>
  <c r="H38" i="10" s="1"/>
  <c r="L38" i="10"/>
  <c r="F38" i="10" s="1"/>
  <c r="C38" i="10"/>
  <c r="D38" i="10" s="1"/>
  <c r="A36" i="7"/>
  <c r="A37" i="7" s="1"/>
  <c r="A38" i="7" s="1"/>
  <c r="B35" i="7"/>
  <c r="C35" i="7" s="1"/>
  <c r="A28" i="4"/>
  <c r="B27" i="4"/>
  <c r="C27" i="4" s="1"/>
  <c r="A26" i="1"/>
  <c r="B25" i="1"/>
  <c r="C25" i="1" s="1"/>
  <c r="O40" i="10" l="1"/>
  <c r="I40" i="10" s="1"/>
  <c r="M40" i="10"/>
  <c r="G40" i="10" s="1"/>
  <c r="K40" i="10"/>
  <c r="E40" i="10" s="1"/>
  <c r="B41" i="10"/>
  <c r="N40" i="10"/>
  <c r="H40" i="10" s="1"/>
  <c r="L40" i="10"/>
  <c r="F40" i="10" s="1"/>
  <c r="C40" i="10"/>
  <c r="D40" i="10" s="1"/>
  <c r="A39" i="7"/>
  <c r="B38" i="7"/>
  <c r="C38" i="7" s="1"/>
  <c r="B36" i="7"/>
  <c r="C36" i="7" s="1"/>
  <c r="A29" i="4"/>
  <c r="B28" i="4"/>
  <c r="C28" i="4" s="1"/>
  <c r="A27" i="1"/>
  <c r="B26" i="1"/>
  <c r="C26" i="1" s="1"/>
  <c r="B42" i="10" l="1"/>
  <c r="N41" i="10"/>
  <c r="H41" i="10" s="1"/>
  <c r="L41" i="10"/>
  <c r="F41" i="10" s="1"/>
  <c r="C41" i="10"/>
  <c r="O41" i="10"/>
  <c r="I41" i="10" s="1"/>
  <c r="M41" i="10"/>
  <c r="G41" i="10" s="1"/>
  <c r="K41" i="10"/>
  <c r="E41" i="10" s="1"/>
  <c r="D41" i="10"/>
  <c r="A40" i="7"/>
  <c r="B39" i="7"/>
  <c r="C39" i="7" s="1"/>
  <c r="B37" i="7"/>
  <c r="C37" i="7" s="1"/>
  <c r="A30" i="4"/>
  <c r="B29" i="4"/>
  <c r="C29" i="4" s="1"/>
  <c r="A28" i="1"/>
  <c r="B27" i="1"/>
  <c r="C27" i="1" s="1"/>
  <c r="O42" i="10" l="1"/>
  <c r="I42" i="10" s="1"/>
  <c r="M42" i="10"/>
  <c r="G42" i="10" s="1"/>
  <c r="K42" i="10"/>
  <c r="E42" i="10" s="1"/>
  <c r="B43" i="10"/>
  <c r="N42" i="10"/>
  <c r="H42" i="10" s="1"/>
  <c r="L42" i="10"/>
  <c r="F42" i="10" s="1"/>
  <c r="C42" i="10"/>
  <c r="D42" i="10" s="1"/>
  <c r="A41" i="7"/>
  <c r="B40" i="7"/>
  <c r="C40" i="7" s="1"/>
  <c r="A31" i="4"/>
  <c r="B30" i="4"/>
  <c r="C30" i="4" s="1"/>
  <c r="A29" i="1"/>
  <c r="B28" i="1"/>
  <c r="C28" i="1" s="1"/>
  <c r="B44" i="10" l="1"/>
  <c r="N43" i="10"/>
  <c r="H43" i="10" s="1"/>
  <c r="L43" i="10"/>
  <c r="F43" i="10" s="1"/>
  <c r="C43" i="10"/>
  <c r="O43" i="10"/>
  <c r="I43" i="10" s="1"/>
  <c r="M43" i="10"/>
  <c r="G43" i="10" s="1"/>
  <c r="K43" i="10"/>
  <c r="E43" i="10" s="1"/>
  <c r="D43" i="10"/>
  <c r="A42" i="7"/>
  <c r="B41" i="7"/>
  <c r="C41" i="7" s="1"/>
  <c r="A32" i="4"/>
  <c r="B31" i="4"/>
  <c r="C31" i="4" s="1"/>
  <c r="A30" i="1"/>
  <c r="B29" i="1"/>
  <c r="C29" i="1" s="1"/>
  <c r="O44" i="10" l="1"/>
  <c r="I44" i="10" s="1"/>
  <c r="M44" i="10"/>
  <c r="G44" i="10" s="1"/>
  <c r="K44" i="10"/>
  <c r="E44" i="10" s="1"/>
  <c r="B45" i="10"/>
  <c r="N44" i="10"/>
  <c r="H44" i="10" s="1"/>
  <c r="L44" i="10"/>
  <c r="F44" i="10" s="1"/>
  <c r="C44" i="10"/>
  <c r="D44" i="10" s="1"/>
  <c r="A43" i="7"/>
  <c r="B42" i="7"/>
  <c r="C42" i="7" s="1"/>
  <c r="A33" i="4"/>
  <c r="B32" i="4"/>
  <c r="C32" i="4" s="1"/>
  <c r="A31" i="1"/>
  <c r="B30" i="1"/>
  <c r="C30" i="1" s="1"/>
  <c r="B46" i="10" l="1"/>
  <c r="N45" i="10"/>
  <c r="H45" i="10" s="1"/>
  <c r="L45" i="10"/>
  <c r="F45" i="10" s="1"/>
  <c r="C45" i="10"/>
  <c r="O45" i="10"/>
  <c r="I45" i="10" s="1"/>
  <c r="M45" i="10"/>
  <c r="G45" i="10" s="1"/>
  <c r="K45" i="10"/>
  <c r="E45" i="10" s="1"/>
  <c r="D45" i="10"/>
  <c r="A44" i="7"/>
  <c r="B43" i="7"/>
  <c r="C43" i="7" s="1"/>
  <c r="A34" i="4"/>
  <c r="B33" i="4"/>
  <c r="C33" i="4" s="1"/>
  <c r="A32" i="1"/>
  <c r="B31" i="1"/>
  <c r="C31" i="1" s="1"/>
  <c r="O46" i="10" l="1"/>
  <c r="I46" i="10" s="1"/>
  <c r="M46" i="10"/>
  <c r="G46" i="10" s="1"/>
  <c r="K46" i="10"/>
  <c r="E46" i="10" s="1"/>
  <c r="B47" i="10"/>
  <c r="N46" i="10"/>
  <c r="H46" i="10" s="1"/>
  <c r="L46" i="10"/>
  <c r="F46" i="10" s="1"/>
  <c r="C46" i="10"/>
  <c r="D46" i="10" s="1"/>
  <c r="A45" i="7"/>
  <c r="B44" i="7"/>
  <c r="C44" i="7" s="1"/>
  <c r="A35" i="4"/>
  <c r="B34" i="4"/>
  <c r="C34" i="4" s="1"/>
  <c r="A33" i="1"/>
  <c r="B32" i="1"/>
  <c r="C32" i="1" s="1"/>
  <c r="B48" i="10" l="1"/>
  <c r="N47" i="10"/>
  <c r="H47" i="10" s="1"/>
  <c r="L47" i="10"/>
  <c r="F47" i="10" s="1"/>
  <c r="C47" i="10"/>
  <c r="O47" i="10"/>
  <c r="I47" i="10" s="1"/>
  <c r="M47" i="10"/>
  <c r="G47" i="10" s="1"/>
  <c r="K47" i="10"/>
  <c r="E47" i="10" s="1"/>
  <c r="D47" i="10"/>
  <c r="A46" i="7"/>
  <c r="B45" i="7"/>
  <c r="C45" i="7" s="1"/>
  <c r="A36" i="4"/>
  <c r="A37" i="4" s="1"/>
  <c r="A38" i="4" s="1"/>
  <c r="B35" i="4"/>
  <c r="C35" i="4" s="1"/>
  <c r="A34" i="1"/>
  <c r="B33" i="1"/>
  <c r="C33" i="1" s="1"/>
  <c r="O48" i="10" l="1"/>
  <c r="I48" i="10" s="1"/>
  <c r="M48" i="10"/>
  <c r="G48" i="10" s="1"/>
  <c r="K48" i="10"/>
  <c r="E48" i="10" s="1"/>
  <c r="B49" i="10"/>
  <c r="N48" i="10"/>
  <c r="H48" i="10" s="1"/>
  <c r="L48" i="10"/>
  <c r="F48" i="10" s="1"/>
  <c r="C48" i="10"/>
  <c r="D48" i="10" s="1"/>
  <c r="A47" i="7"/>
  <c r="B46" i="7"/>
  <c r="C46" i="7" s="1"/>
  <c r="A39" i="4"/>
  <c r="B39" i="4" s="1"/>
  <c r="B38" i="4"/>
  <c r="B36" i="4"/>
  <c r="C36" i="4" s="1"/>
  <c r="A35" i="1"/>
  <c r="B34" i="1"/>
  <c r="C34" i="1" s="1"/>
  <c r="B50" i="10" l="1"/>
  <c r="N49" i="10"/>
  <c r="H49" i="10" s="1"/>
  <c r="L49" i="10"/>
  <c r="F49" i="10" s="1"/>
  <c r="C49" i="10"/>
  <c r="O49" i="10"/>
  <c r="I49" i="10" s="1"/>
  <c r="M49" i="10"/>
  <c r="G49" i="10" s="1"/>
  <c r="K49" i="10"/>
  <c r="E49" i="10" s="1"/>
  <c r="D49" i="10"/>
  <c r="A48" i="7"/>
  <c r="B47" i="7"/>
  <c r="C47" i="7" s="1"/>
  <c r="B37" i="4"/>
  <c r="C37" i="4" s="1"/>
  <c r="A36" i="1"/>
  <c r="A37" i="1" s="1"/>
  <c r="A38" i="1" s="1"/>
  <c r="B35" i="1"/>
  <c r="C35" i="1" s="1"/>
  <c r="O50" i="10" l="1"/>
  <c r="I50" i="10" s="1"/>
  <c r="M50" i="10"/>
  <c r="G50" i="10" s="1"/>
  <c r="K50" i="10"/>
  <c r="E50" i="10" s="1"/>
  <c r="B51" i="10"/>
  <c r="N50" i="10"/>
  <c r="H50" i="10" s="1"/>
  <c r="L50" i="10"/>
  <c r="F50" i="10" s="1"/>
  <c r="C50" i="10"/>
  <c r="D50" i="10" s="1"/>
  <c r="A49" i="7"/>
  <c r="B48" i="7"/>
  <c r="C48" i="7" s="1"/>
  <c r="A39" i="1"/>
  <c r="B39" i="1" s="1"/>
  <c r="B38" i="1"/>
  <c r="C38" i="1" s="1"/>
  <c r="C38" i="4"/>
  <c r="B36" i="1"/>
  <c r="C36" i="1" s="1"/>
  <c r="B52" i="10" l="1"/>
  <c r="N51" i="10"/>
  <c r="H51" i="10" s="1"/>
  <c r="L51" i="10"/>
  <c r="F51" i="10" s="1"/>
  <c r="C51" i="10"/>
  <c r="O51" i="10"/>
  <c r="I51" i="10" s="1"/>
  <c r="M51" i="10"/>
  <c r="G51" i="10" s="1"/>
  <c r="K51" i="10"/>
  <c r="E51" i="10" s="1"/>
  <c r="D51" i="10"/>
  <c r="A50" i="7"/>
  <c r="B49" i="7"/>
  <c r="C49" i="7" s="1"/>
  <c r="C39" i="4"/>
  <c r="B37" i="1"/>
  <c r="C37" i="1" s="1"/>
  <c r="O52" i="10" l="1"/>
  <c r="I52" i="10" s="1"/>
  <c r="M52" i="10"/>
  <c r="G52" i="10" s="1"/>
  <c r="K52" i="10"/>
  <c r="E52" i="10" s="1"/>
  <c r="B53" i="10"/>
  <c r="N52" i="10"/>
  <c r="H52" i="10" s="1"/>
  <c r="L52" i="10"/>
  <c r="F52" i="10" s="1"/>
  <c r="C52" i="10"/>
  <c r="D52" i="10" s="1"/>
  <c r="A51" i="7"/>
  <c r="B50" i="7"/>
  <c r="C50" i="7" s="1"/>
  <c r="C39" i="1"/>
  <c r="B54" i="10" l="1"/>
  <c r="N53" i="10"/>
  <c r="H53" i="10" s="1"/>
  <c r="L53" i="10"/>
  <c r="F53" i="10" s="1"/>
  <c r="C53" i="10"/>
  <c r="O53" i="10"/>
  <c r="I53" i="10" s="1"/>
  <c r="M53" i="10"/>
  <c r="G53" i="10" s="1"/>
  <c r="K53" i="10"/>
  <c r="E53" i="10" s="1"/>
  <c r="D53" i="10"/>
  <c r="A52" i="7"/>
  <c r="B51" i="7"/>
  <c r="C51" i="7" s="1"/>
  <c r="O54" i="10" l="1"/>
  <c r="I54" i="10" s="1"/>
  <c r="M54" i="10"/>
  <c r="G54" i="10" s="1"/>
  <c r="K54" i="10"/>
  <c r="E54" i="10" s="1"/>
  <c r="B55" i="10"/>
  <c r="N54" i="10"/>
  <c r="H54" i="10" s="1"/>
  <c r="L54" i="10"/>
  <c r="F54" i="10" s="1"/>
  <c r="C54" i="10"/>
  <c r="D54" i="10" s="1"/>
  <c r="A53" i="7"/>
  <c r="B52" i="7"/>
  <c r="C52" i="7" s="1"/>
  <c r="B56" i="10" l="1"/>
  <c r="N55" i="10"/>
  <c r="H55" i="10" s="1"/>
  <c r="L55" i="10"/>
  <c r="F55" i="10" s="1"/>
  <c r="C55" i="10"/>
  <c r="O55" i="10"/>
  <c r="I55" i="10" s="1"/>
  <c r="M55" i="10"/>
  <c r="G55" i="10" s="1"/>
  <c r="K55" i="10"/>
  <c r="E55" i="10" s="1"/>
  <c r="D55" i="10"/>
  <c r="A54" i="7"/>
  <c r="B53" i="7"/>
  <c r="C53" i="7" s="1"/>
  <c r="O56" i="10" l="1"/>
  <c r="I56" i="10" s="1"/>
  <c r="M56" i="10"/>
  <c r="G56" i="10" s="1"/>
  <c r="K56" i="10"/>
  <c r="E56" i="10" s="1"/>
  <c r="B57" i="10"/>
  <c r="N56" i="10"/>
  <c r="H56" i="10" s="1"/>
  <c r="L56" i="10"/>
  <c r="F56" i="10" s="1"/>
  <c r="C56" i="10"/>
  <c r="D56" i="10" s="1"/>
  <c r="A55" i="7"/>
  <c r="B54" i="7"/>
  <c r="C54" i="7" s="1"/>
  <c r="B58" i="10" l="1"/>
  <c r="N57" i="10"/>
  <c r="H57" i="10" s="1"/>
  <c r="L57" i="10"/>
  <c r="F57" i="10" s="1"/>
  <c r="C57" i="10"/>
  <c r="O57" i="10"/>
  <c r="I57" i="10" s="1"/>
  <c r="M57" i="10"/>
  <c r="G57" i="10" s="1"/>
  <c r="K57" i="10"/>
  <c r="E57" i="10" s="1"/>
  <c r="D57" i="10"/>
  <c r="A56" i="7"/>
  <c r="B55" i="7"/>
  <c r="C55" i="7" s="1"/>
  <c r="O58" i="10" l="1"/>
  <c r="I58" i="10" s="1"/>
  <c r="M58" i="10"/>
  <c r="G58" i="10" s="1"/>
  <c r="K58" i="10"/>
  <c r="E58" i="10" s="1"/>
  <c r="B59" i="10"/>
  <c r="N58" i="10"/>
  <c r="H58" i="10" s="1"/>
  <c r="L58" i="10"/>
  <c r="F58" i="10" s="1"/>
  <c r="C58" i="10"/>
  <c r="D58" i="10" s="1"/>
  <c r="A57" i="7"/>
  <c r="B56" i="7"/>
  <c r="C56" i="7" s="1"/>
  <c r="B60" i="10" l="1"/>
  <c r="N59" i="10"/>
  <c r="H59" i="10" s="1"/>
  <c r="L59" i="10"/>
  <c r="F59" i="10" s="1"/>
  <c r="C59" i="10"/>
  <c r="O59" i="10"/>
  <c r="I59" i="10" s="1"/>
  <c r="M59" i="10"/>
  <c r="G59" i="10" s="1"/>
  <c r="K59" i="10"/>
  <c r="E59" i="10" s="1"/>
  <c r="D59" i="10"/>
  <c r="A58" i="7"/>
  <c r="B57" i="7"/>
  <c r="C57" i="7" s="1"/>
  <c r="O60" i="10" l="1"/>
  <c r="I60" i="10" s="1"/>
  <c r="M60" i="10"/>
  <c r="G60" i="10" s="1"/>
  <c r="K60" i="10"/>
  <c r="E60" i="10" s="1"/>
  <c r="B61" i="10"/>
  <c r="N60" i="10"/>
  <c r="H60" i="10" s="1"/>
  <c r="L60" i="10"/>
  <c r="F60" i="10" s="1"/>
  <c r="C60" i="10"/>
  <c r="D60" i="10" s="1"/>
  <c r="A59" i="7"/>
  <c r="B58" i="7"/>
  <c r="C58" i="7" s="1"/>
  <c r="B62" i="10" l="1"/>
  <c r="N61" i="10"/>
  <c r="H61" i="10" s="1"/>
  <c r="L61" i="10"/>
  <c r="F61" i="10" s="1"/>
  <c r="C61" i="10"/>
  <c r="O61" i="10"/>
  <c r="I61" i="10" s="1"/>
  <c r="M61" i="10"/>
  <c r="G61" i="10" s="1"/>
  <c r="K61" i="10"/>
  <c r="E61" i="10" s="1"/>
  <c r="D61" i="10"/>
  <c r="A60" i="7"/>
  <c r="B59" i="7"/>
  <c r="C59" i="7" s="1"/>
  <c r="O62" i="10" l="1"/>
  <c r="I62" i="10" s="1"/>
  <c r="M62" i="10"/>
  <c r="G62" i="10" s="1"/>
  <c r="K62" i="10"/>
  <c r="E62" i="10" s="1"/>
  <c r="B63" i="10"/>
  <c r="N62" i="10"/>
  <c r="H62" i="10" s="1"/>
  <c r="L62" i="10"/>
  <c r="F62" i="10" s="1"/>
  <c r="C62" i="10"/>
  <c r="D62" i="10" s="1"/>
  <c r="A61" i="7"/>
  <c r="B60" i="7"/>
  <c r="C60" i="7" s="1"/>
  <c r="B64" i="10" l="1"/>
  <c r="N63" i="10"/>
  <c r="H63" i="10" s="1"/>
  <c r="L63" i="10"/>
  <c r="F63" i="10" s="1"/>
  <c r="C63" i="10"/>
  <c r="O63" i="10"/>
  <c r="I63" i="10" s="1"/>
  <c r="M63" i="10"/>
  <c r="G63" i="10" s="1"/>
  <c r="K63" i="10"/>
  <c r="E63" i="10" s="1"/>
  <c r="D63" i="10"/>
  <c r="A62" i="7"/>
  <c r="B61" i="7"/>
  <c r="C61" i="7" s="1"/>
  <c r="O64" i="10" l="1"/>
  <c r="I64" i="10" s="1"/>
  <c r="M64" i="10"/>
  <c r="G64" i="10" s="1"/>
  <c r="K64" i="10"/>
  <c r="E64" i="10" s="1"/>
  <c r="B65" i="10"/>
  <c r="N64" i="10"/>
  <c r="H64" i="10" s="1"/>
  <c r="L64" i="10"/>
  <c r="F64" i="10" s="1"/>
  <c r="C64" i="10"/>
  <c r="D64" i="10" s="1"/>
  <c r="A63" i="7"/>
  <c r="B62" i="7"/>
  <c r="C62" i="7" s="1"/>
  <c r="B66" i="10" l="1"/>
  <c r="N65" i="10"/>
  <c r="H65" i="10" s="1"/>
  <c r="L65" i="10"/>
  <c r="F65" i="10" s="1"/>
  <c r="C65" i="10"/>
  <c r="O65" i="10"/>
  <c r="I65" i="10" s="1"/>
  <c r="M65" i="10"/>
  <c r="G65" i="10" s="1"/>
  <c r="K65" i="10"/>
  <c r="E65" i="10" s="1"/>
  <c r="D65" i="10"/>
  <c r="A64" i="7"/>
  <c r="B63" i="7"/>
  <c r="C63" i="7" s="1"/>
  <c r="O66" i="10" l="1"/>
  <c r="I66" i="10" s="1"/>
  <c r="M66" i="10"/>
  <c r="G66" i="10" s="1"/>
  <c r="K66" i="10"/>
  <c r="E66" i="10" s="1"/>
  <c r="B67" i="10"/>
  <c r="N66" i="10"/>
  <c r="H66" i="10" s="1"/>
  <c r="L66" i="10"/>
  <c r="F66" i="10" s="1"/>
  <c r="C66" i="10"/>
  <c r="D66" i="10" s="1"/>
  <c r="A65" i="7"/>
  <c r="B64" i="7"/>
  <c r="C64" i="7" s="1"/>
  <c r="B68" i="10" l="1"/>
  <c r="N67" i="10"/>
  <c r="H67" i="10" s="1"/>
  <c r="L67" i="10"/>
  <c r="F67" i="10" s="1"/>
  <c r="C67" i="10"/>
  <c r="B70" i="10"/>
  <c r="O67" i="10"/>
  <c r="I67" i="10" s="1"/>
  <c r="M67" i="10"/>
  <c r="G67" i="10" s="1"/>
  <c r="K67" i="10"/>
  <c r="E67" i="10" s="1"/>
  <c r="A66" i="7"/>
  <c r="B65" i="7"/>
  <c r="C65" i="7"/>
  <c r="C68" i="10" l="1"/>
  <c r="K68" i="10"/>
  <c r="D67" i="10"/>
  <c r="O68" i="10"/>
  <c r="I68" i="10" s="1"/>
  <c r="E68" i="10"/>
  <c r="N68" i="10"/>
  <c r="H68" i="10" s="1"/>
  <c r="L68" i="10"/>
  <c r="F68" i="10" s="1"/>
  <c r="M68" i="10"/>
  <c r="G68" i="10" s="1"/>
  <c r="B71" i="10"/>
  <c r="N70" i="10"/>
  <c r="H70" i="10" s="1"/>
  <c r="L70" i="10"/>
  <c r="F70" i="10" s="1"/>
  <c r="C70" i="10"/>
  <c r="O70" i="10"/>
  <c r="I70" i="10" s="1"/>
  <c r="M70" i="10"/>
  <c r="G70" i="10" s="1"/>
  <c r="K70" i="10"/>
  <c r="E70" i="10" s="1"/>
  <c r="D70" i="10"/>
  <c r="A67" i="7"/>
  <c r="B66" i="7"/>
  <c r="C66" i="7" s="1"/>
  <c r="O71" i="10" l="1"/>
  <c r="I71" i="10" s="1"/>
  <c r="M71" i="10"/>
  <c r="G71" i="10" s="1"/>
  <c r="K71" i="10"/>
  <c r="E71" i="10" s="1"/>
  <c r="B72" i="10"/>
  <c r="N71" i="10"/>
  <c r="H71" i="10" s="1"/>
  <c r="L71" i="10"/>
  <c r="F71" i="10" s="1"/>
  <c r="C71" i="10"/>
  <c r="D71" i="10" s="1"/>
  <c r="A68" i="7"/>
  <c r="B67" i="7"/>
  <c r="C67" i="7" s="1"/>
  <c r="B73" i="10" l="1"/>
  <c r="N72" i="10"/>
  <c r="H72" i="10" s="1"/>
  <c r="L72" i="10"/>
  <c r="F72" i="10" s="1"/>
  <c r="C72" i="10"/>
  <c r="O72" i="10"/>
  <c r="I72" i="10" s="1"/>
  <c r="M72" i="10"/>
  <c r="G72" i="10" s="1"/>
  <c r="K72" i="10"/>
  <c r="E72" i="10" s="1"/>
  <c r="D72" i="10"/>
  <c r="A69" i="7"/>
  <c r="B68" i="7"/>
  <c r="C68" i="7" s="1"/>
  <c r="O73" i="10" l="1"/>
  <c r="I73" i="10" s="1"/>
  <c r="M73" i="10"/>
  <c r="G73" i="10" s="1"/>
  <c r="K73" i="10"/>
  <c r="E73" i="10" s="1"/>
  <c r="B74" i="10"/>
  <c r="N73" i="10"/>
  <c r="H73" i="10" s="1"/>
  <c r="L73" i="10"/>
  <c r="F73" i="10" s="1"/>
  <c r="C73" i="10"/>
  <c r="D73" i="10" s="1"/>
  <c r="A70" i="7"/>
  <c r="B69" i="7"/>
  <c r="C69" i="7" s="1"/>
  <c r="B75" i="10" l="1"/>
  <c r="N74" i="10"/>
  <c r="H74" i="10" s="1"/>
  <c r="L74" i="10"/>
  <c r="F74" i="10" s="1"/>
  <c r="C74" i="10"/>
  <c r="O74" i="10"/>
  <c r="I74" i="10" s="1"/>
  <c r="M74" i="10"/>
  <c r="G74" i="10" s="1"/>
  <c r="K74" i="10"/>
  <c r="E74" i="10" s="1"/>
  <c r="D74" i="10"/>
  <c r="A71" i="7"/>
  <c r="B70" i="7"/>
  <c r="C70" i="7" s="1"/>
  <c r="O75" i="10" l="1"/>
  <c r="I75" i="10" s="1"/>
  <c r="M75" i="10"/>
  <c r="G75" i="10" s="1"/>
  <c r="K75" i="10"/>
  <c r="E75" i="10" s="1"/>
  <c r="B76" i="10"/>
  <c r="N75" i="10"/>
  <c r="H75" i="10" s="1"/>
  <c r="L75" i="10"/>
  <c r="F75" i="10" s="1"/>
  <c r="C75" i="10"/>
  <c r="D75" i="10" s="1"/>
  <c r="A72" i="7"/>
  <c r="B71" i="7"/>
  <c r="C71" i="7" s="1"/>
  <c r="B77" i="10" l="1"/>
  <c r="N76" i="10"/>
  <c r="H76" i="10" s="1"/>
  <c r="L76" i="10"/>
  <c r="F76" i="10" s="1"/>
  <c r="C76" i="10"/>
  <c r="O76" i="10"/>
  <c r="I76" i="10" s="1"/>
  <c r="M76" i="10"/>
  <c r="G76" i="10" s="1"/>
  <c r="K76" i="10"/>
  <c r="E76" i="10" s="1"/>
  <c r="D76" i="10"/>
  <c r="A73" i="7"/>
  <c r="B72" i="7"/>
  <c r="C72" i="7" s="1"/>
  <c r="O77" i="10" l="1"/>
  <c r="I77" i="10" s="1"/>
  <c r="M77" i="10"/>
  <c r="G77" i="10" s="1"/>
  <c r="K77" i="10"/>
  <c r="E77" i="10" s="1"/>
  <c r="B78" i="10"/>
  <c r="N77" i="10"/>
  <c r="H77" i="10" s="1"/>
  <c r="L77" i="10"/>
  <c r="F77" i="10" s="1"/>
  <c r="C77" i="10"/>
  <c r="D77" i="10" s="1"/>
  <c r="A74" i="7"/>
  <c r="B73" i="7"/>
  <c r="C73" i="7" s="1"/>
  <c r="B79" i="10" l="1"/>
  <c r="N78" i="10"/>
  <c r="H78" i="10" s="1"/>
  <c r="L78" i="10"/>
  <c r="F78" i="10" s="1"/>
  <c r="C78" i="10"/>
  <c r="O78" i="10"/>
  <c r="I78" i="10" s="1"/>
  <c r="M78" i="10"/>
  <c r="G78" i="10" s="1"/>
  <c r="K78" i="10"/>
  <c r="E78" i="10" s="1"/>
  <c r="D78" i="10"/>
  <c r="A75" i="7"/>
  <c r="B74" i="7"/>
  <c r="C74" i="7" s="1"/>
  <c r="O79" i="10" l="1"/>
  <c r="I79" i="10" s="1"/>
  <c r="M79" i="10"/>
  <c r="G79" i="10" s="1"/>
  <c r="K79" i="10"/>
  <c r="E79" i="10" s="1"/>
  <c r="B80" i="10"/>
  <c r="N79" i="10"/>
  <c r="H79" i="10" s="1"/>
  <c r="L79" i="10"/>
  <c r="F79" i="10" s="1"/>
  <c r="C79" i="10"/>
  <c r="D79" i="10" s="1"/>
  <c r="A76" i="7"/>
  <c r="B75" i="7"/>
  <c r="C75" i="7" s="1"/>
  <c r="B81" i="10" l="1"/>
  <c r="N80" i="10"/>
  <c r="H80" i="10" s="1"/>
  <c r="L80" i="10"/>
  <c r="F80" i="10" s="1"/>
  <c r="C80" i="10"/>
  <c r="O80" i="10"/>
  <c r="I80" i="10" s="1"/>
  <c r="M80" i="10"/>
  <c r="G80" i="10" s="1"/>
  <c r="K80" i="10"/>
  <c r="E80" i="10" s="1"/>
  <c r="D80" i="10"/>
  <c r="A77" i="7"/>
  <c r="B76" i="7"/>
  <c r="C76" i="7" s="1"/>
  <c r="O81" i="10" l="1"/>
  <c r="I81" i="10" s="1"/>
  <c r="M81" i="10"/>
  <c r="G81" i="10" s="1"/>
  <c r="K81" i="10"/>
  <c r="E81" i="10" s="1"/>
  <c r="B82" i="10"/>
  <c r="N81" i="10"/>
  <c r="H81" i="10" s="1"/>
  <c r="L81" i="10"/>
  <c r="F81" i="10" s="1"/>
  <c r="C81" i="10"/>
  <c r="D81" i="10" s="1"/>
  <c r="A78" i="7"/>
  <c r="B77" i="7"/>
  <c r="C77" i="7" s="1"/>
  <c r="B83" i="10" l="1"/>
  <c r="N82" i="10"/>
  <c r="H82" i="10" s="1"/>
  <c r="L82" i="10"/>
  <c r="F82" i="10" s="1"/>
  <c r="C82" i="10"/>
  <c r="O82" i="10"/>
  <c r="I82" i="10" s="1"/>
  <c r="M82" i="10"/>
  <c r="G82" i="10" s="1"/>
  <c r="K82" i="10"/>
  <c r="E82" i="10" s="1"/>
  <c r="D82" i="10"/>
  <c r="A79" i="7"/>
  <c r="B78" i="7"/>
  <c r="C78" i="7" s="1"/>
  <c r="O83" i="10" l="1"/>
  <c r="I83" i="10" s="1"/>
  <c r="M83" i="10"/>
  <c r="G83" i="10" s="1"/>
  <c r="K83" i="10"/>
  <c r="E83" i="10" s="1"/>
  <c r="B84" i="10"/>
  <c r="N83" i="10"/>
  <c r="H83" i="10" s="1"/>
  <c r="L83" i="10"/>
  <c r="F83" i="10" s="1"/>
  <c r="C83" i="10"/>
  <c r="D83" i="10" s="1"/>
  <c r="A80" i="7"/>
  <c r="B79" i="7"/>
  <c r="C79" i="7" s="1"/>
  <c r="B85" i="10" l="1"/>
  <c r="N84" i="10"/>
  <c r="H84" i="10" s="1"/>
  <c r="L84" i="10"/>
  <c r="F84" i="10" s="1"/>
  <c r="C84" i="10"/>
  <c r="O84" i="10"/>
  <c r="I84" i="10" s="1"/>
  <c r="M84" i="10"/>
  <c r="G84" i="10" s="1"/>
  <c r="K84" i="10"/>
  <c r="E84" i="10" s="1"/>
  <c r="D84" i="10"/>
  <c r="A81" i="7"/>
  <c r="B80" i="7"/>
  <c r="C80" i="7" s="1"/>
  <c r="O85" i="10" l="1"/>
  <c r="I85" i="10" s="1"/>
  <c r="M85" i="10"/>
  <c r="G85" i="10" s="1"/>
  <c r="K85" i="10"/>
  <c r="E85" i="10" s="1"/>
  <c r="B86" i="10"/>
  <c r="N85" i="10"/>
  <c r="H85" i="10" s="1"/>
  <c r="L85" i="10"/>
  <c r="F85" i="10" s="1"/>
  <c r="C85" i="10"/>
  <c r="D85" i="10" s="1"/>
  <c r="A82" i="7"/>
  <c r="B81" i="7"/>
  <c r="C81" i="7" s="1"/>
  <c r="B87" i="10" l="1"/>
  <c r="N86" i="10"/>
  <c r="H86" i="10" s="1"/>
  <c r="L86" i="10"/>
  <c r="F86" i="10" s="1"/>
  <c r="C86" i="10"/>
  <c r="O86" i="10"/>
  <c r="I86" i="10" s="1"/>
  <c r="M86" i="10"/>
  <c r="G86" i="10" s="1"/>
  <c r="K86" i="10"/>
  <c r="E86" i="10" s="1"/>
  <c r="D86" i="10"/>
  <c r="A83" i="7"/>
  <c r="B82" i="7"/>
  <c r="C82" i="7" s="1"/>
  <c r="O87" i="10" l="1"/>
  <c r="I87" i="10" s="1"/>
  <c r="M87" i="10"/>
  <c r="G87" i="10" s="1"/>
  <c r="K87" i="10"/>
  <c r="E87" i="10" s="1"/>
  <c r="B88" i="10"/>
  <c r="N87" i="10"/>
  <c r="H87" i="10" s="1"/>
  <c r="L87" i="10"/>
  <c r="F87" i="10" s="1"/>
  <c r="C87" i="10"/>
  <c r="D87" i="10" s="1"/>
  <c r="A84" i="7"/>
  <c r="B83" i="7"/>
  <c r="C83" i="7" s="1"/>
  <c r="B89" i="10" l="1"/>
  <c r="N88" i="10"/>
  <c r="H88" i="10" s="1"/>
  <c r="L88" i="10"/>
  <c r="F88" i="10" s="1"/>
  <c r="O88" i="10"/>
  <c r="I88" i="10" s="1"/>
  <c r="M88" i="10"/>
  <c r="G88" i="10" s="1"/>
  <c r="K88" i="10"/>
  <c r="E88" i="10" s="1"/>
  <c r="C88" i="10"/>
  <c r="D88" i="10" s="1"/>
  <c r="A85" i="7"/>
  <c r="B84" i="7"/>
  <c r="C84" i="7" s="1"/>
  <c r="O89" i="10" l="1"/>
  <c r="I89" i="10" s="1"/>
  <c r="M89" i="10"/>
  <c r="G89" i="10" s="1"/>
  <c r="K89" i="10"/>
  <c r="E89" i="10" s="1"/>
  <c r="B90" i="10"/>
  <c r="N89" i="10"/>
  <c r="H89" i="10" s="1"/>
  <c r="L89" i="10"/>
  <c r="F89" i="10" s="1"/>
  <c r="C89" i="10"/>
  <c r="D89" i="10" s="1"/>
  <c r="A86" i="7"/>
  <c r="B85" i="7"/>
  <c r="C85" i="7" s="1"/>
  <c r="B91" i="10" l="1"/>
  <c r="N90" i="10"/>
  <c r="H90" i="10" s="1"/>
  <c r="L90" i="10"/>
  <c r="F90" i="10" s="1"/>
  <c r="C90" i="10"/>
  <c r="O90" i="10"/>
  <c r="I90" i="10" s="1"/>
  <c r="M90" i="10"/>
  <c r="G90" i="10" s="1"/>
  <c r="K90" i="10"/>
  <c r="E90" i="10" s="1"/>
  <c r="D90" i="10"/>
  <c r="A87" i="7"/>
  <c r="B86" i="7"/>
  <c r="C86" i="7" s="1"/>
  <c r="O91" i="10" l="1"/>
  <c r="I91" i="10" s="1"/>
  <c r="M91" i="10"/>
  <c r="G91" i="10" s="1"/>
  <c r="K91" i="10"/>
  <c r="E91" i="10" s="1"/>
  <c r="B92" i="10"/>
  <c r="N91" i="10"/>
  <c r="H91" i="10" s="1"/>
  <c r="L91" i="10"/>
  <c r="F91" i="10" s="1"/>
  <c r="C91" i="10"/>
  <c r="D91" i="10" s="1"/>
  <c r="A88" i="7"/>
  <c r="B87" i="7"/>
  <c r="C87" i="7" s="1"/>
  <c r="B93" i="10" l="1"/>
  <c r="N92" i="10"/>
  <c r="H92" i="10" s="1"/>
  <c r="L92" i="10"/>
  <c r="F92" i="10" s="1"/>
  <c r="C92" i="10"/>
  <c r="O92" i="10"/>
  <c r="I92" i="10" s="1"/>
  <c r="M92" i="10"/>
  <c r="G92" i="10" s="1"/>
  <c r="K92" i="10"/>
  <c r="E92" i="10" s="1"/>
  <c r="D92" i="10"/>
  <c r="A89" i="7"/>
  <c r="B88" i="7"/>
  <c r="C88" i="7" s="1"/>
  <c r="O93" i="10" l="1"/>
  <c r="I93" i="10" s="1"/>
  <c r="M93" i="10"/>
  <c r="G93" i="10" s="1"/>
  <c r="K93" i="10"/>
  <c r="E93" i="10" s="1"/>
  <c r="B94" i="10"/>
  <c r="N93" i="10"/>
  <c r="H93" i="10" s="1"/>
  <c r="L93" i="10"/>
  <c r="F93" i="10" s="1"/>
  <c r="C93" i="10"/>
  <c r="D93" i="10" s="1"/>
  <c r="A90" i="7"/>
  <c r="B89" i="7"/>
  <c r="C89" i="7" s="1"/>
  <c r="B95" i="10" l="1"/>
  <c r="N94" i="10"/>
  <c r="H94" i="10" s="1"/>
  <c r="L94" i="10"/>
  <c r="F94" i="10" s="1"/>
  <c r="C94" i="10"/>
  <c r="O94" i="10"/>
  <c r="I94" i="10" s="1"/>
  <c r="M94" i="10"/>
  <c r="G94" i="10" s="1"/>
  <c r="K94" i="10"/>
  <c r="E94" i="10" s="1"/>
  <c r="D94" i="10"/>
  <c r="A91" i="7"/>
  <c r="B90" i="7"/>
  <c r="C90" i="7" s="1"/>
  <c r="O95" i="10" l="1"/>
  <c r="I95" i="10" s="1"/>
  <c r="M95" i="10"/>
  <c r="G95" i="10" s="1"/>
  <c r="K95" i="10"/>
  <c r="E95" i="10" s="1"/>
  <c r="B96" i="10"/>
  <c r="N95" i="10"/>
  <c r="H95" i="10" s="1"/>
  <c r="L95" i="10"/>
  <c r="F95" i="10" s="1"/>
  <c r="C95" i="10"/>
  <c r="D95" i="10" s="1"/>
  <c r="A92" i="7"/>
  <c r="B91" i="7"/>
  <c r="C91" i="7" s="1"/>
  <c r="B97" i="10" l="1"/>
  <c r="N96" i="10"/>
  <c r="H96" i="10" s="1"/>
  <c r="L96" i="10"/>
  <c r="F96" i="10" s="1"/>
  <c r="C96" i="10"/>
  <c r="O96" i="10"/>
  <c r="I96" i="10" s="1"/>
  <c r="M96" i="10"/>
  <c r="G96" i="10" s="1"/>
  <c r="K96" i="10"/>
  <c r="E96" i="10" s="1"/>
  <c r="D96" i="10"/>
  <c r="A93" i="7"/>
  <c r="B92" i="7"/>
  <c r="C92" i="7" s="1"/>
  <c r="O97" i="10" l="1"/>
  <c r="I97" i="10" s="1"/>
  <c r="M97" i="10"/>
  <c r="G97" i="10" s="1"/>
  <c r="K97" i="10"/>
  <c r="E97" i="10" s="1"/>
  <c r="B98" i="10"/>
  <c r="N97" i="10"/>
  <c r="H97" i="10" s="1"/>
  <c r="L97" i="10"/>
  <c r="F97" i="10" s="1"/>
  <c r="C97" i="10"/>
  <c r="D97" i="10" s="1"/>
  <c r="A94" i="7"/>
  <c r="B93" i="7"/>
  <c r="C93" i="7" s="1"/>
  <c r="B99" i="10" l="1"/>
  <c r="N98" i="10"/>
  <c r="H98" i="10" s="1"/>
  <c r="L98" i="10"/>
  <c r="F98" i="10" s="1"/>
  <c r="C98" i="10"/>
  <c r="O98" i="10"/>
  <c r="I98" i="10" s="1"/>
  <c r="M98" i="10"/>
  <c r="G98" i="10" s="1"/>
  <c r="K98" i="10"/>
  <c r="E98" i="10" s="1"/>
  <c r="D98" i="10"/>
  <c r="A95" i="7"/>
  <c r="B94" i="7"/>
  <c r="C94" i="7" s="1"/>
  <c r="O99" i="10" l="1"/>
  <c r="I99" i="10" s="1"/>
  <c r="M99" i="10"/>
  <c r="G99" i="10" s="1"/>
  <c r="K99" i="10"/>
  <c r="E99" i="10" s="1"/>
  <c r="B100" i="10"/>
  <c r="N99" i="10"/>
  <c r="H99" i="10" s="1"/>
  <c r="L99" i="10"/>
  <c r="F99" i="10" s="1"/>
  <c r="C99" i="10"/>
  <c r="D99" i="10" s="1"/>
  <c r="A96" i="7"/>
  <c r="B95" i="7"/>
  <c r="C95" i="7" s="1"/>
  <c r="N100" i="10" l="1"/>
  <c r="H100" i="10" s="1"/>
  <c r="L100" i="10"/>
  <c r="F100" i="10" s="1"/>
  <c r="C100" i="10"/>
  <c r="D100" i="10" s="1"/>
  <c r="B102" i="10"/>
  <c r="O100" i="10"/>
  <c r="I100" i="10" s="1"/>
  <c r="M100" i="10"/>
  <c r="G100" i="10" s="1"/>
  <c r="K100" i="10"/>
  <c r="E100" i="10" s="1"/>
  <c r="A97" i="7"/>
  <c r="B96" i="7"/>
  <c r="C96" i="7" s="1"/>
  <c r="B103" i="10" l="1"/>
  <c r="N102" i="10"/>
  <c r="H102" i="10" s="1"/>
  <c r="L102" i="10"/>
  <c r="F102" i="10" s="1"/>
  <c r="C102" i="10"/>
  <c r="O102" i="10"/>
  <c r="I102" i="10" s="1"/>
  <c r="M102" i="10"/>
  <c r="G102" i="10" s="1"/>
  <c r="K102" i="10"/>
  <c r="E102" i="10" s="1"/>
  <c r="D102" i="10"/>
  <c r="A98" i="7"/>
  <c r="B97" i="7"/>
  <c r="C97" i="7" s="1"/>
  <c r="O103" i="10" l="1"/>
  <c r="I103" i="10" s="1"/>
  <c r="M103" i="10"/>
  <c r="G103" i="10" s="1"/>
  <c r="K103" i="10"/>
  <c r="E103" i="10" s="1"/>
  <c r="B104" i="10"/>
  <c r="N103" i="10"/>
  <c r="H103" i="10" s="1"/>
  <c r="L103" i="10"/>
  <c r="F103" i="10" s="1"/>
  <c r="C103" i="10"/>
  <c r="D103" i="10" s="1"/>
  <c r="A99" i="7"/>
  <c r="B98" i="7"/>
  <c r="C98" i="7"/>
  <c r="B105" i="10" l="1"/>
  <c r="N104" i="10"/>
  <c r="H104" i="10" s="1"/>
  <c r="L104" i="10"/>
  <c r="F104" i="10" s="1"/>
  <c r="C104" i="10"/>
  <c r="O104" i="10"/>
  <c r="I104" i="10" s="1"/>
  <c r="M104" i="10"/>
  <c r="G104" i="10" s="1"/>
  <c r="K104" i="10"/>
  <c r="E104" i="10" s="1"/>
  <c r="D104" i="10"/>
  <c r="A100" i="7"/>
  <c r="B99" i="7"/>
  <c r="C99" i="7" s="1"/>
  <c r="O105" i="10" l="1"/>
  <c r="I105" i="10" s="1"/>
  <c r="M105" i="10"/>
  <c r="G105" i="10" s="1"/>
  <c r="K105" i="10"/>
  <c r="E105" i="10" s="1"/>
  <c r="B106" i="10"/>
  <c r="N105" i="10"/>
  <c r="H105" i="10" s="1"/>
  <c r="L105" i="10"/>
  <c r="F105" i="10" s="1"/>
  <c r="C105" i="10"/>
  <c r="D105" i="10" s="1"/>
  <c r="A101" i="7"/>
  <c r="B100" i="7"/>
  <c r="C100" i="7"/>
  <c r="B107" i="10" l="1"/>
  <c r="N106" i="10"/>
  <c r="H106" i="10" s="1"/>
  <c r="L106" i="10"/>
  <c r="F106" i="10" s="1"/>
  <c r="C106" i="10"/>
  <c r="O106" i="10"/>
  <c r="I106" i="10" s="1"/>
  <c r="M106" i="10"/>
  <c r="G106" i="10" s="1"/>
  <c r="K106" i="10"/>
  <c r="E106" i="10" s="1"/>
  <c r="D106" i="10"/>
  <c r="A102" i="7"/>
  <c r="B101" i="7"/>
  <c r="C101" i="7" s="1"/>
  <c r="O107" i="10" l="1"/>
  <c r="I107" i="10" s="1"/>
  <c r="M107" i="10"/>
  <c r="G107" i="10" s="1"/>
  <c r="K107" i="10"/>
  <c r="E107" i="10" s="1"/>
  <c r="B108" i="10"/>
  <c r="N107" i="10"/>
  <c r="H107" i="10" s="1"/>
  <c r="L107" i="10"/>
  <c r="F107" i="10" s="1"/>
  <c r="C107" i="10"/>
  <c r="D107" i="10" s="1"/>
  <c r="A103" i="7"/>
  <c r="B102" i="7"/>
  <c r="C102" i="7"/>
  <c r="B109" i="10" l="1"/>
  <c r="N108" i="10"/>
  <c r="H108" i="10" s="1"/>
  <c r="L108" i="10"/>
  <c r="F108" i="10" s="1"/>
  <c r="C108" i="10"/>
  <c r="O108" i="10"/>
  <c r="I108" i="10" s="1"/>
  <c r="M108" i="10"/>
  <c r="G108" i="10" s="1"/>
  <c r="K108" i="10"/>
  <c r="E108" i="10" s="1"/>
  <c r="D108" i="10"/>
  <c r="A104" i="7"/>
  <c r="B103" i="7"/>
  <c r="C103" i="7" s="1"/>
  <c r="O109" i="10" l="1"/>
  <c r="I109" i="10" s="1"/>
  <c r="M109" i="10"/>
  <c r="G109" i="10" s="1"/>
  <c r="K109" i="10"/>
  <c r="E109" i="10" s="1"/>
  <c r="B110" i="10"/>
  <c r="N109" i="10"/>
  <c r="H109" i="10" s="1"/>
  <c r="L109" i="10"/>
  <c r="F109" i="10" s="1"/>
  <c r="C109" i="10"/>
  <c r="D109" i="10" s="1"/>
  <c r="A105" i="7"/>
  <c r="B104" i="7"/>
  <c r="C104" i="7"/>
  <c r="B111" i="10" l="1"/>
  <c r="N110" i="10"/>
  <c r="H110" i="10" s="1"/>
  <c r="L110" i="10"/>
  <c r="F110" i="10" s="1"/>
  <c r="C110" i="10"/>
  <c r="O110" i="10"/>
  <c r="I110" i="10" s="1"/>
  <c r="M110" i="10"/>
  <c r="G110" i="10" s="1"/>
  <c r="K110" i="10"/>
  <c r="E110" i="10" s="1"/>
  <c r="D110" i="10"/>
  <c r="A106" i="7"/>
  <c r="B105" i="7"/>
  <c r="C105" i="7" s="1"/>
  <c r="O111" i="10" l="1"/>
  <c r="I111" i="10" s="1"/>
  <c r="M111" i="10"/>
  <c r="G111" i="10" s="1"/>
  <c r="K111" i="10"/>
  <c r="E111" i="10" s="1"/>
  <c r="B112" i="10"/>
  <c r="N111" i="10"/>
  <c r="H111" i="10" s="1"/>
  <c r="L111" i="10"/>
  <c r="F111" i="10" s="1"/>
  <c r="C111" i="10"/>
  <c r="D111" i="10" s="1"/>
  <c r="A107" i="7"/>
  <c r="B106" i="7"/>
  <c r="C106" i="7"/>
  <c r="B113" i="10" l="1"/>
  <c r="N112" i="10"/>
  <c r="H112" i="10" s="1"/>
  <c r="L112" i="10"/>
  <c r="F112" i="10" s="1"/>
  <c r="C112" i="10"/>
  <c r="O112" i="10"/>
  <c r="I112" i="10" s="1"/>
  <c r="M112" i="10"/>
  <c r="G112" i="10" s="1"/>
  <c r="K112" i="10"/>
  <c r="E112" i="10" s="1"/>
  <c r="D112" i="10"/>
  <c r="A108" i="7"/>
  <c r="B107" i="7"/>
  <c r="C107" i="7" s="1"/>
  <c r="O113" i="10" l="1"/>
  <c r="I113" i="10" s="1"/>
  <c r="M113" i="10"/>
  <c r="G113" i="10" s="1"/>
  <c r="K113" i="10"/>
  <c r="E113" i="10" s="1"/>
  <c r="B114" i="10"/>
  <c r="N113" i="10"/>
  <c r="H113" i="10" s="1"/>
  <c r="L113" i="10"/>
  <c r="F113" i="10" s="1"/>
  <c r="C113" i="10"/>
  <c r="D113" i="10" s="1"/>
  <c r="A109" i="7"/>
  <c r="B108" i="7"/>
  <c r="C108" i="7"/>
  <c r="B115" i="10" l="1"/>
  <c r="N114" i="10"/>
  <c r="H114" i="10" s="1"/>
  <c r="L114" i="10"/>
  <c r="F114" i="10" s="1"/>
  <c r="C114" i="10"/>
  <c r="O114" i="10"/>
  <c r="I114" i="10" s="1"/>
  <c r="M114" i="10"/>
  <c r="G114" i="10" s="1"/>
  <c r="K114" i="10"/>
  <c r="E114" i="10" s="1"/>
  <c r="D114" i="10"/>
  <c r="A110" i="7"/>
  <c r="B109" i="7"/>
  <c r="C109" i="7" s="1"/>
  <c r="O115" i="10" l="1"/>
  <c r="I115" i="10" s="1"/>
  <c r="M115" i="10"/>
  <c r="G115" i="10" s="1"/>
  <c r="K115" i="10"/>
  <c r="E115" i="10" s="1"/>
  <c r="B116" i="10"/>
  <c r="N115" i="10"/>
  <c r="H115" i="10" s="1"/>
  <c r="L115" i="10"/>
  <c r="F115" i="10" s="1"/>
  <c r="C115" i="10"/>
  <c r="D115" i="10" s="1"/>
  <c r="A111" i="7"/>
  <c r="B110" i="7"/>
  <c r="C110" i="7"/>
  <c r="B117" i="10" l="1"/>
  <c r="N116" i="10"/>
  <c r="H116" i="10" s="1"/>
  <c r="L116" i="10"/>
  <c r="F116" i="10" s="1"/>
  <c r="C116" i="10"/>
  <c r="O116" i="10"/>
  <c r="I116" i="10" s="1"/>
  <c r="M116" i="10"/>
  <c r="G116" i="10" s="1"/>
  <c r="K116" i="10"/>
  <c r="E116" i="10" s="1"/>
  <c r="D116" i="10"/>
  <c r="A112" i="7"/>
  <c r="B111" i="7"/>
  <c r="C111" i="7" s="1"/>
  <c r="O117" i="10" l="1"/>
  <c r="I117" i="10" s="1"/>
  <c r="M117" i="10"/>
  <c r="G117" i="10" s="1"/>
  <c r="K117" i="10"/>
  <c r="E117" i="10" s="1"/>
  <c r="B118" i="10"/>
  <c r="N117" i="10"/>
  <c r="H117" i="10" s="1"/>
  <c r="L117" i="10"/>
  <c r="F117" i="10" s="1"/>
  <c r="C117" i="10"/>
  <c r="D117" i="10" s="1"/>
  <c r="A113" i="7"/>
  <c r="B112" i="7"/>
  <c r="C112" i="7" s="1"/>
  <c r="B119" i="10" l="1"/>
  <c r="N118" i="10"/>
  <c r="H118" i="10" s="1"/>
  <c r="L118" i="10"/>
  <c r="F118" i="10" s="1"/>
  <c r="C118" i="10"/>
  <c r="O118" i="10"/>
  <c r="I118" i="10" s="1"/>
  <c r="M118" i="10"/>
  <c r="G118" i="10" s="1"/>
  <c r="K118" i="10"/>
  <c r="E118" i="10" s="1"/>
  <c r="D118" i="10"/>
  <c r="A114" i="7"/>
  <c r="B113" i="7"/>
  <c r="C113" i="7" s="1"/>
  <c r="O119" i="10" l="1"/>
  <c r="I119" i="10" s="1"/>
  <c r="M119" i="10"/>
  <c r="G119" i="10" s="1"/>
  <c r="K119" i="10"/>
  <c r="E119" i="10" s="1"/>
  <c r="B120" i="10"/>
  <c r="N119" i="10"/>
  <c r="H119" i="10" s="1"/>
  <c r="L119" i="10"/>
  <c r="F119" i="10" s="1"/>
  <c r="C119" i="10"/>
  <c r="D119" i="10" s="1"/>
  <c r="A115" i="7"/>
  <c r="B114" i="7"/>
  <c r="C114" i="7" s="1"/>
  <c r="B121" i="10" l="1"/>
  <c r="N120" i="10"/>
  <c r="H120" i="10" s="1"/>
  <c r="L120" i="10"/>
  <c r="F120" i="10" s="1"/>
  <c r="C120" i="10"/>
  <c r="O120" i="10"/>
  <c r="I120" i="10" s="1"/>
  <c r="M120" i="10"/>
  <c r="G120" i="10" s="1"/>
  <c r="K120" i="10"/>
  <c r="E120" i="10" s="1"/>
  <c r="D120" i="10"/>
  <c r="A116" i="7"/>
  <c r="B115" i="7"/>
  <c r="C115" i="7" s="1"/>
  <c r="O121" i="10" l="1"/>
  <c r="I121" i="10" s="1"/>
  <c r="M121" i="10"/>
  <c r="G121" i="10" s="1"/>
  <c r="K121" i="10"/>
  <c r="E121" i="10" s="1"/>
  <c r="B122" i="10"/>
  <c r="N121" i="10"/>
  <c r="H121" i="10" s="1"/>
  <c r="L121" i="10"/>
  <c r="F121" i="10" s="1"/>
  <c r="C121" i="10"/>
  <c r="D121" i="10" s="1"/>
  <c r="A117" i="7"/>
  <c r="B116" i="7"/>
  <c r="C116" i="7" s="1"/>
  <c r="B123" i="10" l="1"/>
  <c r="N122" i="10"/>
  <c r="H122" i="10" s="1"/>
  <c r="L122" i="10"/>
  <c r="F122" i="10" s="1"/>
  <c r="C122" i="10"/>
  <c r="O122" i="10"/>
  <c r="I122" i="10" s="1"/>
  <c r="M122" i="10"/>
  <c r="G122" i="10" s="1"/>
  <c r="K122" i="10"/>
  <c r="E122" i="10" s="1"/>
  <c r="D122" i="10"/>
  <c r="A118" i="7"/>
  <c r="B117" i="7"/>
  <c r="C117" i="7" s="1"/>
  <c r="O123" i="10" l="1"/>
  <c r="I123" i="10" s="1"/>
  <c r="M123" i="10"/>
  <c r="G123" i="10" s="1"/>
  <c r="K123" i="10"/>
  <c r="E123" i="10" s="1"/>
  <c r="B124" i="10"/>
  <c r="N123" i="10"/>
  <c r="H123" i="10" s="1"/>
  <c r="L123" i="10"/>
  <c r="F123" i="10" s="1"/>
  <c r="C123" i="10"/>
  <c r="D123" i="10" s="1"/>
  <c r="A119" i="7"/>
  <c r="B118" i="7"/>
  <c r="C118" i="7" s="1"/>
  <c r="B125" i="10" l="1"/>
  <c r="N124" i="10"/>
  <c r="H124" i="10" s="1"/>
  <c r="L124" i="10"/>
  <c r="F124" i="10" s="1"/>
  <c r="C124" i="10"/>
  <c r="O124" i="10"/>
  <c r="I124" i="10" s="1"/>
  <c r="M124" i="10"/>
  <c r="G124" i="10" s="1"/>
  <c r="K124" i="10"/>
  <c r="E124" i="10" s="1"/>
  <c r="D124" i="10"/>
  <c r="A120" i="7"/>
  <c r="B119" i="7"/>
  <c r="C119" i="7" s="1"/>
  <c r="O125" i="10" l="1"/>
  <c r="I125" i="10" s="1"/>
  <c r="M125" i="10"/>
  <c r="G125" i="10" s="1"/>
  <c r="K125" i="10"/>
  <c r="E125" i="10" s="1"/>
  <c r="B126" i="10"/>
  <c r="N125" i="10"/>
  <c r="H125" i="10" s="1"/>
  <c r="L125" i="10"/>
  <c r="F125" i="10" s="1"/>
  <c r="C125" i="10"/>
  <c r="D125" i="10" s="1"/>
  <c r="A121" i="7"/>
  <c r="B120" i="7"/>
  <c r="C120" i="7" s="1"/>
  <c r="B127" i="10" l="1"/>
  <c r="N126" i="10"/>
  <c r="H126" i="10" s="1"/>
  <c r="L126" i="10"/>
  <c r="F126" i="10" s="1"/>
  <c r="C126" i="10"/>
  <c r="O126" i="10"/>
  <c r="I126" i="10" s="1"/>
  <c r="M126" i="10"/>
  <c r="G126" i="10" s="1"/>
  <c r="K126" i="10"/>
  <c r="E126" i="10" s="1"/>
  <c r="D126" i="10"/>
  <c r="A122" i="7"/>
  <c r="B121" i="7"/>
  <c r="C121" i="7" s="1"/>
  <c r="O127" i="10" l="1"/>
  <c r="I127" i="10" s="1"/>
  <c r="M127" i="10"/>
  <c r="G127" i="10" s="1"/>
  <c r="K127" i="10"/>
  <c r="E127" i="10" s="1"/>
  <c r="B128" i="10"/>
  <c r="N127" i="10"/>
  <c r="H127" i="10" s="1"/>
  <c r="L127" i="10"/>
  <c r="F127" i="10" s="1"/>
  <c r="C127" i="10"/>
  <c r="D127" i="10" s="1"/>
  <c r="A123" i="7"/>
  <c r="B122" i="7"/>
  <c r="C122" i="7" s="1"/>
  <c r="B129" i="10" l="1"/>
  <c r="N128" i="10"/>
  <c r="H128" i="10" s="1"/>
  <c r="L128" i="10"/>
  <c r="F128" i="10" s="1"/>
  <c r="C128" i="10"/>
  <c r="O128" i="10"/>
  <c r="I128" i="10" s="1"/>
  <c r="M128" i="10"/>
  <c r="G128" i="10" s="1"/>
  <c r="K128" i="10"/>
  <c r="E128" i="10" s="1"/>
  <c r="D128" i="10"/>
  <c r="A124" i="7"/>
  <c r="B123" i="7"/>
  <c r="C123" i="7" s="1"/>
  <c r="O129" i="10" l="1"/>
  <c r="I129" i="10" s="1"/>
  <c r="M129" i="10"/>
  <c r="G129" i="10" s="1"/>
  <c r="K129" i="10"/>
  <c r="E129" i="10" s="1"/>
  <c r="B130" i="10"/>
  <c r="N129" i="10"/>
  <c r="H129" i="10" s="1"/>
  <c r="L129" i="10"/>
  <c r="F129" i="10" s="1"/>
  <c r="C129" i="10"/>
  <c r="D129" i="10" s="1"/>
  <c r="A125" i="7"/>
  <c r="B124" i="7"/>
  <c r="C124" i="7" s="1"/>
  <c r="B131" i="10" l="1"/>
  <c r="N130" i="10"/>
  <c r="H130" i="10" s="1"/>
  <c r="L130" i="10"/>
  <c r="F130" i="10" s="1"/>
  <c r="C130" i="10"/>
  <c r="O130" i="10"/>
  <c r="I130" i="10" s="1"/>
  <c r="M130" i="10"/>
  <c r="G130" i="10" s="1"/>
  <c r="K130" i="10"/>
  <c r="E130" i="10" s="1"/>
  <c r="D130" i="10"/>
  <c r="A126" i="7"/>
  <c r="B125" i="7"/>
  <c r="C125" i="7" s="1"/>
  <c r="B133" i="10" l="1"/>
  <c r="O131" i="10"/>
  <c r="I131" i="10" s="1"/>
  <c r="M131" i="10"/>
  <c r="G131" i="10" s="1"/>
  <c r="K131" i="10"/>
  <c r="E131" i="10" s="1"/>
  <c r="N131" i="10"/>
  <c r="H131" i="10" s="1"/>
  <c r="L131" i="10"/>
  <c r="F131" i="10" s="1"/>
  <c r="C131" i="10"/>
  <c r="D131" i="10" s="1"/>
  <c r="A127" i="7"/>
  <c r="B126" i="7"/>
  <c r="C126" i="7" s="1"/>
  <c r="O133" i="10" l="1"/>
  <c r="I133" i="10" s="1"/>
  <c r="M133" i="10"/>
  <c r="G133" i="10" s="1"/>
  <c r="K133" i="10"/>
  <c r="E133" i="10" s="1"/>
  <c r="B134" i="10"/>
  <c r="N133" i="10"/>
  <c r="H133" i="10" s="1"/>
  <c r="L133" i="10"/>
  <c r="F133" i="10" s="1"/>
  <c r="C133" i="10"/>
  <c r="D133" i="10" s="1"/>
  <c r="A128" i="7"/>
  <c r="B127" i="7"/>
  <c r="C127" i="7" s="1"/>
  <c r="B135" i="10" l="1"/>
  <c r="N134" i="10"/>
  <c r="H134" i="10" s="1"/>
  <c r="L134" i="10"/>
  <c r="F134" i="10" s="1"/>
  <c r="C134" i="10"/>
  <c r="O134" i="10"/>
  <c r="I134" i="10" s="1"/>
  <c r="M134" i="10"/>
  <c r="G134" i="10" s="1"/>
  <c r="K134" i="10"/>
  <c r="E134" i="10" s="1"/>
  <c r="D134" i="10"/>
  <c r="A129" i="7"/>
  <c r="B128" i="7"/>
  <c r="C128" i="7" s="1"/>
  <c r="O135" i="10" l="1"/>
  <c r="I135" i="10" s="1"/>
  <c r="M135" i="10"/>
  <c r="G135" i="10" s="1"/>
  <c r="K135" i="10"/>
  <c r="E135" i="10" s="1"/>
  <c r="B136" i="10"/>
  <c r="N135" i="10"/>
  <c r="H135" i="10" s="1"/>
  <c r="L135" i="10"/>
  <c r="F135" i="10" s="1"/>
  <c r="C135" i="10"/>
  <c r="D135" i="10" s="1"/>
  <c r="A130" i="7"/>
  <c r="B129" i="7"/>
  <c r="C129" i="7" s="1"/>
  <c r="B137" i="10" l="1"/>
  <c r="N136" i="10"/>
  <c r="H136" i="10" s="1"/>
  <c r="L136" i="10"/>
  <c r="F136" i="10" s="1"/>
  <c r="C136" i="10"/>
  <c r="O136" i="10"/>
  <c r="I136" i="10" s="1"/>
  <c r="M136" i="10"/>
  <c r="G136" i="10" s="1"/>
  <c r="K136" i="10"/>
  <c r="E136" i="10" s="1"/>
  <c r="D136" i="10"/>
  <c r="A131" i="7"/>
  <c r="B130" i="7"/>
  <c r="C130" i="7" s="1"/>
  <c r="O137" i="10" l="1"/>
  <c r="I137" i="10" s="1"/>
  <c r="M137" i="10"/>
  <c r="G137" i="10" s="1"/>
  <c r="K137" i="10"/>
  <c r="E137" i="10" s="1"/>
  <c r="B138" i="10"/>
  <c r="N137" i="10"/>
  <c r="H137" i="10" s="1"/>
  <c r="L137" i="10"/>
  <c r="F137" i="10" s="1"/>
  <c r="C137" i="10"/>
  <c r="D137" i="10" s="1"/>
  <c r="A132" i="7"/>
  <c r="B131" i="7"/>
  <c r="C131" i="7" s="1"/>
  <c r="B139" i="10" l="1"/>
  <c r="N138" i="10"/>
  <c r="H138" i="10" s="1"/>
  <c r="L138" i="10"/>
  <c r="F138" i="10" s="1"/>
  <c r="C138" i="10"/>
  <c r="O138" i="10"/>
  <c r="I138" i="10" s="1"/>
  <c r="M138" i="10"/>
  <c r="G138" i="10" s="1"/>
  <c r="K138" i="10"/>
  <c r="E138" i="10" s="1"/>
  <c r="D138" i="10"/>
  <c r="A133" i="7"/>
  <c r="B132" i="7"/>
  <c r="C132" i="7" s="1"/>
  <c r="O139" i="10" l="1"/>
  <c r="I139" i="10" s="1"/>
  <c r="M139" i="10"/>
  <c r="G139" i="10" s="1"/>
  <c r="K139" i="10"/>
  <c r="E139" i="10" s="1"/>
  <c r="B140" i="10"/>
  <c r="N139" i="10"/>
  <c r="H139" i="10" s="1"/>
  <c r="L139" i="10"/>
  <c r="F139" i="10" s="1"/>
  <c r="C139" i="10"/>
  <c r="D139" i="10" s="1"/>
  <c r="A134" i="7"/>
  <c r="B133" i="7"/>
  <c r="C133" i="7" s="1"/>
  <c r="B141" i="10" l="1"/>
  <c r="N140" i="10"/>
  <c r="H140" i="10" s="1"/>
  <c r="L140" i="10"/>
  <c r="F140" i="10" s="1"/>
  <c r="C140" i="10"/>
  <c r="O140" i="10"/>
  <c r="I140" i="10" s="1"/>
  <c r="M140" i="10"/>
  <c r="G140" i="10" s="1"/>
  <c r="K140" i="10"/>
  <c r="E140" i="10" s="1"/>
  <c r="D140" i="10"/>
  <c r="A135" i="7"/>
  <c r="B134" i="7"/>
  <c r="C134" i="7" s="1"/>
  <c r="O141" i="10" l="1"/>
  <c r="I141" i="10" s="1"/>
  <c r="M141" i="10"/>
  <c r="G141" i="10" s="1"/>
  <c r="K141" i="10"/>
  <c r="E141" i="10" s="1"/>
  <c r="B142" i="10"/>
  <c r="N141" i="10"/>
  <c r="H141" i="10" s="1"/>
  <c r="L141" i="10"/>
  <c r="F141" i="10" s="1"/>
  <c r="C141" i="10"/>
  <c r="D141" i="10" s="1"/>
  <c r="A136" i="7"/>
  <c r="B135" i="7"/>
  <c r="C135" i="7" s="1"/>
  <c r="B143" i="10" l="1"/>
  <c r="N142" i="10"/>
  <c r="H142" i="10" s="1"/>
  <c r="L142" i="10"/>
  <c r="F142" i="10" s="1"/>
  <c r="C142" i="10"/>
  <c r="O142" i="10"/>
  <c r="I142" i="10" s="1"/>
  <c r="M142" i="10"/>
  <c r="G142" i="10" s="1"/>
  <c r="K142" i="10"/>
  <c r="E142" i="10" s="1"/>
  <c r="D142" i="10"/>
  <c r="A137" i="7"/>
  <c r="B136" i="7"/>
  <c r="C136" i="7" s="1"/>
  <c r="O143" i="10" l="1"/>
  <c r="I143" i="10" s="1"/>
  <c r="M143" i="10"/>
  <c r="G143" i="10" s="1"/>
  <c r="K143" i="10"/>
  <c r="E143" i="10" s="1"/>
  <c r="B144" i="10"/>
  <c r="N143" i="10"/>
  <c r="H143" i="10" s="1"/>
  <c r="L143" i="10"/>
  <c r="F143" i="10" s="1"/>
  <c r="C143" i="10"/>
  <c r="D143" i="10" s="1"/>
  <c r="A138" i="7"/>
  <c r="B137" i="7"/>
  <c r="C137" i="7" s="1"/>
  <c r="B145" i="10" l="1"/>
  <c r="N144" i="10"/>
  <c r="H144" i="10" s="1"/>
  <c r="L144" i="10"/>
  <c r="F144" i="10" s="1"/>
  <c r="C144" i="10"/>
  <c r="O144" i="10"/>
  <c r="I144" i="10" s="1"/>
  <c r="M144" i="10"/>
  <c r="G144" i="10" s="1"/>
  <c r="K144" i="10"/>
  <c r="E144" i="10" s="1"/>
  <c r="D144" i="10"/>
  <c r="A139" i="7"/>
  <c r="B138" i="7"/>
  <c r="C138" i="7" s="1"/>
  <c r="O145" i="10" l="1"/>
  <c r="I145" i="10" s="1"/>
  <c r="M145" i="10"/>
  <c r="G145" i="10" s="1"/>
  <c r="K145" i="10"/>
  <c r="E145" i="10" s="1"/>
  <c r="B146" i="10"/>
  <c r="N145" i="10"/>
  <c r="H145" i="10" s="1"/>
  <c r="L145" i="10"/>
  <c r="F145" i="10" s="1"/>
  <c r="C145" i="10"/>
  <c r="D145" i="10" s="1"/>
  <c r="A140" i="7"/>
  <c r="B139" i="7"/>
  <c r="C139" i="7" s="1"/>
  <c r="B147" i="10" l="1"/>
  <c r="N146" i="10"/>
  <c r="H146" i="10" s="1"/>
  <c r="L146" i="10"/>
  <c r="F146" i="10" s="1"/>
  <c r="C146" i="10"/>
  <c r="O146" i="10"/>
  <c r="I146" i="10" s="1"/>
  <c r="M146" i="10"/>
  <c r="G146" i="10" s="1"/>
  <c r="K146" i="10"/>
  <c r="E146" i="10" s="1"/>
  <c r="D146" i="10"/>
  <c r="A141" i="7"/>
  <c r="B140" i="7"/>
  <c r="C140" i="7" s="1"/>
  <c r="O147" i="10" l="1"/>
  <c r="I147" i="10" s="1"/>
  <c r="M147" i="10"/>
  <c r="G147" i="10" s="1"/>
  <c r="K147" i="10"/>
  <c r="E147" i="10" s="1"/>
  <c r="B148" i="10"/>
  <c r="N147" i="10"/>
  <c r="H147" i="10" s="1"/>
  <c r="L147" i="10"/>
  <c r="F147" i="10" s="1"/>
  <c r="C147" i="10"/>
  <c r="D147" i="10" s="1"/>
  <c r="A142" i="7"/>
  <c r="B141" i="7"/>
  <c r="C141" i="7" s="1"/>
  <c r="B149" i="10" l="1"/>
  <c r="N148" i="10"/>
  <c r="H148" i="10" s="1"/>
  <c r="L148" i="10"/>
  <c r="F148" i="10" s="1"/>
  <c r="C148" i="10"/>
  <c r="O148" i="10"/>
  <c r="I148" i="10" s="1"/>
  <c r="M148" i="10"/>
  <c r="G148" i="10" s="1"/>
  <c r="K148" i="10"/>
  <c r="E148" i="10" s="1"/>
  <c r="D148" i="10"/>
  <c r="A143" i="7"/>
  <c r="B142" i="7"/>
  <c r="C142" i="7" s="1"/>
  <c r="O149" i="10" l="1"/>
  <c r="I149" i="10" s="1"/>
  <c r="M149" i="10"/>
  <c r="G149" i="10" s="1"/>
  <c r="K149" i="10"/>
  <c r="E149" i="10" s="1"/>
  <c r="B150" i="10"/>
  <c r="N149" i="10"/>
  <c r="H149" i="10" s="1"/>
  <c r="L149" i="10"/>
  <c r="F149" i="10" s="1"/>
  <c r="C149" i="10"/>
  <c r="D149" i="10" s="1"/>
  <c r="A144" i="7"/>
  <c r="B143" i="7"/>
  <c r="C143" i="7" s="1"/>
  <c r="B151" i="10" l="1"/>
  <c r="N150" i="10"/>
  <c r="H150" i="10" s="1"/>
  <c r="L150" i="10"/>
  <c r="F150" i="10" s="1"/>
  <c r="C150" i="10"/>
  <c r="O150" i="10"/>
  <c r="I150" i="10" s="1"/>
  <c r="M150" i="10"/>
  <c r="G150" i="10" s="1"/>
  <c r="K150" i="10"/>
  <c r="E150" i="10" s="1"/>
  <c r="D150" i="10"/>
  <c r="A145" i="7"/>
  <c r="B144" i="7"/>
  <c r="C144" i="7" s="1"/>
  <c r="O151" i="10" l="1"/>
  <c r="I151" i="10" s="1"/>
  <c r="M151" i="10"/>
  <c r="G151" i="10" s="1"/>
  <c r="K151" i="10"/>
  <c r="E151" i="10" s="1"/>
  <c r="B152" i="10"/>
  <c r="N151" i="10"/>
  <c r="H151" i="10" s="1"/>
  <c r="L151" i="10"/>
  <c r="F151" i="10" s="1"/>
  <c r="C151" i="10"/>
  <c r="D151" i="10" s="1"/>
  <c r="A146" i="7"/>
  <c r="B145" i="7"/>
  <c r="C145" i="7" s="1"/>
  <c r="B153" i="10" l="1"/>
  <c r="N152" i="10"/>
  <c r="H152" i="10" s="1"/>
  <c r="L152" i="10"/>
  <c r="F152" i="10" s="1"/>
  <c r="C152" i="10"/>
  <c r="O152" i="10"/>
  <c r="I152" i="10" s="1"/>
  <c r="M152" i="10"/>
  <c r="G152" i="10" s="1"/>
  <c r="K152" i="10"/>
  <c r="E152" i="10" s="1"/>
  <c r="D152" i="10"/>
  <c r="A147" i="7"/>
  <c r="B146" i="7"/>
  <c r="C146" i="7" s="1"/>
  <c r="O153" i="10" l="1"/>
  <c r="I153" i="10" s="1"/>
  <c r="M153" i="10"/>
  <c r="G153" i="10" s="1"/>
  <c r="K153" i="10"/>
  <c r="E153" i="10" s="1"/>
  <c r="B154" i="10"/>
  <c r="N153" i="10"/>
  <c r="H153" i="10" s="1"/>
  <c r="L153" i="10"/>
  <c r="F153" i="10" s="1"/>
  <c r="C153" i="10"/>
  <c r="D153" i="10" s="1"/>
  <c r="A148" i="7"/>
  <c r="B147" i="7"/>
  <c r="C147" i="7" s="1"/>
  <c r="B155" i="10" l="1"/>
  <c r="N154" i="10"/>
  <c r="H154" i="10" s="1"/>
  <c r="L154" i="10"/>
  <c r="F154" i="10" s="1"/>
  <c r="C154" i="10"/>
  <c r="O154" i="10"/>
  <c r="I154" i="10" s="1"/>
  <c r="M154" i="10"/>
  <c r="G154" i="10" s="1"/>
  <c r="K154" i="10"/>
  <c r="E154" i="10" s="1"/>
  <c r="D154" i="10"/>
  <c r="A149" i="7"/>
  <c r="B148" i="7"/>
  <c r="C148" i="7" s="1"/>
  <c r="O155" i="10" l="1"/>
  <c r="I155" i="10" s="1"/>
  <c r="M155" i="10"/>
  <c r="G155" i="10" s="1"/>
  <c r="K155" i="10"/>
  <c r="E155" i="10" s="1"/>
  <c r="B156" i="10"/>
  <c r="N155" i="10"/>
  <c r="H155" i="10" s="1"/>
  <c r="L155" i="10"/>
  <c r="F155" i="10" s="1"/>
  <c r="C155" i="10"/>
  <c r="D155" i="10" s="1"/>
  <c r="A150" i="7"/>
  <c r="B149" i="7"/>
  <c r="C149" i="7" s="1"/>
  <c r="B157" i="10" l="1"/>
  <c r="N156" i="10"/>
  <c r="H156" i="10" s="1"/>
  <c r="L156" i="10"/>
  <c r="F156" i="10" s="1"/>
  <c r="C156" i="10"/>
  <c r="O156" i="10"/>
  <c r="I156" i="10" s="1"/>
  <c r="M156" i="10"/>
  <c r="G156" i="10" s="1"/>
  <c r="K156" i="10"/>
  <c r="E156" i="10" s="1"/>
  <c r="D156" i="10"/>
  <c r="A151" i="7"/>
  <c r="B150" i="7"/>
  <c r="C150" i="7" s="1"/>
  <c r="O157" i="10" l="1"/>
  <c r="I157" i="10" s="1"/>
  <c r="M157" i="10"/>
  <c r="G157" i="10" s="1"/>
  <c r="K157" i="10"/>
  <c r="E157" i="10" s="1"/>
  <c r="B158" i="10"/>
  <c r="N157" i="10"/>
  <c r="H157" i="10" s="1"/>
  <c r="L157" i="10"/>
  <c r="F157" i="10" s="1"/>
  <c r="C157" i="10"/>
  <c r="D157" i="10" s="1"/>
  <c r="A152" i="7"/>
  <c r="B151" i="7"/>
  <c r="C151" i="7" s="1"/>
  <c r="B159" i="10" l="1"/>
  <c r="N158" i="10"/>
  <c r="H158" i="10" s="1"/>
  <c r="L158" i="10"/>
  <c r="F158" i="10" s="1"/>
  <c r="C158" i="10"/>
  <c r="O158" i="10"/>
  <c r="I158" i="10" s="1"/>
  <c r="M158" i="10"/>
  <c r="G158" i="10" s="1"/>
  <c r="K158" i="10"/>
  <c r="E158" i="10" s="1"/>
  <c r="D158" i="10"/>
  <c r="A153" i="7"/>
  <c r="B152" i="7"/>
  <c r="C152" i="7" s="1"/>
  <c r="O159" i="10" l="1"/>
  <c r="I159" i="10" s="1"/>
  <c r="M159" i="10"/>
  <c r="G159" i="10" s="1"/>
  <c r="K159" i="10"/>
  <c r="E159" i="10" s="1"/>
  <c r="B160" i="10"/>
  <c r="N159" i="10"/>
  <c r="H159" i="10" s="1"/>
  <c r="L159" i="10"/>
  <c r="F159" i="10" s="1"/>
  <c r="C159" i="10"/>
  <c r="D159" i="10" s="1"/>
  <c r="A154" i="7"/>
  <c r="B153" i="7"/>
  <c r="C153" i="7" s="1"/>
  <c r="B161" i="10" l="1"/>
  <c r="N160" i="10"/>
  <c r="H160" i="10" s="1"/>
  <c r="L160" i="10"/>
  <c r="F160" i="10" s="1"/>
  <c r="C160" i="10"/>
  <c r="O160" i="10"/>
  <c r="I160" i="10" s="1"/>
  <c r="M160" i="10"/>
  <c r="G160" i="10" s="1"/>
  <c r="K160" i="10"/>
  <c r="E160" i="10" s="1"/>
  <c r="D160" i="10"/>
  <c r="A155" i="7"/>
  <c r="B154" i="7"/>
  <c r="C154" i="7" s="1"/>
  <c r="O161" i="10" l="1"/>
  <c r="I161" i="10" s="1"/>
  <c r="M161" i="10"/>
  <c r="G161" i="10" s="1"/>
  <c r="K161" i="10"/>
  <c r="E161" i="10" s="1"/>
  <c r="B162" i="10"/>
  <c r="N161" i="10"/>
  <c r="H161" i="10" s="1"/>
  <c r="L161" i="10"/>
  <c r="F161" i="10" s="1"/>
  <c r="C161" i="10"/>
  <c r="D161" i="10" s="1"/>
  <c r="A156" i="7"/>
  <c r="B155" i="7"/>
  <c r="C155" i="7" s="1"/>
  <c r="B163" i="10" l="1"/>
  <c r="N162" i="10"/>
  <c r="H162" i="10" s="1"/>
  <c r="L162" i="10"/>
  <c r="F162" i="10" s="1"/>
  <c r="C162" i="10"/>
  <c r="O162" i="10"/>
  <c r="I162" i="10" s="1"/>
  <c r="M162" i="10"/>
  <c r="G162" i="10" s="1"/>
  <c r="K162" i="10"/>
  <c r="E162" i="10" s="1"/>
  <c r="D162" i="10"/>
  <c r="A157" i="7"/>
  <c r="B156" i="7"/>
  <c r="C156" i="7" s="1"/>
  <c r="B165" i="10" l="1"/>
  <c r="O163" i="10"/>
  <c r="I163" i="10" s="1"/>
  <c r="M163" i="10"/>
  <c r="G163" i="10" s="1"/>
  <c r="K163" i="10"/>
  <c r="E163" i="10" s="1"/>
  <c r="N163" i="10"/>
  <c r="H163" i="10" s="1"/>
  <c r="L163" i="10"/>
  <c r="F163" i="10" s="1"/>
  <c r="C163" i="10"/>
  <c r="D163" i="10" s="1"/>
  <c r="A158" i="7"/>
  <c r="B157" i="7"/>
  <c r="C157" i="7"/>
  <c r="O165" i="10" l="1"/>
  <c r="I165" i="10" s="1"/>
  <c r="M165" i="10"/>
  <c r="G165" i="10" s="1"/>
  <c r="K165" i="10"/>
  <c r="E165" i="10" s="1"/>
  <c r="B166" i="10"/>
  <c r="N165" i="10"/>
  <c r="H165" i="10" s="1"/>
  <c r="L165" i="10"/>
  <c r="F165" i="10" s="1"/>
  <c r="C165" i="10"/>
  <c r="D165" i="10" s="1"/>
  <c r="A159" i="7"/>
  <c r="B158" i="7"/>
  <c r="C158" i="7" s="1"/>
  <c r="B167" i="10" l="1"/>
  <c r="N166" i="10"/>
  <c r="H166" i="10" s="1"/>
  <c r="L166" i="10"/>
  <c r="F166" i="10" s="1"/>
  <c r="C166" i="10"/>
  <c r="O166" i="10"/>
  <c r="I166" i="10" s="1"/>
  <c r="M166" i="10"/>
  <c r="G166" i="10" s="1"/>
  <c r="K166" i="10"/>
  <c r="E166" i="10" s="1"/>
  <c r="D166" i="10"/>
  <c r="A160" i="7"/>
  <c r="B159" i="7"/>
  <c r="C159" i="7" s="1"/>
  <c r="O167" i="10" l="1"/>
  <c r="I167" i="10" s="1"/>
  <c r="M167" i="10"/>
  <c r="G167" i="10" s="1"/>
  <c r="K167" i="10"/>
  <c r="E167" i="10" s="1"/>
  <c r="B168" i="10"/>
  <c r="N167" i="10"/>
  <c r="H167" i="10" s="1"/>
  <c r="L167" i="10"/>
  <c r="F167" i="10" s="1"/>
  <c r="C167" i="10"/>
  <c r="D167" i="10" s="1"/>
  <c r="A161" i="7"/>
  <c r="B160" i="7"/>
  <c r="C160" i="7" s="1"/>
  <c r="B169" i="10" l="1"/>
  <c r="N168" i="10"/>
  <c r="H168" i="10" s="1"/>
  <c r="L168" i="10"/>
  <c r="F168" i="10" s="1"/>
  <c r="C168" i="10"/>
  <c r="O168" i="10"/>
  <c r="I168" i="10" s="1"/>
  <c r="M168" i="10"/>
  <c r="G168" i="10" s="1"/>
  <c r="K168" i="10"/>
  <c r="E168" i="10" s="1"/>
  <c r="D168" i="10"/>
  <c r="A162" i="7"/>
  <c r="B161" i="7"/>
  <c r="C161" i="7" s="1"/>
  <c r="O169" i="10" l="1"/>
  <c r="I169" i="10" s="1"/>
  <c r="M169" i="10"/>
  <c r="G169" i="10" s="1"/>
  <c r="K169" i="10"/>
  <c r="E169" i="10" s="1"/>
  <c r="B170" i="10"/>
  <c r="N169" i="10"/>
  <c r="H169" i="10" s="1"/>
  <c r="L169" i="10"/>
  <c r="F169" i="10" s="1"/>
  <c r="C169" i="10"/>
  <c r="D169" i="10" s="1"/>
  <c r="A163" i="7"/>
  <c r="B162" i="7"/>
  <c r="C162" i="7" s="1"/>
  <c r="B171" i="10" l="1"/>
  <c r="N170" i="10"/>
  <c r="H170" i="10" s="1"/>
  <c r="L170" i="10"/>
  <c r="F170" i="10" s="1"/>
  <c r="C170" i="10"/>
  <c r="O170" i="10"/>
  <c r="I170" i="10" s="1"/>
  <c r="M170" i="10"/>
  <c r="G170" i="10" s="1"/>
  <c r="K170" i="10"/>
  <c r="E170" i="10" s="1"/>
  <c r="D170" i="10"/>
  <c r="A164" i="7"/>
  <c r="B163" i="7"/>
  <c r="C163" i="7" s="1"/>
  <c r="O171" i="10" l="1"/>
  <c r="I171" i="10" s="1"/>
  <c r="M171" i="10"/>
  <c r="G171" i="10" s="1"/>
  <c r="K171" i="10"/>
  <c r="E171" i="10" s="1"/>
  <c r="B172" i="10"/>
  <c r="N171" i="10"/>
  <c r="H171" i="10" s="1"/>
  <c r="L171" i="10"/>
  <c r="F171" i="10" s="1"/>
  <c r="C171" i="10"/>
  <c r="D171" i="10" s="1"/>
  <c r="A165" i="7"/>
  <c r="B164" i="7"/>
  <c r="C164" i="7" s="1"/>
  <c r="B173" i="10" l="1"/>
  <c r="N172" i="10"/>
  <c r="H172" i="10" s="1"/>
  <c r="L172" i="10"/>
  <c r="F172" i="10" s="1"/>
  <c r="C172" i="10"/>
  <c r="O172" i="10"/>
  <c r="I172" i="10" s="1"/>
  <c r="M172" i="10"/>
  <c r="G172" i="10" s="1"/>
  <c r="K172" i="10"/>
  <c r="E172" i="10" s="1"/>
  <c r="D172" i="10"/>
  <c r="A166" i="7"/>
  <c r="B165" i="7"/>
  <c r="C165" i="7" s="1"/>
  <c r="O173" i="10" l="1"/>
  <c r="I173" i="10" s="1"/>
  <c r="M173" i="10"/>
  <c r="G173" i="10" s="1"/>
  <c r="K173" i="10"/>
  <c r="E173" i="10" s="1"/>
  <c r="B174" i="10"/>
  <c r="N173" i="10"/>
  <c r="H173" i="10" s="1"/>
  <c r="L173" i="10"/>
  <c r="F173" i="10" s="1"/>
  <c r="C173" i="10"/>
  <c r="D173" i="10" s="1"/>
  <c r="A167" i="7"/>
  <c r="B166" i="7"/>
  <c r="C166" i="7" s="1"/>
  <c r="B175" i="10" l="1"/>
  <c r="N174" i="10"/>
  <c r="H174" i="10" s="1"/>
  <c r="L174" i="10"/>
  <c r="F174" i="10" s="1"/>
  <c r="C174" i="10"/>
  <c r="O174" i="10"/>
  <c r="I174" i="10" s="1"/>
  <c r="M174" i="10"/>
  <c r="G174" i="10" s="1"/>
  <c r="K174" i="10"/>
  <c r="E174" i="10" s="1"/>
  <c r="D174" i="10"/>
  <c r="A168" i="7"/>
  <c r="B167" i="7"/>
  <c r="C167" i="7" s="1"/>
  <c r="O175" i="10" l="1"/>
  <c r="I175" i="10" s="1"/>
  <c r="M175" i="10"/>
  <c r="G175" i="10" s="1"/>
  <c r="K175" i="10"/>
  <c r="E175" i="10" s="1"/>
  <c r="B176" i="10"/>
  <c r="N175" i="10"/>
  <c r="H175" i="10" s="1"/>
  <c r="L175" i="10"/>
  <c r="F175" i="10" s="1"/>
  <c r="C175" i="10"/>
  <c r="D175" i="10" s="1"/>
  <c r="A169" i="7"/>
  <c r="B168" i="7"/>
  <c r="C168" i="7" s="1"/>
  <c r="B177" i="10" l="1"/>
  <c r="N176" i="10"/>
  <c r="H176" i="10" s="1"/>
  <c r="L176" i="10"/>
  <c r="F176" i="10" s="1"/>
  <c r="C176" i="10"/>
  <c r="O176" i="10"/>
  <c r="I176" i="10" s="1"/>
  <c r="M176" i="10"/>
  <c r="G176" i="10" s="1"/>
  <c r="K176" i="10"/>
  <c r="E176" i="10" s="1"/>
  <c r="D176" i="10"/>
  <c r="A170" i="7"/>
  <c r="B169" i="7"/>
  <c r="C169" i="7"/>
  <c r="O177" i="10" l="1"/>
  <c r="I177" i="10" s="1"/>
  <c r="M177" i="10"/>
  <c r="G177" i="10" s="1"/>
  <c r="K177" i="10"/>
  <c r="E177" i="10" s="1"/>
  <c r="B178" i="10"/>
  <c r="N177" i="10"/>
  <c r="H177" i="10" s="1"/>
  <c r="L177" i="10"/>
  <c r="F177" i="10" s="1"/>
  <c r="C177" i="10"/>
  <c r="D177" i="10" s="1"/>
  <c r="A171" i="7"/>
  <c r="B170" i="7"/>
  <c r="C170" i="7" s="1"/>
  <c r="B179" i="10" l="1"/>
  <c r="N178" i="10"/>
  <c r="H178" i="10" s="1"/>
  <c r="L178" i="10"/>
  <c r="F178" i="10" s="1"/>
  <c r="C178" i="10"/>
  <c r="O178" i="10"/>
  <c r="I178" i="10" s="1"/>
  <c r="M178" i="10"/>
  <c r="G178" i="10" s="1"/>
  <c r="K178" i="10"/>
  <c r="E178" i="10" s="1"/>
  <c r="D178" i="10"/>
  <c r="A172" i="7"/>
  <c r="B171" i="7"/>
  <c r="C171" i="7" s="1"/>
  <c r="O179" i="10" l="1"/>
  <c r="I179" i="10" s="1"/>
  <c r="M179" i="10"/>
  <c r="G179" i="10" s="1"/>
  <c r="K179" i="10"/>
  <c r="E179" i="10" s="1"/>
  <c r="B180" i="10"/>
  <c r="N179" i="10"/>
  <c r="H179" i="10" s="1"/>
  <c r="L179" i="10"/>
  <c r="F179" i="10" s="1"/>
  <c r="C179" i="10"/>
  <c r="D179" i="10" s="1"/>
  <c r="A173" i="7"/>
  <c r="B172" i="7"/>
  <c r="C172" i="7" s="1"/>
  <c r="B181" i="10" l="1"/>
  <c r="N180" i="10"/>
  <c r="H180" i="10" s="1"/>
  <c r="L180" i="10"/>
  <c r="F180" i="10" s="1"/>
  <c r="C180" i="10"/>
  <c r="O180" i="10"/>
  <c r="I180" i="10" s="1"/>
  <c r="M180" i="10"/>
  <c r="G180" i="10" s="1"/>
  <c r="K180" i="10"/>
  <c r="E180" i="10" s="1"/>
  <c r="D180" i="10"/>
  <c r="A174" i="7"/>
  <c r="B173" i="7"/>
  <c r="C173" i="7" s="1"/>
  <c r="O181" i="10" l="1"/>
  <c r="I181" i="10" s="1"/>
  <c r="M181" i="10"/>
  <c r="G181" i="10" s="1"/>
  <c r="K181" i="10"/>
  <c r="E181" i="10" s="1"/>
  <c r="B182" i="10"/>
  <c r="N181" i="10"/>
  <c r="H181" i="10" s="1"/>
  <c r="L181" i="10"/>
  <c r="F181" i="10" s="1"/>
  <c r="C181" i="10"/>
  <c r="D181" i="10" s="1"/>
  <c r="A175" i="7"/>
  <c r="B174" i="7"/>
  <c r="C174" i="7" s="1"/>
  <c r="B183" i="10" l="1"/>
  <c r="N182" i="10"/>
  <c r="H182" i="10" s="1"/>
  <c r="L182" i="10"/>
  <c r="F182" i="10" s="1"/>
  <c r="C182" i="10"/>
  <c r="O182" i="10"/>
  <c r="I182" i="10" s="1"/>
  <c r="M182" i="10"/>
  <c r="G182" i="10" s="1"/>
  <c r="K182" i="10"/>
  <c r="E182" i="10" s="1"/>
  <c r="D182" i="10"/>
  <c r="A176" i="7"/>
  <c r="B175" i="7"/>
  <c r="C175" i="7" s="1"/>
  <c r="O183" i="10" l="1"/>
  <c r="I183" i="10" s="1"/>
  <c r="M183" i="10"/>
  <c r="G183" i="10" s="1"/>
  <c r="K183" i="10"/>
  <c r="E183" i="10" s="1"/>
  <c r="B184" i="10"/>
  <c r="N183" i="10"/>
  <c r="H183" i="10" s="1"/>
  <c r="L183" i="10"/>
  <c r="F183" i="10" s="1"/>
  <c r="C183" i="10"/>
  <c r="D183" i="10" s="1"/>
  <c r="A177" i="7"/>
  <c r="B176" i="7"/>
  <c r="C176" i="7" s="1"/>
  <c r="B185" i="10" l="1"/>
  <c r="N184" i="10"/>
  <c r="H184" i="10" s="1"/>
  <c r="L184" i="10"/>
  <c r="F184" i="10" s="1"/>
  <c r="C184" i="10"/>
  <c r="O184" i="10"/>
  <c r="I184" i="10" s="1"/>
  <c r="M184" i="10"/>
  <c r="G184" i="10" s="1"/>
  <c r="K184" i="10"/>
  <c r="E184" i="10" s="1"/>
  <c r="D184" i="10"/>
  <c r="A178" i="7"/>
  <c r="B177" i="7"/>
  <c r="C177" i="7" s="1"/>
  <c r="O185" i="10" l="1"/>
  <c r="I185" i="10" s="1"/>
  <c r="M185" i="10"/>
  <c r="G185" i="10" s="1"/>
  <c r="K185" i="10"/>
  <c r="E185" i="10" s="1"/>
  <c r="B186" i="10"/>
  <c r="N185" i="10"/>
  <c r="H185" i="10" s="1"/>
  <c r="L185" i="10"/>
  <c r="F185" i="10" s="1"/>
  <c r="C185" i="10"/>
  <c r="D185" i="10" s="1"/>
  <c r="A179" i="7"/>
  <c r="B178" i="7"/>
  <c r="C178" i="7" s="1"/>
  <c r="B187" i="10" l="1"/>
  <c r="N186" i="10"/>
  <c r="H186" i="10" s="1"/>
  <c r="L186" i="10"/>
  <c r="F186" i="10" s="1"/>
  <c r="C186" i="10"/>
  <c r="O186" i="10"/>
  <c r="I186" i="10" s="1"/>
  <c r="M186" i="10"/>
  <c r="G186" i="10" s="1"/>
  <c r="K186" i="10"/>
  <c r="E186" i="10" s="1"/>
  <c r="D186" i="10"/>
  <c r="A180" i="7"/>
  <c r="B179" i="7"/>
  <c r="C179" i="7" s="1"/>
  <c r="O187" i="10" l="1"/>
  <c r="I187" i="10" s="1"/>
  <c r="M187" i="10"/>
  <c r="G187" i="10" s="1"/>
  <c r="K187" i="10"/>
  <c r="E187" i="10" s="1"/>
  <c r="B188" i="10"/>
  <c r="N187" i="10"/>
  <c r="H187" i="10" s="1"/>
  <c r="L187" i="10"/>
  <c r="F187" i="10" s="1"/>
  <c r="C187" i="10"/>
  <c r="D187" i="10" s="1"/>
  <c r="A181" i="7"/>
  <c r="B180" i="7"/>
  <c r="C180" i="7" s="1"/>
  <c r="B189" i="10" l="1"/>
  <c r="N188" i="10"/>
  <c r="H188" i="10" s="1"/>
  <c r="L188" i="10"/>
  <c r="F188" i="10" s="1"/>
  <c r="C188" i="10"/>
  <c r="O188" i="10"/>
  <c r="I188" i="10" s="1"/>
  <c r="M188" i="10"/>
  <c r="G188" i="10" s="1"/>
  <c r="K188" i="10"/>
  <c r="E188" i="10" s="1"/>
  <c r="D188" i="10"/>
  <c r="A182" i="7"/>
  <c r="B181" i="7"/>
  <c r="C181" i="7" s="1"/>
  <c r="O189" i="10" l="1"/>
  <c r="I189" i="10" s="1"/>
  <c r="M189" i="10"/>
  <c r="G189" i="10" s="1"/>
  <c r="K189" i="10"/>
  <c r="E189" i="10" s="1"/>
  <c r="B190" i="10"/>
  <c r="N189" i="10"/>
  <c r="H189" i="10" s="1"/>
  <c r="L189" i="10"/>
  <c r="F189" i="10" s="1"/>
  <c r="C189" i="10"/>
  <c r="D189" i="10" s="1"/>
  <c r="A183" i="7"/>
  <c r="B182" i="7"/>
  <c r="C182" i="7" s="1"/>
  <c r="B191" i="10" l="1"/>
  <c r="N190" i="10"/>
  <c r="H190" i="10" s="1"/>
  <c r="L190" i="10"/>
  <c r="F190" i="10" s="1"/>
  <c r="C190" i="10"/>
  <c r="O190" i="10"/>
  <c r="I190" i="10" s="1"/>
  <c r="M190" i="10"/>
  <c r="G190" i="10" s="1"/>
  <c r="K190" i="10"/>
  <c r="E190" i="10" s="1"/>
  <c r="D190" i="10"/>
  <c r="A184" i="7"/>
  <c r="B183" i="7"/>
  <c r="C183" i="7" s="1"/>
  <c r="O191" i="10" l="1"/>
  <c r="I191" i="10" s="1"/>
  <c r="M191" i="10"/>
  <c r="G191" i="10" s="1"/>
  <c r="K191" i="10"/>
  <c r="E191" i="10" s="1"/>
  <c r="B192" i="10"/>
  <c r="N191" i="10"/>
  <c r="H191" i="10" s="1"/>
  <c r="L191" i="10"/>
  <c r="F191" i="10" s="1"/>
  <c r="C191" i="10"/>
  <c r="D191" i="10" s="1"/>
  <c r="A185" i="7"/>
  <c r="B184" i="7"/>
  <c r="C184" i="7" s="1"/>
  <c r="B193" i="10" l="1"/>
  <c r="N192" i="10"/>
  <c r="H192" i="10" s="1"/>
  <c r="L192" i="10"/>
  <c r="F192" i="10" s="1"/>
  <c r="C192" i="10"/>
  <c r="O192" i="10"/>
  <c r="I192" i="10" s="1"/>
  <c r="M192" i="10"/>
  <c r="G192" i="10" s="1"/>
  <c r="K192" i="10"/>
  <c r="E192" i="10" s="1"/>
  <c r="D192" i="10"/>
  <c r="A186" i="7"/>
  <c r="B185" i="7"/>
  <c r="C185" i="7" s="1"/>
  <c r="O193" i="10" l="1"/>
  <c r="I193" i="10" s="1"/>
  <c r="M193" i="10"/>
  <c r="G193" i="10" s="1"/>
  <c r="K193" i="10"/>
  <c r="E193" i="10" s="1"/>
  <c r="B194" i="10"/>
  <c r="N193" i="10"/>
  <c r="H193" i="10" s="1"/>
  <c r="L193" i="10"/>
  <c r="F193" i="10" s="1"/>
  <c r="C193" i="10"/>
  <c r="D193" i="10" s="1"/>
  <c r="A187" i="7"/>
  <c r="B186" i="7"/>
  <c r="C186" i="7" s="1"/>
  <c r="B196" i="10" l="1"/>
  <c r="N194" i="10"/>
  <c r="H194" i="10" s="1"/>
  <c r="L194" i="10"/>
  <c r="F194" i="10" s="1"/>
  <c r="C194" i="10"/>
  <c r="O194" i="10"/>
  <c r="I194" i="10" s="1"/>
  <c r="M194" i="10"/>
  <c r="G194" i="10" s="1"/>
  <c r="K194" i="10"/>
  <c r="E194" i="10" s="1"/>
  <c r="D194" i="10"/>
  <c r="A188" i="7"/>
  <c r="B187" i="7"/>
  <c r="C187" i="7" s="1"/>
  <c r="O196" i="10" l="1"/>
  <c r="I196" i="10" s="1"/>
  <c r="M196" i="10"/>
  <c r="G196" i="10" s="1"/>
  <c r="K196" i="10"/>
  <c r="E196" i="10" s="1"/>
  <c r="N196" i="10"/>
  <c r="H196" i="10" s="1"/>
  <c r="B197" i="10"/>
  <c r="L196" i="10"/>
  <c r="F196" i="10" s="1"/>
  <c r="C196" i="10"/>
  <c r="D196" i="10" s="1"/>
  <c r="A189" i="7"/>
  <c r="B188" i="7"/>
  <c r="C188" i="7" s="1"/>
  <c r="B198" i="10" l="1"/>
  <c r="N197" i="10"/>
  <c r="H197" i="10" s="1"/>
  <c r="L197" i="10"/>
  <c r="F197" i="10" s="1"/>
  <c r="C197" i="10"/>
  <c r="M197" i="10"/>
  <c r="G197" i="10" s="1"/>
  <c r="D197" i="10"/>
  <c r="O197" i="10"/>
  <c r="I197" i="10" s="1"/>
  <c r="K197" i="10"/>
  <c r="E197" i="10" s="1"/>
  <c r="A190" i="7"/>
  <c r="B189" i="7"/>
  <c r="C189" i="7" s="1"/>
  <c r="B199" i="10" l="1"/>
  <c r="N198" i="10"/>
  <c r="H198" i="10" s="1"/>
  <c r="L198" i="10"/>
  <c r="F198" i="10" s="1"/>
  <c r="O198" i="10"/>
  <c r="I198" i="10" s="1"/>
  <c r="M198" i="10"/>
  <c r="G198" i="10" s="1"/>
  <c r="K198" i="10"/>
  <c r="E198" i="10" s="1"/>
  <c r="C198" i="10"/>
  <c r="D198" i="10" s="1"/>
  <c r="A191" i="7"/>
  <c r="B190" i="7"/>
  <c r="C190" i="7" s="1"/>
  <c r="O199" i="10" l="1"/>
  <c r="I199" i="10" s="1"/>
  <c r="M199" i="10"/>
  <c r="G199" i="10" s="1"/>
  <c r="K199" i="10"/>
  <c r="E199" i="10" s="1"/>
  <c r="B200" i="10"/>
  <c r="N199" i="10"/>
  <c r="H199" i="10" s="1"/>
  <c r="L199" i="10"/>
  <c r="F199" i="10" s="1"/>
  <c r="C199" i="10"/>
  <c r="D199" i="10" s="1"/>
  <c r="A192" i="7"/>
  <c r="B191" i="7"/>
  <c r="C191" i="7" s="1"/>
  <c r="B201" i="10" l="1"/>
  <c r="N200" i="10"/>
  <c r="H200" i="10" s="1"/>
  <c r="L200" i="10"/>
  <c r="F200" i="10" s="1"/>
  <c r="C200" i="10"/>
  <c r="O200" i="10"/>
  <c r="I200" i="10" s="1"/>
  <c r="M200" i="10"/>
  <c r="G200" i="10" s="1"/>
  <c r="K200" i="10"/>
  <c r="E200" i="10" s="1"/>
  <c r="D200" i="10"/>
  <c r="A193" i="7"/>
  <c r="B192" i="7"/>
  <c r="C192" i="7" s="1"/>
  <c r="O201" i="10" l="1"/>
  <c r="I201" i="10" s="1"/>
  <c r="M201" i="10"/>
  <c r="G201" i="10" s="1"/>
  <c r="K201" i="10"/>
  <c r="E201" i="10" s="1"/>
  <c r="B202" i="10"/>
  <c r="N201" i="10"/>
  <c r="H201" i="10" s="1"/>
  <c r="L201" i="10"/>
  <c r="F201" i="10" s="1"/>
  <c r="C201" i="10"/>
  <c r="D201" i="10" s="1"/>
  <c r="A194" i="7"/>
  <c r="B193" i="7"/>
  <c r="C193" i="7" s="1"/>
  <c r="B203" i="10" l="1"/>
  <c r="N202" i="10"/>
  <c r="H202" i="10" s="1"/>
  <c r="L202" i="10"/>
  <c r="F202" i="10" s="1"/>
  <c r="C202" i="10"/>
  <c r="O202" i="10"/>
  <c r="I202" i="10" s="1"/>
  <c r="M202" i="10"/>
  <c r="G202" i="10" s="1"/>
  <c r="K202" i="10"/>
  <c r="E202" i="10" s="1"/>
  <c r="D202" i="10"/>
  <c r="A195" i="7"/>
  <c r="B194" i="7"/>
  <c r="C194" i="7" s="1"/>
  <c r="O203" i="10" l="1"/>
  <c r="I203" i="10" s="1"/>
  <c r="M203" i="10"/>
  <c r="G203" i="10" s="1"/>
  <c r="K203" i="10"/>
  <c r="E203" i="10" s="1"/>
  <c r="B204" i="10"/>
  <c r="N203" i="10"/>
  <c r="H203" i="10" s="1"/>
  <c r="L203" i="10"/>
  <c r="F203" i="10" s="1"/>
  <c r="C203" i="10"/>
  <c r="D203" i="10" s="1"/>
  <c r="A196" i="7"/>
  <c r="B195" i="7"/>
  <c r="C195" i="7" s="1"/>
  <c r="B205" i="10" l="1"/>
  <c r="N204" i="10"/>
  <c r="H204" i="10" s="1"/>
  <c r="L204" i="10"/>
  <c r="F204" i="10" s="1"/>
  <c r="C204" i="10"/>
  <c r="O204" i="10"/>
  <c r="I204" i="10" s="1"/>
  <c r="M204" i="10"/>
  <c r="G204" i="10" s="1"/>
  <c r="K204" i="10"/>
  <c r="E204" i="10" s="1"/>
  <c r="D204" i="10"/>
  <c r="A197" i="7"/>
  <c r="B196" i="7"/>
  <c r="C196" i="7" s="1"/>
  <c r="O205" i="10" l="1"/>
  <c r="I205" i="10" s="1"/>
  <c r="M205" i="10"/>
  <c r="G205" i="10" s="1"/>
  <c r="K205" i="10"/>
  <c r="E205" i="10" s="1"/>
  <c r="B206" i="10"/>
  <c r="N205" i="10"/>
  <c r="H205" i="10" s="1"/>
  <c r="L205" i="10"/>
  <c r="F205" i="10" s="1"/>
  <c r="C205" i="10"/>
  <c r="D205" i="10" s="1"/>
  <c r="A198" i="7"/>
  <c r="B197" i="7"/>
  <c r="C197" i="7" s="1"/>
  <c r="B207" i="10" l="1"/>
  <c r="N206" i="10"/>
  <c r="H206" i="10" s="1"/>
  <c r="L206" i="10"/>
  <c r="F206" i="10" s="1"/>
  <c r="C206" i="10"/>
  <c r="O206" i="10"/>
  <c r="I206" i="10" s="1"/>
  <c r="M206" i="10"/>
  <c r="G206" i="10" s="1"/>
  <c r="K206" i="10"/>
  <c r="E206" i="10" s="1"/>
  <c r="D206" i="10"/>
  <c r="A199" i="7"/>
  <c r="B198" i="7"/>
  <c r="C198" i="7" s="1"/>
  <c r="O207" i="10" l="1"/>
  <c r="I207" i="10" s="1"/>
  <c r="M207" i="10"/>
  <c r="G207" i="10" s="1"/>
  <c r="K207" i="10"/>
  <c r="E207" i="10" s="1"/>
  <c r="B208" i="10"/>
  <c r="N207" i="10"/>
  <c r="H207" i="10" s="1"/>
  <c r="L207" i="10"/>
  <c r="F207" i="10" s="1"/>
  <c r="C207" i="10"/>
  <c r="D207" i="10" s="1"/>
  <c r="A200" i="7"/>
  <c r="B199" i="7"/>
  <c r="C199" i="7" s="1"/>
  <c r="B209" i="10" l="1"/>
  <c r="N208" i="10"/>
  <c r="H208" i="10" s="1"/>
  <c r="L208" i="10"/>
  <c r="F208" i="10" s="1"/>
  <c r="C208" i="10"/>
  <c r="O208" i="10"/>
  <c r="I208" i="10" s="1"/>
  <c r="M208" i="10"/>
  <c r="G208" i="10" s="1"/>
  <c r="K208" i="10"/>
  <c r="E208" i="10" s="1"/>
  <c r="D208" i="10"/>
  <c r="A201" i="7"/>
  <c r="B200" i="7"/>
  <c r="C200" i="7" s="1"/>
  <c r="O209" i="10" l="1"/>
  <c r="I209" i="10" s="1"/>
  <c r="M209" i="10"/>
  <c r="G209" i="10" s="1"/>
  <c r="K209" i="10"/>
  <c r="E209" i="10" s="1"/>
  <c r="B210" i="10"/>
  <c r="N209" i="10"/>
  <c r="H209" i="10" s="1"/>
  <c r="L209" i="10"/>
  <c r="F209" i="10" s="1"/>
  <c r="C209" i="10"/>
  <c r="D209" i="10" s="1"/>
  <c r="A202" i="7"/>
  <c r="B201" i="7"/>
  <c r="C201" i="7" s="1"/>
  <c r="B211" i="10" l="1"/>
  <c r="N210" i="10"/>
  <c r="H210" i="10" s="1"/>
  <c r="L210" i="10"/>
  <c r="F210" i="10" s="1"/>
  <c r="C210" i="10"/>
  <c r="O210" i="10"/>
  <c r="I210" i="10" s="1"/>
  <c r="M210" i="10"/>
  <c r="G210" i="10" s="1"/>
  <c r="K210" i="10"/>
  <c r="E210" i="10" s="1"/>
  <c r="D210" i="10"/>
  <c r="A203" i="7"/>
  <c r="B202" i="7"/>
  <c r="C202" i="7" s="1"/>
  <c r="O211" i="10" l="1"/>
  <c r="I211" i="10" s="1"/>
  <c r="M211" i="10"/>
  <c r="G211" i="10" s="1"/>
  <c r="K211" i="10"/>
  <c r="E211" i="10" s="1"/>
  <c r="B212" i="10"/>
  <c r="N211" i="10"/>
  <c r="H211" i="10" s="1"/>
  <c r="L211" i="10"/>
  <c r="F211" i="10" s="1"/>
  <c r="C211" i="10"/>
  <c r="D211" i="10" s="1"/>
  <c r="A204" i="7"/>
  <c r="B203" i="7"/>
  <c r="C203" i="7" s="1"/>
  <c r="B213" i="10" l="1"/>
  <c r="N212" i="10"/>
  <c r="H212" i="10" s="1"/>
  <c r="L212" i="10"/>
  <c r="F212" i="10" s="1"/>
  <c r="C212" i="10"/>
  <c r="O212" i="10"/>
  <c r="I212" i="10" s="1"/>
  <c r="M212" i="10"/>
  <c r="G212" i="10" s="1"/>
  <c r="K212" i="10"/>
  <c r="E212" i="10" s="1"/>
  <c r="D212" i="10"/>
  <c r="A205" i="7"/>
  <c r="B204" i="7"/>
  <c r="C204" i="7" s="1"/>
  <c r="O213" i="10" l="1"/>
  <c r="I213" i="10" s="1"/>
  <c r="M213" i="10"/>
  <c r="G213" i="10" s="1"/>
  <c r="K213" i="10"/>
  <c r="E213" i="10" s="1"/>
  <c r="B214" i="10"/>
  <c r="N213" i="10"/>
  <c r="H213" i="10" s="1"/>
  <c r="L213" i="10"/>
  <c r="F213" i="10" s="1"/>
  <c r="C213" i="10"/>
  <c r="D213" i="10" s="1"/>
  <c r="A206" i="7"/>
  <c r="B205" i="7"/>
  <c r="C205" i="7" s="1"/>
  <c r="B215" i="10" l="1"/>
  <c r="N214" i="10"/>
  <c r="H214" i="10" s="1"/>
  <c r="L214" i="10"/>
  <c r="F214" i="10" s="1"/>
  <c r="C214" i="10"/>
  <c r="O214" i="10"/>
  <c r="I214" i="10" s="1"/>
  <c r="M214" i="10"/>
  <c r="G214" i="10" s="1"/>
  <c r="K214" i="10"/>
  <c r="E214" i="10" s="1"/>
  <c r="D214" i="10"/>
  <c r="A207" i="7"/>
  <c r="B206" i="7"/>
  <c r="C206" i="7" s="1"/>
  <c r="O215" i="10" l="1"/>
  <c r="I215" i="10" s="1"/>
  <c r="M215" i="10"/>
  <c r="G215" i="10" s="1"/>
  <c r="K215" i="10"/>
  <c r="E215" i="10" s="1"/>
  <c r="B216" i="10"/>
  <c r="N215" i="10"/>
  <c r="H215" i="10" s="1"/>
  <c r="L215" i="10"/>
  <c r="F215" i="10" s="1"/>
  <c r="C215" i="10"/>
  <c r="D215" i="10" s="1"/>
  <c r="A208" i="7"/>
  <c r="B207" i="7"/>
  <c r="C207" i="7" s="1"/>
  <c r="B217" i="10" l="1"/>
  <c r="N216" i="10"/>
  <c r="H216" i="10" s="1"/>
  <c r="L216" i="10"/>
  <c r="F216" i="10" s="1"/>
  <c r="C216" i="10"/>
  <c r="O216" i="10"/>
  <c r="I216" i="10" s="1"/>
  <c r="M216" i="10"/>
  <c r="G216" i="10" s="1"/>
  <c r="K216" i="10"/>
  <c r="E216" i="10" s="1"/>
  <c r="D216" i="10"/>
  <c r="A209" i="7"/>
  <c r="B208" i="7"/>
  <c r="C208" i="7" s="1"/>
  <c r="O217" i="10" l="1"/>
  <c r="I217" i="10" s="1"/>
  <c r="M217" i="10"/>
  <c r="G217" i="10" s="1"/>
  <c r="K217" i="10"/>
  <c r="E217" i="10" s="1"/>
  <c r="B218" i="10"/>
  <c r="N217" i="10"/>
  <c r="H217" i="10" s="1"/>
  <c r="L217" i="10"/>
  <c r="F217" i="10" s="1"/>
  <c r="C217" i="10"/>
  <c r="D217" i="10" s="1"/>
  <c r="A210" i="7"/>
  <c r="B209" i="7"/>
  <c r="C209" i="7" s="1"/>
  <c r="B219" i="10" l="1"/>
  <c r="N218" i="10"/>
  <c r="H218" i="10" s="1"/>
  <c r="L218" i="10"/>
  <c r="F218" i="10" s="1"/>
  <c r="C218" i="10"/>
  <c r="O218" i="10"/>
  <c r="I218" i="10" s="1"/>
  <c r="M218" i="10"/>
  <c r="G218" i="10" s="1"/>
  <c r="K218" i="10"/>
  <c r="E218" i="10" s="1"/>
  <c r="D218" i="10"/>
  <c r="A211" i="7"/>
  <c r="B210" i="7"/>
  <c r="C210" i="7" s="1"/>
  <c r="O219" i="10" l="1"/>
  <c r="I219" i="10" s="1"/>
  <c r="M219" i="10"/>
  <c r="G219" i="10" s="1"/>
  <c r="K219" i="10"/>
  <c r="E219" i="10" s="1"/>
  <c r="B220" i="10"/>
  <c r="N219" i="10"/>
  <c r="H219" i="10" s="1"/>
  <c r="L219" i="10"/>
  <c r="F219" i="10" s="1"/>
  <c r="C219" i="10"/>
  <c r="D219" i="10" s="1"/>
  <c r="A212" i="7"/>
  <c r="B211" i="7"/>
  <c r="C211" i="7" s="1"/>
  <c r="B221" i="10" l="1"/>
  <c r="N220" i="10"/>
  <c r="H220" i="10" s="1"/>
  <c r="L220" i="10"/>
  <c r="F220" i="10" s="1"/>
  <c r="C220" i="10"/>
  <c r="O220" i="10"/>
  <c r="I220" i="10" s="1"/>
  <c r="M220" i="10"/>
  <c r="G220" i="10" s="1"/>
  <c r="K220" i="10"/>
  <c r="E220" i="10" s="1"/>
  <c r="D220" i="10"/>
  <c r="A213" i="7"/>
  <c r="B212" i="7"/>
  <c r="C212" i="7" s="1"/>
  <c r="O221" i="10" l="1"/>
  <c r="I221" i="10" s="1"/>
  <c r="M221" i="10"/>
  <c r="G221" i="10" s="1"/>
  <c r="K221" i="10"/>
  <c r="E221" i="10" s="1"/>
  <c r="B222" i="10"/>
  <c r="N221" i="10"/>
  <c r="H221" i="10" s="1"/>
  <c r="L221" i="10"/>
  <c r="F221" i="10" s="1"/>
  <c r="C221" i="10"/>
  <c r="D221" i="10" s="1"/>
  <c r="A214" i="7"/>
  <c r="B213" i="7"/>
  <c r="C213" i="7" s="1"/>
  <c r="B223" i="10" l="1"/>
  <c r="N222" i="10"/>
  <c r="H222" i="10" s="1"/>
  <c r="L222" i="10"/>
  <c r="F222" i="10" s="1"/>
  <c r="C222" i="10"/>
  <c r="O222" i="10"/>
  <c r="I222" i="10" s="1"/>
  <c r="M222" i="10"/>
  <c r="G222" i="10" s="1"/>
  <c r="K222" i="10"/>
  <c r="E222" i="10" s="1"/>
  <c r="D222" i="10"/>
  <c r="A215" i="7"/>
  <c r="B214" i="7"/>
  <c r="C214" i="7" s="1"/>
  <c r="O223" i="10" l="1"/>
  <c r="I223" i="10" s="1"/>
  <c r="M223" i="10"/>
  <c r="G223" i="10" s="1"/>
  <c r="K223" i="10"/>
  <c r="E223" i="10" s="1"/>
  <c r="B224" i="10"/>
  <c r="N223" i="10"/>
  <c r="H223" i="10" s="1"/>
  <c r="L223" i="10"/>
  <c r="F223" i="10" s="1"/>
  <c r="C223" i="10"/>
  <c r="D223" i="10" s="1"/>
  <c r="A216" i="7"/>
  <c r="B215" i="7"/>
  <c r="C215" i="7" s="1"/>
  <c r="B225" i="10" l="1"/>
  <c r="N224" i="10"/>
  <c r="H224" i="10" s="1"/>
  <c r="L224" i="10"/>
  <c r="F224" i="10" s="1"/>
  <c r="C224" i="10"/>
  <c r="O224" i="10"/>
  <c r="I224" i="10" s="1"/>
  <c r="M224" i="10"/>
  <c r="G224" i="10" s="1"/>
  <c r="K224" i="10"/>
  <c r="E224" i="10" s="1"/>
  <c r="D224" i="10"/>
  <c r="A217" i="7"/>
  <c r="B216" i="7"/>
  <c r="C216" i="7" s="1"/>
  <c r="O225" i="10" l="1"/>
  <c r="I225" i="10" s="1"/>
  <c r="M225" i="10"/>
  <c r="G225" i="10" s="1"/>
  <c r="K225" i="10"/>
  <c r="E225" i="10" s="1"/>
  <c r="B226" i="10"/>
  <c r="N225" i="10"/>
  <c r="H225" i="10" s="1"/>
  <c r="L225" i="10"/>
  <c r="F225" i="10" s="1"/>
  <c r="C225" i="10"/>
  <c r="D225" i="10" s="1"/>
  <c r="A218" i="7"/>
  <c r="B217" i="7"/>
  <c r="C217" i="7" s="1"/>
  <c r="N226" i="10" l="1"/>
  <c r="H226" i="10" s="1"/>
  <c r="L226" i="10"/>
  <c r="F226" i="10" s="1"/>
  <c r="C226" i="10"/>
  <c r="D226" i="10" s="1"/>
  <c r="B228" i="10"/>
  <c r="O226" i="10"/>
  <c r="I226" i="10" s="1"/>
  <c r="M226" i="10"/>
  <c r="G226" i="10" s="1"/>
  <c r="K226" i="10"/>
  <c r="E226" i="10" s="1"/>
  <c r="A219" i="7"/>
  <c r="B218" i="7"/>
  <c r="C218" i="7" s="1"/>
  <c r="B229" i="10" l="1"/>
  <c r="N228" i="10"/>
  <c r="H228" i="10" s="1"/>
  <c r="L228" i="10"/>
  <c r="F228" i="10" s="1"/>
  <c r="C228" i="10"/>
  <c r="O228" i="10"/>
  <c r="I228" i="10" s="1"/>
  <c r="M228" i="10"/>
  <c r="G228" i="10" s="1"/>
  <c r="K228" i="10"/>
  <c r="E228" i="10" s="1"/>
  <c r="D228" i="10"/>
  <c r="A220" i="7"/>
  <c r="B219" i="7"/>
  <c r="C219" i="7" s="1"/>
  <c r="O229" i="10" l="1"/>
  <c r="I229" i="10" s="1"/>
  <c r="M229" i="10"/>
  <c r="G229" i="10" s="1"/>
  <c r="K229" i="10"/>
  <c r="E229" i="10" s="1"/>
  <c r="B230" i="10"/>
  <c r="N229" i="10"/>
  <c r="H229" i="10" s="1"/>
  <c r="L229" i="10"/>
  <c r="F229" i="10" s="1"/>
  <c r="C229" i="10"/>
  <c r="D229" i="10" s="1"/>
  <c r="A221" i="7"/>
  <c r="B220" i="7"/>
  <c r="C220" i="7" s="1"/>
  <c r="B231" i="10" l="1"/>
  <c r="N230" i="10"/>
  <c r="H230" i="10" s="1"/>
  <c r="L230" i="10"/>
  <c r="F230" i="10" s="1"/>
  <c r="C230" i="10"/>
  <c r="O230" i="10"/>
  <c r="I230" i="10" s="1"/>
  <c r="M230" i="10"/>
  <c r="G230" i="10" s="1"/>
  <c r="K230" i="10"/>
  <c r="E230" i="10" s="1"/>
  <c r="D230" i="10"/>
  <c r="A222" i="7"/>
  <c r="B221" i="7"/>
  <c r="C221" i="7" s="1"/>
  <c r="O231" i="10" l="1"/>
  <c r="I231" i="10" s="1"/>
  <c r="M231" i="10"/>
  <c r="G231" i="10" s="1"/>
  <c r="K231" i="10"/>
  <c r="E231" i="10" s="1"/>
  <c r="B232" i="10"/>
  <c r="N231" i="10"/>
  <c r="H231" i="10" s="1"/>
  <c r="L231" i="10"/>
  <c r="F231" i="10" s="1"/>
  <c r="C231" i="10"/>
  <c r="D231" i="10" s="1"/>
  <c r="A223" i="7"/>
  <c r="B222" i="7"/>
  <c r="C222" i="7" s="1"/>
  <c r="B233" i="10" l="1"/>
  <c r="N232" i="10"/>
  <c r="H232" i="10" s="1"/>
  <c r="L232" i="10"/>
  <c r="F232" i="10" s="1"/>
  <c r="C232" i="10"/>
  <c r="O232" i="10"/>
  <c r="I232" i="10" s="1"/>
  <c r="M232" i="10"/>
  <c r="G232" i="10" s="1"/>
  <c r="K232" i="10"/>
  <c r="E232" i="10" s="1"/>
  <c r="D232" i="10"/>
  <c r="A224" i="7"/>
  <c r="B223" i="7"/>
  <c r="C223" i="7" s="1"/>
  <c r="O233" i="10" l="1"/>
  <c r="I233" i="10" s="1"/>
  <c r="M233" i="10"/>
  <c r="G233" i="10" s="1"/>
  <c r="K233" i="10"/>
  <c r="E233" i="10" s="1"/>
  <c r="B234" i="10"/>
  <c r="N233" i="10"/>
  <c r="H233" i="10" s="1"/>
  <c r="L233" i="10"/>
  <c r="F233" i="10" s="1"/>
  <c r="C233" i="10"/>
  <c r="D233" i="10" s="1"/>
  <c r="A225" i="7"/>
  <c r="B224" i="7"/>
  <c r="C224" i="7" s="1"/>
  <c r="B235" i="10" l="1"/>
  <c r="N234" i="10"/>
  <c r="H234" i="10" s="1"/>
  <c r="L234" i="10"/>
  <c r="F234" i="10" s="1"/>
  <c r="C234" i="10"/>
  <c r="O234" i="10"/>
  <c r="I234" i="10" s="1"/>
  <c r="M234" i="10"/>
  <c r="G234" i="10" s="1"/>
  <c r="K234" i="10"/>
  <c r="E234" i="10" s="1"/>
  <c r="D234" i="10"/>
  <c r="A226" i="7"/>
  <c r="B225" i="7"/>
  <c r="C225" i="7" s="1"/>
  <c r="O235" i="10" l="1"/>
  <c r="I235" i="10" s="1"/>
  <c r="M235" i="10"/>
  <c r="G235" i="10" s="1"/>
  <c r="K235" i="10"/>
  <c r="E235" i="10" s="1"/>
  <c r="B236" i="10"/>
  <c r="N235" i="10"/>
  <c r="H235" i="10" s="1"/>
  <c r="L235" i="10"/>
  <c r="F235" i="10" s="1"/>
  <c r="C235" i="10"/>
  <c r="D235" i="10" s="1"/>
  <c r="A227" i="7"/>
  <c r="B226" i="7"/>
  <c r="C226" i="7" s="1"/>
  <c r="B237" i="10" l="1"/>
  <c r="N236" i="10"/>
  <c r="H236" i="10" s="1"/>
  <c r="L236" i="10"/>
  <c r="F236" i="10" s="1"/>
  <c r="C236" i="10"/>
  <c r="O236" i="10"/>
  <c r="I236" i="10" s="1"/>
  <c r="M236" i="10"/>
  <c r="G236" i="10" s="1"/>
  <c r="K236" i="10"/>
  <c r="E236" i="10" s="1"/>
  <c r="D236" i="10"/>
  <c r="A228" i="7"/>
  <c r="B227" i="7"/>
  <c r="C227" i="7" s="1"/>
  <c r="O237" i="10" l="1"/>
  <c r="I237" i="10" s="1"/>
  <c r="M237" i="10"/>
  <c r="G237" i="10" s="1"/>
  <c r="K237" i="10"/>
  <c r="E237" i="10" s="1"/>
  <c r="B238" i="10"/>
  <c r="N237" i="10"/>
  <c r="H237" i="10" s="1"/>
  <c r="L237" i="10"/>
  <c r="F237" i="10" s="1"/>
  <c r="C237" i="10"/>
  <c r="D237" i="10" s="1"/>
  <c r="A229" i="7"/>
  <c r="B228" i="7"/>
  <c r="C228" i="7" s="1"/>
  <c r="B239" i="10" l="1"/>
  <c r="N238" i="10"/>
  <c r="H238" i="10" s="1"/>
  <c r="L238" i="10"/>
  <c r="F238" i="10" s="1"/>
  <c r="C238" i="10"/>
  <c r="O238" i="10"/>
  <c r="I238" i="10" s="1"/>
  <c r="M238" i="10"/>
  <c r="G238" i="10" s="1"/>
  <c r="K238" i="10"/>
  <c r="E238" i="10" s="1"/>
  <c r="D238" i="10"/>
  <c r="A230" i="7"/>
  <c r="B229" i="7"/>
  <c r="C229" i="7" s="1"/>
  <c r="O239" i="10" l="1"/>
  <c r="I239" i="10" s="1"/>
  <c r="M239" i="10"/>
  <c r="G239" i="10" s="1"/>
  <c r="K239" i="10"/>
  <c r="E239" i="10" s="1"/>
  <c r="B240" i="10"/>
  <c r="N239" i="10"/>
  <c r="H239" i="10" s="1"/>
  <c r="L239" i="10"/>
  <c r="F239" i="10" s="1"/>
  <c r="C239" i="10"/>
  <c r="D239" i="10" s="1"/>
  <c r="A231" i="7"/>
  <c r="B230" i="7"/>
  <c r="C230" i="7" s="1"/>
  <c r="B241" i="10" l="1"/>
  <c r="N240" i="10"/>
  <c r="H240" i="10" s="1"/>
  <c r="L240" i="10"/>
  <c r="F240" i="10" s="1"/>
  <c r="C240" i="10"/>
  <c r="O240" i="10"/>
  <c r="I240" i="10" s="1"/>
  <c r="M240" i="10"/>
  <c r="G240" i="10" s="1"/>
  <c r="K240" i="10"/>
  <c r="E240" i="10" s="1"/>
  <c r="D240" i="10"/>
  <c r="A232" i="7"/>
  <c r="B231" i="7"/>
  <c r="C231" i="7" s="1"/>
  <c r="O241" i="10" l="1"/>
  <c r="I241" i="10" s="1"/>
  <c r="M241" i="10"/>
  <c r="G241" i="10" s="1"/>
  <c r="K241" i="10"/>
  <c r="E241" i="10" s="1"/>
  <c r="B242" i="10"/>
  <c r="N241" i="10"/>
  <c r="H241" i="10" s="1"/>
  <c r="L241" i="10"/>
  <c r="F241" i="10" s="1"/>
  <c r="C241" i="10"/>
  <c r="D241" i="10" s="1"/>
  <c r="A233" i="7"/>
  <c r="B232" i="7"/>
  <c r="C232" i="7" s="1"/>
  <c r="B243" i="10" l="1"/>
  <c r="N242" i="10"/>
  <c r="H242" i="10" s="1"/>
  <c r="L242" i="10"/>
  <c r="F242" i="10" s="1"/>
  <c r="C242" i="10"/>
  <c r="O242" i="10"/>
  <c r="I242" i="10" s="1"/>
  <c r="M242" i="10"/>
  <c r="G242" i="10" s="1"/>
  <c r="K242" i="10"/>
  <c r="E242" i="10" s="1"/>
  <c r="D242" i="10"/>
  <c r="A234" i="7"/>
  <c r="B233" i="7"/>
  <c r="C233" i="7" s="1"/>
  <c r="O243" i="10" l="1"/>
  <c r="I243" i="10" s="1"/>
  <c r="M243" i="10"/>
  <c r="G243" i="10" s="1"/>
  <c r="K243" i="10"/>
  <c r="E243" i="10" s="1"/>
  <c r="B244" i="10"/>
  <c r="N243" i="10"/>
  <c r="H243" i="10" s="1"/>
  <c r="L243" i="10"/>
  <c r="F243" i="10" s="1"/>
  <c r="C243" i="10"/>
  <c r="D243" i="10" s="1"/>
  <c r="A235" i="7"/>
  <c r="B234" i="7"/>
  <c r="C234" i="7" s="1"/>
  <c r="B245" i="10" l="1"/>
  <c r="N244" i="10"/>
  <c r="H244" i="10" s="1"/>
  <c r="L244" i="10"/>
  <c r="F244" i="10" s="1"/>
  <c r="C244" i="10"/>
  <c r="O244" i="10"/>
  <c r="I244" i="10" s="1"/>
  <c r="M244" i="10"/>
  <c r="G244" i="10" s="1"/>
  <c r="K244" i="10"/>
  <c r="E244" i="10" s="1"/>
  <c r="D244" i="10"/>
  <c r="A236" i="7"/>
  <c r="B235" i="7"/>
  <c r="C235" i="7" s="1"/>
  <c r="O245" i="10" l="1"/>
  <c r="I245" i="10" s="1"/>
  <c r="M245" i="10"/>
  <c r="G245" i="10" s="1"/>
  <c r="K245" i="10"/>
  <c r="E245" i="10" s="1"/>
  <c r="B246" i="10"/>
  <c r="N245" i="10"/>
  <c r="H245" i="10" s="1"/>
  <c r="L245" i="10"/>
  <c r="F245" i="10" s="1"/>
  <c r="C245" i="10"/>
  <c r="D245" i="10" s="1"/>
  <c r="A237" i="7"/>
  <c r="B236" i="7"/>
  <c r="C236" i="7" s="1"/>
  <c r="B247" i="10" l="1"/>
  <c r="N246" i="10"/>
  <c r="H246" i="10" s="1"/>
  <c r="L246" i="10"/>
  <c r="F246" i="10" s="1"/>
  <c r="C246" i="10"/>
  <c r="O246" i="10"/>
  <c r="I246" i="10" s="1"/>
  <c r="M246" i="10"/>
  <c r="G246" i="10" s="1"/>
  <c r="K246" i="10"/>
  <c r="E246" i="10" s="1"/>
  <c r="D246" i="10"/>
  <c r="A238" i="7"/>
  <c r="B237" i="7"/>
  <c r="C237" i="7" s="1"/>
  <c r="O247" i="10" l="1"/>
  <c r="I247" i="10" s="1"/>
  <c r="M247" i="10"/>
  <c r="G247" i="10" s="1"/>
  <c r="K247" i="10"/>
  <c r="E247" i="10" s="1"/>
  <c r="B248" i="10"/>
  <c r="N247" i="10"/>
  <c r="H247" i="10" s="1"/>
  <c r="L247" i="10"/>
  <c r="F247" i="10" s="1"/>
  <c r="C247" i="10"/>
  <c r="D247" i="10" s="1"/>
  <c r="A239" i="7"/>
  <c r="B238" i="7"/>
  <c r="C238" i="7" s="1"/>
  <c r="B249" i="10" l="1"/>
  <c r="N248" i="10"/>
  <c r="H248" i="10" s="1"/>
  <c r="L248" i="10"/>
  <c r="F248" i="10" s="1"/>
  <c r="C248" i="10"/>
  <c r="O248" i="10"/>
  <c r="I248" i="10" s="1"/>
  <c r="M248" i="10"/>
  <c r="G248" i="10" s="1"/>
  <c r="K248" i="10"/>
  <c r="E248" i="10" s="1"/>
  <c r="D248" i="10"/>
  <c r="A240" i="7"/>
  <c r="B239" i="7"/>
  <c r="C239" i="7" s="1"/>
  <c r="B250" i="10" l="1"/>
  <c r="N249" i="10"/>
  <c r="H249" i="10" s="1"/>
  <c r="L249" i="10"/>
  <c r="F249" i="10" s="1"/>
  <c r="M249" i="10"/>
  <c r="G249" i="10" s="1"/>
  <c r="O249" i="10"/>
  <c r="I249" i="10" s="1"/>
  <c r="K249" i="10"/>
  <c r="E249" i="10" s="1"/>
  <c r="C249" i="10"/>
  <c r="D249" i="10" s="1"/>
  <c r="A241" i="7"/>
  <c r="B240" i="7"/>
  <c r="C240" i="7"/>
  <c r="O250" i="10" l="1"/>
  <c r="I250" i="10" s="1"/>
  <c r="M250" i="10"/>
  <c r="G250" i="10" s="1"/>
  <c r="K250" i="10"/>
  <c r="E250" i="10" s="1"/>
  <c r="B251" i="10"/>
  <c r="L250" i="10"/>
  <c r="F250" i="10" s="1"/>
  <c r="C250" i="10"/>
  <c r="D250" i="10" s="1"/>
  <c r="N250" i="10"/>
  <c r="H250" i="10" s="1"/>
  <c r="A242" i="7"/>
  <c r="B241" i="7"/>
  <c r="C241" i="7"/>
  <c r="B252" i="10" l="1"/>
  <c r="N251" i="10"/>
  <c r="H251" i="10" s="1"/>
  <c r="L251" i="10"/>
  <c r="F251" i="10" s="1"/>
  <c r="C251" i="10"/>
  <c r="O251" i="10"/>
  <c r="I251" i="10" s="1"/>
  <c r="K251" i="10"/>
  <c r="E251" i="10" s="1"/>
  <c r="M251" i="10"/>
  <c r="G251" i="10" s="1"/>
  <c r="D251" i="10"/>
  <c r="A243" i="7"/>
  <c r="B242" i="7"/>
  <c r="C242" i="7" s="1"/>
  <c r="O252" i="10" l="1"/>
  <c r="I252" i="10" s="1"/>
  <c r="M252" i="10"/>
  <c r="G252" i="10" s="1"/>
  <c r="K252" i="10"/>
  <c r="E252" i="10" s="1"/>
  <c r="N252" i="10"/>
  <c r="H252" i="10" s="1"/>
  <c r="B253" i="10"/>
  <c r="L252" i="10"/>
  <c r="F252" i="10" s="1"/>
  <c r="C252" i="10"/>
  <c r="D252" i="10" s="1"/>
  <c r="A244" i="7"/>
  <c r="B243" i="7"/>
  <c r="C243" i="7" s="1"/>
  <c r="B254" i="10" l="1"/>
  <c r="N253" i="10"/>
  <c r="H253" i="10" s="1"/>
  <c r="L253" i="10"/>
  <c r="F253" i="10" s="1"/>
  <c r="C253" i="10"/>
  <c r="M253" i="10"/>
  <c r="G253" i="10" s="1"/>
  <c r="D253" i="10"/>
  <c r="O253" i="10"/>
  <c r="I253" i="10" s="1"/>
  <c r="K253" i="10"/>
  <c r="E253" i="10" s="1"/>
  <c r="A245" i="7"/>
  <c r="B244" i="7"/>
  <c r="C244" i="7" s="1"/>
  <c r="O254" i="10" l="1"/>
  <c r="I254" i="10" s="1"/>
  <c r="M254" i="10"/>
  <c r="G254" i="10" s="1"/>
  <c r="K254" i="10"/>
  <c r="E254" i="10" s="1"/>
  <c r="B255" i="10"/>
  <c r="L254" i="10"/>
  <c r="F254" i="10" s="1"/>
  <c r="C254" i="10"/>
  <c r="D254" i="10" s="1"/>
  <c r="N254" i="10"/>
  <c r="H254" i="10" s="1"/>
  <c r="A246" i="7"/>
  <c r="B245" i="7"/>
  <c r="C245" i="7"/>
  <c r="O255" i="10" l="1"/>
  <c r="I255" i="10" s="1"/>
  <c r="M255" i="10"/>
  <c r="G255" i="10" s="1"/>
  <c r="K255" i="10"/>
  <c r="E255" i="10" s="1"/>
  <c r="B256" i="10"/>
  <c r="N255" i="10"/>
  <c r="H255" i="10" s="1"/>
  <c r="L255" i="10"/>
  <c r="F255" i="10" s="1"/>
  <c r="C255" i="10"/>
  <c r="D255" i="10" s="1"/>
  <c r="A247" i="7"/>
  <c r="B246" i="7"/>
  <c r="C246" i="7" s="1"/>
  <c r="B257" i="10" l="1"/>
  <c r="N256" i="10"/>
  <c r="H256" i="10" s="1"/>
  <c r="L256" i="10"/>
  <c r="F256" i="10" s="1"/>
  <c r="C256" i="10"/>
  <c r="O256" i="10"/>
  <c r="I256" i="10" s="1"/>
  <c r="M256" i="10"/>
  <c r="G256" i="10" s="1"/>
  <c r="K256" i="10"/>
  <c r="E256" i="10" s="1"/>
  <c r="D256" i="10"/>
  <c r="A248" i="7"/>
  <c r="B247" i="7"/>
  <c r="C247" i="7" s="1"/>
  <c r="O257" i="10" l="1"/>
  <c r="I257" i="10" s="1"/>
  <c r="M257" i="10"/>
  <c r="G257" i="10" s="1"/>
  <c r="K257" i="10"/>
  <c r="E257" i="10" s="1"/>
  <c r="B258" i="10"/>
  <c r="N257" i="10"/>
  <c r="H257" i="10" s="1"/>
  <c r="L257" i="10"/>
  <c r="F257" i="10" s="1"/>
  <c r="C257" i="10"/>
  <c r="D257" i="10" s="1"/>
  <c r="A249" i="7"/>
  <c r="B248" i="7"/>
  <c r="C248" i="7" s="1"/>
  <c r="N258" i="10" l="1"/>
  <c r="H258" i="10" s="1"/>
  <c r="L258" i="10"/>
  <c r="F258" i="10" s="1"/>
  <c r="C258" i="10"/>
  <c r="D258" i="10" s="1"/>
  <c r="B260" i="10"/>
  <c r="O258" i="10"/>
  <c r="I258" i="10" s="1"/>
  <c r="M258" i="10"/>
  <c r="G258" i="10" s="1"/>
  <c r="K258" i="10"/>
  <c r="E258" i="10" s="1"/>
  <c r="A250" i="7"/>
  <c r="B249" i="7"/>
  <c r="C249" i="7" s="1"/>
  <c r="B261" i="10" l="1"/>
  <c r="N260" i="10"/>
  <c r="H260" i="10" s="1"/>
  <c r="L260" i="10"/>
  <c r="F260" i="10" s="1"/>
  <c r="C260" i="10"/>
  <c r="O260" i="10"/>
  <c r="I260" i="10" s="1"/>
  <c r="M260" i="10"/>
  <c r="G260" i="10" s="1"/>
  <c r="K260" i="10"/>
  <c r="E260" i="10" s="1"/>
  <c r="D260" i="10"/>
  <c r="A251" i="7"/>
  <c r="B250" i="7"/>
  <c r="C250" i="7" s="1"/>
  <c r="O261" i="10" l="1"/>
  <c r="I261" i="10" s="1"/>
  <c r="M261" i="10"/>
  <c r="G261" i="10" s="1"/>
  <c r="K261" i="10"/>
  <c r="E261" i="10" s="1"/>
  <c r="B262" i="10"/>
  <c r="N261" i="10"/>
  <c r="H261" i="10" s="1"/>
  <c r="L261" i="10"/>
  <c r="F261" i="10" s="1"/>
  <c r="C261" i="10"/>
  <c r="D261" i="10" s="1"/>
  <c r="A252" i="7"/>
  <c r="B251" i="7"/>
  <c r="C251" i="7" s="1"/>
  <c r="B263" i="10" l="1"/>
  <c r="N262" i="10"/>
  <c r="H262" i="10" s="1"/>
  <c r="L262" i="10"/>
  <c r="F262" i="10" s="1"/>
  <c r="C262" i="10"/>
  <c r="O262" i="10"/>
  <c r="I262" i="10" s="1"/>
  <c r="M262" i="10"/>
  <c r="G262" i="10" s="1"/>
  <c r="K262" i="10"/>
  <c r="E262" i="10" s="1"/>
  <c r="D262" i="10"/>
  <c r="A253" i="7"/>
  <c r="B252" i="7"/>
  <c r="C252" i="7" s="1"/>
  <c r="O263" i="10" l="1"/>
  <c r="I263" i="10" s="1"/>
  <c r="M263" i="10"/>
  <c r="G263" i="10" s="1"/>
  <c r="K263" i="10"/>
  <c r="E263" i="10" s="1"/>
  <c r="B264" i="10"/>
  <c r="N263" i="10"/>
  <c r="H263" i="10" s="1"/>
  <c r="L263" i="10"/>
  <c r="F263" i="10" s="1"/>
  <c r="C263" i="10"/>
  <c r="D263" i="10" s="1"/>
  <c r="A254" i="7"/>
  <c r="B253" i="7"/>
  <c r="C253" i="7" s="1"/>
  <c r="B265" i="10" l="1"/>
  <c r="N264" i="10"/>
  <c r="H264" i="10" s="1"/>
  <c r="L264" i="10"/>
  <c r="F264" i="10" s="1"/>
  <c r="C264" i="10"/>
  <c r="O264" i="10"/>
  <c r="I264" i="10" s="1"/>
  <c r="M264" i="10"/>
  <c r="G264" i="10" s="1"/>
  <c r="K264" i="10"/>
  <c r="E264" i="10" s="1"/>
  <c r="D264" i="10"/>
  <c r="A255" i="7"/>
  <c r="B254" i="7"/>
  <c r="C254" i="7" s="1"/>
  <c r="O265" i="10" l="1"/>
  <c r="I265" i="10" s="1"/>
  <c r="M265" i="10"/>
  <c r="G265" i="10" s="1"/>
  <c r="K265" i="10"/>
  <c r="E265" i="10" s="1"/>
  <c r="B266" i="10"/>
  <c r="N265" i="10"/>
  <c r="H265" i="10" s="1"/>
  <c r="L265" i="10"/>
  <c r="F265" i="10" s="1"/>
  <c r="C265" i="10"/>
  <c r="D265" i="10" s="1"/>
  <c r="A256" i="7"/>
  <c r="B255" i="7"/>
  <c r="C255" i="7" s="1"/>
  <c r="B267" i="10" l="1"/>
  <c r="N266" i="10"/>
  <c r="H266" i="10" s="1"/>
  <c r="L266" i="10"/>
  <c r="F266" i="10" s="1"/>
  <c r="C266" i="10"/>
  <c r="O266" i="10"/>
  <c r="I266" i="10" s="1"/>
  <c r="M266" i="10"/>
  <c r="G266" i="10" s="1"/>
  <c r="K266" i="10"/>
  <c r="E266" i="10" s="1"/>
  <c r="D266" i="10"/>
  <c r="A257" i="7"/>
  <c r="B256" i="7"/>
  <c r="C256" i="7" s="1"/>
  <c r="O267" i="10" l="1"/>
  <c r="I267" i="10" s="1"/>
  <c r="M267" i="10"/>
  <c r="G267" i="10" s="1"/>
  <c r="K267" i="10"/>
  <c r="E267" i="10" s="1"/>
  <c r="B268" i="10"/>
  <c r="N267" i="10"/>
  <c r="H267" i="10" s="1"/>
  <c r="L267" i="10"/>
  <c r="F267" i="10" s="1"/>
  <c r="C267" i="10"/>
  <c r="D267" i="10" s="1"/>
  <c r="A258" i="7"/>
  <c r="B257" i="7"/>
  <c r="C257" i="7" s="1"/>
  <c r="B269" i="10" l="1"/>
  <c r="N268" i="10"/>
  <c r="H268" i="10" s="1"/>
  <c r="L268" i="10"/>
  <c r="F268" i="10" s="1"/>
  <c r="C268" i="10"/>
  <c r="O268" i="10"/>
  <c r="I268" i="10" s="1"/>
  <c r="M268" i="10"/>
  <c r="G268" i="10" s="1"/>
  <c r="K268" i="10"/>
  <c r="E268" i="10" s="1"/>
  <c r="D268" i="10"/>
  <c r="A259" i="7"/>
  <c r="B258" i="7"/>
  <c r="C258" i="7" s="1"/>
  <c r="O269" i="10" l="1"/>
  <c r="I269" i="10" s="1"/>
  <c r="M269" i="10"/>
  <c r="G269" i="10" s="1"/>
  <c r="K269" i="10"/>
  <c r="E269" i="10" s="1"/>
  <c r="B270" i="10"/>
  <c r="N269" i="10"/>
  <c r="H269" i="10" s="1"/>
  <c r="L269" i="10"/>
  <c r="F269" i="10" s="1"/>
  <c r="C269" i="10"/>
  <c r="D269" i="10" s="1"/>
  <c r="A260" i="7"/>
  <c r="B259" i="7"/>
  <c r="C259" i="7" s="1"/>
  <c r="B271" i="10" l="1"/>
  <c r="N270" i="10"/>
  <c r="H270" i="10" s="1"/>
  <c r="L270" i="10"/>
  <c r="F270" i="10" s="1"/>
  <c r="C270" i="10"/>
  <c r="O270" i="10"/>
  <c r="I270" i="10" s="1"/>
  <c r="M270" i="10"/>
  <c r="G270" i="10" s="1"/>
  <c r="K270" i="10"/>
  <c r="E270" i="10" s="1"/>
  <c r="D270" i="10"/>
  <c r="A261" i="7"/>
  <c r="B260" i="7"/>
  <c r="C260" i="7" s="1"/>
  <c r="O271" i="10" l="1"/>
  <c r="I271" i="10" s="1"/>
  <c r="M271" i="10"/>
  <c r="G271" i="10" s="1"/>
  <c r="K271" i="10"/>
  <c r="E271" i="10" s="1"/>
  <c r="B272" i="10"/>
  <c r="N271" i="10"/>
  <c r="H271" i="10" s="1"/>
  <c r="L271" i="10"/>
  <c r="F271" i="10" s="1"/>
  <c r="C271" i="10"/>
  <c r="D271" i="10" s="1"/>
  <c r="A262" i="7"/>
  <c r="B261" i="7"/>
  <c r="C261" i="7" s="1"/>
  <c r="B273" i="10" l="1"/>
  <c r="N272" i="10"/>
  <c r="H272" i="10" s="1"/>
  <c r="L272" i="10"/>
  <c r="F272" i="10" s="1"/>
  <c r="C272" i="10"/>
  <c r="O272" i="10"/>
  <c r="I272" i="10" s="1"/>
  <c r="M272" i="10"/>
  <c r="G272" i="10" s="1"/>
  <c r="K272" i="10"/>
  <c r="E272" i="10" s="1"/>
  <c r="D272" i="10"/>
  <c r="A263" i="7"/>
  <c r="B262" i="7"/>
  <c r="C262" i="7" s="1"/>
  <c r="O273" i="10" l="1"/>
  <c r="I273" i="10" s="1"/>
  <c r="M273" i="10"/>
  <c r="G273" i="10" s="1"/>
  <c r="K273" i="10"/>
  <c r="E273" i="10" s="1"/>
  <c r="B274" i="10"/>
  <c r="N273" i="10"/>
  <c r="H273" i="10" s="1"/>
  <c r="L273" i="10"/>
  <c r="F273" i="10" s="1"/>
  <c r="C273" i="10"/>
  <c r="D273" i="10" s="1"/>
  <c r="A264" i="7"/>
  <c r="B263" i="7"/>
  <c r="C263" i="7" s="1"/>
  <c r="B275" i="10" l="1"/>
  <c r="N274" i="10"/>
  <c r="H274" i="10" s="1"/>
  <c r="L274" i="10"/>
  <c r="F274" i="10" s="1"/>
  <c r="C274" i="10"/>
  <c r="O274" i="10"/>
  <c r="I274" i="10" s="1"/>
  <c r="M274" i="10"/>
  <c r="G274" i="10" s="1"/>
  <c r="K274" i="10"/>
  <c r="E274" i="10" s="1"/>
  <c r="D274" i="10"/>
  <c r="A265" i="7"/>
  <c r="B264" i="7"/>
  <c r="C264" i="7" s="1"/>
  <c r="O275" i="10" l="1"/>
  <c r="I275" i="10" s="1"/>
  <c r="M275" i="10"/>
  <c r="G275" i="10" s="1"/>
  <c r="K275" i="10"/>
  <c r="E275" i="10" s="1"/>
  <c r="B276" i="10"/>
  <c r="N275" i="10"/>
  <c r="H275" i="10" s="1"/>
  <c r="L275" i="10"/>
  <c r="F275" i="10" s="1"/>
  <c r="C275" i="10"/>
  <c r="D275" i="10" s="1"/>
  <c r="A266" i="7"/>
  <c r="B265" i="7"/>
  <c r="C265" i="7" s="1"/>
  <c r="B277" i="10" l="1"/>
  <c r="N276" i="10"/>
  <c r="H276" i="10" s="1"/>
  <c r="L276" i="10"/>
  <c r="F276" i="10" s="1"/>
  <c r="C276" i="10"/>
  <c r="O276" i="10"/>
  <c r="I276" i="10" s="1"/>
  <c r="M276" i="10"/>
  <c r="G276" i="10" s="1"/>
  <c r="K276" i="10"/>
  <c r="E276" i="10" s="1"/>
  <c r="D276" i="10"/>
  <c r="A267" i="7"/>
  <c r="B266" i="7"/>
  <c r="C266" i="7" s="1"/>
  <c r="O277" i="10" l="1"/>
  <c r="I277" i="10" s="1"/>
  <c r="M277" i="10"/>
  <c r="G277" i="10" s="1"/>
  <c r="K277" i="10"/>
  <c r="E277" i="10" s="1"/>
  <c r="B278" i="10"/>
  <c r="N277" i="10"/>
  <c r="H277" i="10" s="1"/>
  <c r="L277" i="10"/>
  <c r="F277" i="10" s="1"/>
  <c r="C277" i="10"/>
  <c r="D277" i="10" s="1"/>
  <c r="A268" i="7"/>
  <c r="B267" i="7"/>
  <c r="C267" i="7" s="1"/>
  <c r="B279" i="10" l="1"/>
  <c r="N278" i="10"/>
  <c r="H278" i="10" s="1"/>
  <c r="L278" i="10"/>
  <c r="F278" i="10" s="1"/>
  <c r="C278" i="10"/>
  <c r="O278" i="10"/>
  <c r="I278" i="10" s="1"/>
  <c r="M278" i="10"/>
  <c r="G278" i="10" s="1"/>
  <c r="K278" i="10"/>
  <c r="E278" i="10" s="1"/>
  <c r="D278" i="10"/>
  <c r="A269" i="7"/>
  <c r="B268" i="7"/>
  <c r="C268" i="7" s="1"/>
  <c r="O279" i="10" l="1"/>
  <c r="I279" i="10" s="1"/>
  <c r="M279" i="10"/>
  <c r="G279" i="10" s="1"/>
  <c r="K279" i="10"/>
  <c r="E279" i="10" s="1"/>
  <c r="B280" i="10"/>
  <c r="N279" i="10"/>
  <c r="H279" i="10" s="1"/>
  <c r="L279" i="10"/>
  <c r="F279" i="10" s="1"/>
  <c r="C279" i="10"/>
  <c r="D279" i="10" s="1"/>
  <c r="A270" i="7"/>
  <c r="B269" i="7"/>
  <c r="C269" i="7" s="1"/>
  <c r="B281" i="10" l="1"/>
  <c r="N280" i="10"/>
  <c r="H280" i="10" s="1"/>
  <c r="L280" i="10"/>
  <c r="F280" i="10" s="1"/>
  <c r="C280" i="10"/>
  <c r="O280" i="10"/>
  <c r="I280" i="10" s="1"/>
  <c r="M280" i="10"/>
  <c r="G280" i="10" s="1"/>
  <c r="K280" i="10"/>
  <c r="E280" i="10" s="1"/>
  <c r="D280" i="10"/>
  <c r="A271" i="7"/>
  <c r="B270" i="7"/>
  <c r="C270" i="7" s="1"/>
  <c r="O281" i="10" l="1"/>
  <c r="I281" i="10" s="1"/>
  <c r="M281" i="10"/>
  <c r="G281" i="10" s="1"/>
  <c r="K281" i="10"/>
  <c r="E281" i="10" s="1"/>
  <c r="B282" i="10"/>
  <c r="N281" i="10"/>
  <c r="H281" i="10" s="1"/>
  <c r="L281" i="10"/>
  <c r="F281" i="10" s="1"/>
  <c r="C281" i="10"/>
  <c r="D281" i="10" s="1"/>
  <c r="A272" i="7"/>
  <c r="B271" i="7"/>
  <c r="C271" i="7" s="1"/>
  <c r="B283" i="10" l="1"/>
  <c r="N282" i="10"/>
  <c r="H282" i="10" s="1"/>
  <c r="L282" i="10"/>
  <c r="F282" i="10" s="1"/>
  <c r="C282" i="10"/>
  <c r="O282" i="10"/>
  <c r="I282" i="10" s="1"/>
  <c r="M282" i="10"/>
  <c r="G282" i="10" s="1"/>
  <c r="K282" i="10"/>
  <c r="E282" i="10" s="1"/>
  <c r="D282" i="10"/>
  <c r="A273" i="7"/>
  <c r="B272" i="7"/>
  <c r="C272" i="7" s="1"/>
  <c r="O283" i="10" l="1"/>
  <c r="I283" i="10" s="1"/>
  <c r="M283" i="10"/>
  <c r="G283" i="10" s="1"/>
  <c r="K283" i="10"/>
  <c r="E283" i="10" s="1"/>
  <c r="B284" i="10"/>
  <c r="N283" i="10"/>
  <c r="H283" i="10" s="1"/>
  <c r="L283" i="10"/>
  <c r="F283" i="10" s="1"/>
  <c r="C283" i="10"/>
  <c r="D283" i="10" s="1"/>
  <c r="A274" i="7"/>
  <c r="B273" i="7"/>
  <c r="C273" i="7" s="1"/>
  <c r="B285" i="10" l="1"/>
  <c r="N284" i="10"/>
  <c r="H284" i="10" s="1"/>
  <c r="L284" i="10"/>
  <c r="F284" i="10" s="1"/>
  <c r="C284" i="10"/>
  <c r="O284" i="10"/>
  <c r="I284" i="10" s="1"/>
  <c r="M284" i="10"/>
  <c r="G284" i="10" s="1"/>
  <c r="K284" i="10"/>
  <c r="E284" i="10" s="1"/>
  <c r="D284" i="10"/>
  <c r="A275" i="7"/>
  <c r="B274" i="7"/>
  <c r="C274" i="7" s="1"/>
  <c r="O285" i="10" l="1"/>
  <c r="I285" i="10" s="1"/>
  <c r="M285" i="10"/>
  <c r="G285" i="10" s="1"/>
  <c r="K285" i="10"/>
  <c r="E285" i="10" s="1"/>
  <c r="B286" i="10"/>
  <c r="N285" i="10"/>
  <c r="H285" i="10" s="1"/>
  <c r="L285" i="10"/>
  <c r="F285" i="10" s="1"/>
  <c r="C285" i="10"/>
  <c r="D285" i="10" s="1"/>
  <c r="A276" i="7"/>
  <c r="B275" i="7"/>
  <c r="C275" i="7" s="1"/>
  <c r="B287" i="10" l="1"/>
  <c r="N286" i="10"/>
  <c r="H286" i="10" s="1"/>
  <c r="L286" i="10"/>
  <c r="F286" i="10" s="1"/>
  <c r="C286" i="10"/>
  <c r="O286" i="10"/>
  <c r="I286" i="10" s="1"/>
  <c r="M286" i="10"/>
  <c r="G286" i="10" s="1"/>
  <c r="K286" i="10"/>
  <c r="E286" i="10" s="1"/>
  <c r="D286" i="10"/>
  <c r="A277" i="7"/>
  <c r="B276" i="7"/>
  <c r="C276" i="7" s="1"/>
  <c r="O287" i="10" l="1"/>
  <c r="I287" i="10" s="1"/>
  <c r="M287" i="10"/>
  <c r="G287" i="10" s="1"/>
  <c r="K287" i="10"/>
  <c r="E287" i="10" s="1"/>
  <c r="B288" i="10"/>
  <c r="N287" i="10"/>
  <c r="H287" i="10" s="1"/>
  <c r="L287" i="10"/>
  <c r="F287" i="10" s="1"/>
  <c r="C287" i="10"/>
  <c r="D287" i="10" s="1"/>
  <c r="A278" i="7"/>
  <c r="B277" i="7"/>
  <c r="C277" i="7" s="1"/>
  <c r="B289" i="10" l="1"/>
  <c r="N288" i="10"/>
  <c r="H288" i="10" s="1"/>
  <c r="L288" i="10"/>
  <c r="F288" i="10" s="1"/>
  <c r="C288" i="10"/>
  <c r="O288" i="10"/>
  <c r="I288" i="10" s="1"/>
  <c r="M288" i="10"/>
  <c r="G288" i="10" s="1"/>
  <c r="K288" i="10"/>
  <c r="E288" i="10" s="1"/>
  <c r="D288" i="10"/>
  <c r="A279" i="7"/>
  <c r="B278" i="7"/>
  <c r="C278" i="7" s="1"/>
  <c r="B291" i="10" l="1"/>
  <c r="O289" i="10"/>
  <c r="I289" i="10" s="1"/>
  <c r="M289" i="10"/>
  <c r="G289" i="10" s="1"/>
  <c r="K289" i="10"/>
  <c r="E289" i="10" s="1"/>
  <c r="N289" i="10"/>
  <c r="H289" i="10" s="1"/>
  <c r="L289" i="10"/>
  <c r="F289" i="10" s="1"/>
  <c r="C289" i="10"/>
  <c r="D289" i="10" s="1"/>
  <c r="A280" i="7"/>
  <c r="B279" i="7"/>
  <c r="C279" i="7" s="1"/>
  <c r="O291" i="10" l="1"/>
  <c r="I291" i="10" s="1"/>
  <c r="M291" i="10"/>
  <c r="G291" i="10" s="1"/>
  <c r="K291" i="10"/>
  <c r="E291" i="10" s="1"/>
  <c r="B292" i="10"/>
  <c r="N291" i="10"/>
  <c r="H291" i="10" s="1"/>
  <c r="L291" i="10"/>
  <c r="F291" i="10" s="1"/>
  <c r="C291" i="10"/>
  <c r="D291" i="10" s="1"/>
  <c r="A281" i="7"/>
  <c r="B280" i="7"/>
  <c r="C280" i="7" s="1"/>
  <c r="B293" i="10" l="1"/>
  <c r="N292" i="10"/>
  <c r="H292" i="10" s="1"/>
  <c r="L292" i="10"/>
  <c r="F292" i="10" s="1"/>
  <c r="C292" i="10"/>
  <c r="O292" i="10"/>
  <c r="I292" i="10" s="1"/>
  <c r="M292" i="10"/>
  <c r="G292" i="10" s="1"/>
  <c r="K292" i="10"/>
  <c r="E292" i="10" s="1"/>
  <c r="D292" i="10"/>
  <c r="A282" i="7"/>
  <c r="B281" i="7"/>
  <c r="C281" i="7" s="1"/>
  <c r="O293" i="10" l="1"/>
  <c r="I293" i="10" s="1"/>
  <c r="M293" i="10"/>
  <c r="G293" i="10" s="1"/>
  <c r="K293" i="10"/>
  <c r="E293" i="10" s="1"/>
  <c r="B294" i="10"/>
  <c r="N293" i="10"/>
  <c r="H293" i="10" s="1"/>
  <c r="L293" i="10"/>
  <c r="F293" i="10" s="1"/>
  <c r="C293" i="10"/>
  <c r="D293" i="10" s="1"/>
  <c r="A283" i="7"/>
  <c r="B282" i="7"/>
  <c r="C282" i="7" s="1"/>
  <c r="B295" i="10" l="1"/>
  <c r="N294" i="10"/>
  <c r="H294" i="10" s="1"/>
  <c r="L294" i="10"/>
  <c r="F294" i="10" s="1"/>
  <c r="C294" i="10"/>
  <c r="O294" i="10"/>
  <c r="I294" i="10" s="1"/>
  <c r="M294" i="10"/>
  <c r="G294" i="10" s="1"/>
  <c r="K294" i="10"/>
  <c r="E294" i="10" s="1"/>
  <c r="D294" i="10"/>
  <c r="A284" i="7"/>
  <c r="B283" i="7"/>
  <c r="C283" i="7" s="1"/>
  <c r="O295" i="10" l="1"/>
  <c r="I295" i="10" s="1"/>
  <c r="M295" i="10"/>
  <c r="G295" i="10" s="1"/>
  <c r="K295" i="10"/>
  <c r="E295" i="10" s="1"/>
  <c r="B296" i="10"/>
  <c r="N295" i="10"/>
  <c r="H295" i="10" s="1"/>
  <c r="L295" i="10"/>
  <c r="F295" i="10" s="1"/>
  <c r="C295" i="10"/>
  <c r="D295" i="10" s="1"/>
  <c r="A285" i="7"/>
  <c r="B284" i="7"/>
  <c r="C284" i="7" s="1"/>
  <c r="B297" i="10" l="1"/>
  <c r="N296" i="10"/>
  <c r="H296" i="10" s="1"/>
  <c r="L296" i="10"/>
  <c r="F296" i="10" s="1"/>
  <c r="C296" i="10"/>
  <c r="O296" i="10"/>
  <c r="I296" i="10" s="1"/>
  <c r="M296" i="10"/>
  <c r="G296" i="10" s="1"/>
  <c r="K296" i="10"/>
  <c r="E296" i="10" s="1"/>
  <c r="D296" i="10"/>
  <c r="A286" i="7"/>
  <c r="B285" i="7"/>
  <c r="C285" i="7" s="1"/>
  <c r="O297" i="10" l="1"/>
  <c r="I297" i="10" s="1"/>
  <c r="M297" i="10"/>
  <c r="G297" i="10" s="1"/>
  <c r="K297" i="10"/>
  <c r="E297" i="10" s="1"/>
  <c r="B298" i="10"/>
  <c r="N297" i="10"/>
  <c r="H297" i="10" s="1"/>
  <c r="L297" i="10"/>
  <c r="F297" i="10" s="1"/>
  <c r="C297" i="10"/>
  <c r="D297" i="10" s="1"/>
  <c r="A287" i="7"/>
  <c r="B286" i="7"/>
  <c r="C286" i="7" s="1"/>
  <c r="B299" i="10" l="1"/>
  <c r="N298" i="10"/>
  <c r="H298" i="10" s="1"/>
  <c r="L298" i="10"/>
  <c r="F298" i="10" s="1"/>
  <c r="C298" i="10"/>
  <c r="O298" i="10"/>
  <c r="I298" i="10" s="1"/>
  <c r="M298" i="10"/>
  <c r="G298" i="10" s="1"/>
  <c r="K298" i="10"/>
  <c r="E298" i="10" s="1"/>
  <c r="D298" i="10"/>
  <c r="A288" i="7"/>
  <c r="B287" i="7"/>
  <c r="C287" i="7" s="1"/>
  <c r="O299" i="10" l="1"/>
  <c r="I299" i="10" s="1"/>
  <c r="M299" i="10"/>
  <c r="G299" i="10" s="1"/>
  <c r="K299" i="10"/>
  <c r="E299" i="10" s="1"/>
  <c r="B300" i="10"/>
  <c r="N299" i="10"/>
  <c r="H299" i="10" s="1"/>
  <c r="L299" i="10"/>
  <c r="F299" i="10" s="1"/>
  <c r="C299" i="10"/>
  <c r="D299" i="10" s="1"/>
  <c r="A289" i="7"/>
  <c r="B288" i="7"/>
  <c r="C288" i="7" s="1"/>
  <c r="B301" i="10" l="1"/>
  <c r="N300" i="10"/>
  <c r="H300" i="10" s="1"/>
  <c r="L300" i="10"/>
  <c r="F300" i="10" s="1"/>
  <c r="C300" i="10"/>
  <c r="M300" i="10"/>
  <c r="G300" i="10" s="1"/>
  <c r="D300" i="10"/>
  <c r="O300" i="10"/>
  <c r="I300" i="10" s="1"/>
  <c r="K300" i="10"/>
  <c r="E300" i="10" s="1"/>
  <c r="A290" i="7"/>
  <c r="B289" i="7"/>
  <c r="C289" i="7" s="1"/>
  <c r="O301" i="10" l="1"/>
  <c r="I301" i="10" s="1"/>
  <c r="M301" i="10"/>
  <c r="G301" i="10" s="1"/>
  <c r="K301" i="10"/>
  <c r="E301" i="10" s="1"/>
  <c r="B302" i="10"/>
  <c r="L301" i="10"/>
  <c r="F301" i="10" s="1"/>
  <c r="C301" i="10"/>
  <c r="D301" i="10" s="1"/>
  <c r="N301" i="10"/>
  <c r="H301" i="10" s="1"/>
  <c r="A291" i="7"/>
  <c r="B290" i="7"/>
  <c r="C290" i="7"/>
  <c r="B303" i="10" l="1"/>
  <c r="N302" i="10"/>
  <c r="H302" i="10" s="1"/>
  <c r="L302" i="10"/>
  <c r="F302" i="10" s="1"/>
  <c r="C302" i="10"/>
  <c r="O302" i="10"/>
  <c r="I302" i="10" s="1"/>
  <c r="K302" i="10"/>
  <c r="E302" i="10" s="1"/>
  <c r="M302" i="10"/>
  <c r="G302" i="10" s="1"/>
  <c r="D302" i="10"/>
  <c r="A292" i="7"/>
  <c r="B291" i="7"/>
  <c r="C291" i="7" s="1"/>
  <c r="O303" i="10" l="1"/>
  <c r="I303" i="10" s="1"/>
  <c r="M303" i="10"/>
  <c r="G303" i="10" s="1"/>
  <c r="K303" i="10"/>
  <c r="E303" i="10" s="1"/>
  <c r="N303" i="10"/>
  <c r="H303" i="10" s="1"/>
  <c r="B304" i="10"/>
  <c r="L303" i="10"/>
  <c r="F303" i="10" s="1"/>
  <c r="C303" i="10"/>
  <c r="D303" i="10" s="1"/>
  <c r="A293" i="7"/>
  <c r="B292" i="7"/>
  <c r="C292" i="7" s="1"/>
  <c r="B305" i="10" l="1"/>
  <c r="N304" i="10"/>
  <c r="H304" i="10" s="1"/>
  <c r="L304" i="10"/>
  <c r="F304" i="10" s="1"/>
  <c r="C304" i="10"/>
  <c r="M304" i="10"/>
  <c r="G304" i="10" s="1"/>
  <c r="D304" i="10"/>
  <c r="O304" i="10"/>
  <c r="I304" i="10" s="1"/>
  <c r="K304" i="10"/>
  <c r="E304" i="10" s="1"/>
  <c r="A294" i="7"/>
  <c r="B293" i="7"/>
  <c r="C293" i="7" s="1"/>
  <c r="O305" i="10" l="1"/>
  <c r="I305" i="10" s="1"/>
  <c r="M305" i="10"/>
  <c r="G305" i="10" s="1"/>
  <c r="K305" i="10"/>
  <c r="E305" i="10" s="1"/>
  <c r="B306" i="10"/>
  <c r="L305" i="10"/>
  <c r="F305" i="10" s="1"/>
  <c r="C305" i="10"/>
  <c r="D305" i="10" s="1"/>
  <c r="N305" i="10"/>
  <c r="H305" i="10" s="1"/>
  <c r="A295" i="7"/>
  <c r="B294" i="7"/>
  <c r="C294" i="7"/>
  <c r="B307" i="10" l="1"/>
  <c r="N306" i="10"/>
  <c r="H306" i="10" s="1"/>
  <c r="L306" i="10"/>
  <c r="F306" i="10" s="1"/>
  <c r="C306" i="10"/>
  <c r="O306" i="10"/>
  <c r="I306" i="10" s="1"/>
  <c r="K306" i="10"/>
  <c r="E306" i="10" s="1"/>
  <c r="M306" i="10"/>
  <c r="G306" i="10" s="1"/>
  <c r="D306" i="10"/>
  <c r="A296" i="7"/>
  <c r="B295" i="7"/>
  <c r="C295" i="7" s="1"/>
  <c r="B308" i="10" l="1"/>
  <c r="N307" i="10"/>
  <c r="H307" i="10" s="1"/>
  <c r="L307" i="10"/>
  <c r="F307" i="10" s="1"/>
  <c r="O307" i="10"/>
  <c r="I307" i="10" s="1"/>
  <c r="M307" i="10"/>
  <c r="G307" i="10" s="1"/>
  <c r="K307" i="10"/>
  <c r="E307" i="10" s="1"/>
  <c r="C307" i="10"/>
  <c r="D307" i="10" s="1"/>
  <c r="A297" i="7"/>
  <c r="B296" i="7"/>
  <c r="C296" i="7"/>
  <c r="O308" i="10" l="1"/>
  <c r="I308" i="10" s="1"/>
  <c r="M308" i="10"/>
  <c r="G308" i="10" s="1"/>
  <c r="K308" i="10"/>
  <c r="E308" i="10" s="1"/>
  <c r="B309" i="10"/>
  <c r="N308" i="10"/>
  <c r="H308" i="10" s="1"/>
  <c r="L308" i="10"/>
  <c r="F308" i="10" s="1"/>
  <c r="C308" i="10"/>
  <c r="D308" i="10" s="1"/>
  <c r="A298" i="7"/>
  <c r="B297" i="7"/>
  <c r="C297" i="7" s="1"/>
  <c r="B310" i="10" l="1"/>
  <c r="N309" i="10"/>
  <c r="H309" i="10" s="1"/>
  <c r="L309" i="10"/>
  <c r="F309" i="10" s="1"/>
  <c r="C309" i="10"/>
  <c r="O309" i="10"/>
  <c r="I309" i="10" s="1"/>
  <c r="M309" i="10"/>
  <c r="G309" i="10" s="1"/>
  <c r="K309" i="10"/>
  <c r="E309" i="10" s="1"/>
  <c r="D309" i="10"/>
  <c r="A299" i="7"/>
  <c r="B298" i="7"/>
  <c r="C298" i="7" s="1"/>
  <c r="O310" i="10" l="1"/>
  <c r="I310" i="10" s="1"/>
  <c r="M310" i="10"/>
  <c r="G310" i="10" s="1"/>
  <c r="K310" i="10"/>
  <c r="E310" i="10" s="1"/>
  <c r="B311" i="10"/>
  <c r="N310" i="10"/>
  <c r="H310" i="10" s="1"/>
  <c r="L310" i="10"/>
  <c r="F310" i="10" s="1"/>
  <c r="C310" i="10"/>
  <c r="D310" i="10" s="1"/>
  <c r="A300" i="7"/>
  <c r="B299" i="7"/>
  <c r="C299" i="7" s="1"/>
  <c r="B312" i="10" l="1"/>
  <c r="N311" i="10"/>
  <c r="H311" i="10" s="1"/>
  <c r="L311" i="10"/>
  <c r="F311" i="10" s="1"/>
  <c r="C311" i="10"/>
  <c r="O311" i="10"/>
  <c r="I311" i="10" s="1"/>
  <c r="M311" i="10"/>
  <c r="G311" i="10" s="1"/>
  <c r="K311" i="10"/>
  <c r="E311" i="10" s="1"/>
  <c r="D311" i="10"/>
  <c r="A301" i="7"/>
  <c r="B300" i="7"/>
  <c r="C300" i="7" s="1"/>
  <c r="O312" i="10" l="1"/>
  <c r="I312" i="10" s="1"/>
  <c r="M312" i="10"/>
  <c r="G312" i="10" s="1"/>
  <c r="K312" i="10"/>
  <c r="E312" i="10" s="1"/>
  <c r="B313" i="10"/>
  <c r="N312" i="10"/>
  <c r="H312" i="10" s="1"/>
  <c r="L312" i="10"/>
  <c r="F312" i="10" s="1"/>
  <c r="C312" i="10"/>
  <c r="D312" i="10" s="1"/>
  <c r="A302" i="7"/>
  <c r="B301" i="7"/>
  <c r="C301" i="7" s="1"/>
  <c r="B314" i="10" l="1"/>
  <c r="N313" i="10"/>
  <c r="H313" i="10" s="1"/>
  <c r="L313" i="10"/>
  <c r="F313" i="10" s="1"/>
  <c r="C313" i="10"/>
  <c r="O313" i="10"/>
  <c r="I313" i="10" s="1"/>
  <c r="M313" i="10"/>
  <c r="G313" i="10" s="1"/>
  <c r="K313" i="10"/>
  <c r="E313" i="10" s="1"/>
  <c r="D313" i="10"/>
  <c r="A303" i="7"/>
  <c r="B302" i="7"/>
  <c r="C302" i="7" s="1"/>
  <c r="O314" i="10" l="1"/>
  <c r="I314" i="10" s="1"/>
  <c r="M314" i="10"/>
  <c r="G314" i="10" s="1"/>
  <c r="K314" i="10"/>
  <c r="E314" i="10" s="1"/>
  <c r="B315" i="10"/>
  <c r="N314" i="10"/>
  <c r="H314" i="10" s="1"/>
  <c r="L314" i="10"/>
  <c r="F314" i="10" s="1"/>
  <c r="C314" i="10"/>
  <c r="D314" i="10" s="1"/>
  <c r="A304" i="7"/>
  <c r="B303" i="7"/>
  <c r="C303" i="7"/>
  <c r="B316" i="10" l="1"/>
  <c r="N315" i="10"/>
  <c r="H315" i="10" s="1"/>
  <c r="L315" i="10"/>
  <c r="F315" i="10" s="1"/>
  <c r="C315" i="10"/>
  <c r="O315" i="10"/>
  <c r="I315" i="10" s="1"/>
  <c r="M315" i="10"/>
  <c r="G315" i="10" s="1"/>
  <c r="K315" i="10"/>
  <c r="E315" i="10" s="1"/>
  <c r="D315" i="10"/>
  <c r="A305" i="7"/>
  <c r="B304" i="7"/>
  <c r="C304" i="7" s="1"/>
  <c r="O316" i="10" l="1"/>
  <c r="I316" i="10" s="1"/>
  <c r="M316" i="10"/>
  <c r="G316" i="10" s="1"/>
  <c r="K316" i="10"/>
  <c r="E316" i="10" s="1"/>
  <c r="B317" i="10"/>
  <c r="N316" i="10"/>
  <c r="H316" i="10" s="1"/>
  <c r="L316" i="10"/>
  <c r="F316" i="10" s="1"/>
  <c r="C316" i="10"/>
  <c r="D316" i="10" s="1"/>
  <c r="A306" i="7"/>
  <c r="B305" i="7"/>
  <c r="C305" i="7"/>
  <c r="B318" i="10" l="1"/>
  <c r="N317" i="10"/>
  <c r="H317" i="10" s="1"/>
  <c r="L317" i="10"/>
  <c r="F317" i="10" s="1"/>
  <c r="C317" i="10"/>
  <c r="O317" i="10"/>
  <c r="I317" i="10" s="1"/>
  <c r="M317" i="10"/>
  <c r="G317" i="10" s="1"/>
  <c r="K317" i="10"/>
  <c r="E317" i="10" s="1"/>
  <c r="D317" i="10"/>
  <c r="A307" i="7"/>
  <c r="B306" i="7"/>
  <c r="C306" i="7" s="1"/>
  <c r="O318" i="10" l="1"/>
  <c r="I318" i="10" s="1"/>
  <c r="M318" i="10"/>
  <c r="G318" i="10" s="1"/>
  <c r="K318" i="10"/>
  <c r="E318" i="10" s="1"/>
  <c r="B319" i="10"/>
  <c r="N318" i="10"/>
  <c r="H318" i="10" s="1"/>
  <c r="L318" i="10"/>
  <c r="F318" i="10" s="1"/>
  <c r="C318" i="10"/>
  <c r="D318" i="10" s="1"/>
  <c r="A308" i="7"/>
  <c r="B307" i="7"/>
  <c r="C307" i="7"/>
  <c r="B320" i="10" l="1"/>
  <c r="N319" i="10"/>
  <c r="H319" i="10" s="1"/>
  <c r="L319" i="10"/>
  <c r="F319" i="10" s="1"/>
  <c r="C319" i="10"/>
  <c r="O319" i="10"/>
  <c r="I319" i="10" s="1"/>
  <c r="M319" i="10"/>
  <c r="G319" i="10" s="1"/>
  <c r="K319" i="10"/>
  <c r="E319" i="10" s="1"/>
  <c r="D319" i="10"/>
  <c r="A309" i="7"/>
  <c r="B308" i="7"/>
  <c r="C308" i="7" s="1"/>
  <c r="O320" i="10" l="1"/>
  <c r="I320" i="10" s="1"/>
  <c r="M320" i="10"/>
  <c r="G320" i="10" s="1"/>
  <c r="K320" i="10"/>
  <c r="E320" i="10" s="1"/>
  <c r="B321" i="10"/>
  <c r="N320" i="10"/>
  <c r="H320" i="10" s="1"/>
  <c r="L320" i="10"/>
  <c r="F320" i="10" s="1"/>
  <c r="C320" i="10"/>
  <c r="D320" i="10" s="1"/>
  <c r="A310" i="7"/>
  <c r="B309" i="7"/>
  <c r="C309" i="7"/>
  <c r="N321" i="10" l="1"/>
  <c r="H321" i="10" s="1"/>
  <c r="L321" i="10"/>
  <c r="F321" i="10" s="1"/>
  <c r="C321" i="10"/>
  <c r="D321" i="10" s="1"/>
  <c r="B323" i="10"/>
  <c r="O321" i="10"/>
  <c r="I321" i="10" s="1"/>
  <c r="M321" i="10"/>
  <c r="G321" i="10" s="1"/>
  <c r="K321" i="10"/>
  <c r="E321" i="10" s="1"/>
  <c r="A311" i="7"/>
  <c r="B310" i="7"/>
  <c r="C310" i="7"/>
  <c r="B324" i="10" l="1"/>
  <c r="N323" i="10"/>
  <c r="H323" i="10" s="1"/>
  <c r="L323" i="10"/>
  <c r="F323" i="10" s="1"/>
  <c r="C323" i="10"/>
  <c r="O323" i="10"/>
  <c r="I323" i="10" s="1"/>
  <c r="M323" i="10"/>
  <c r="G323" i="10" s="1"/>
  <c r="K323" i="10"/>
  <c r="E323" i="10" s="1"/>
  <c r="D323" i="10"/>
  <c r="A312" i="7"/>
  <c r="B311" i="7"/>
  <c r="C311" i="7" s="1"/>
  <c r="O324" i="10" l="1"/>
  <c r="I324" i="10" s="1"/>
  <c r="M324" i="10"/>
  <c r="G324" i="10" s="1"/>
  <c r="K324" i="10"/>
  <c r="E324" i="10" s="1"/>
  <c r="B325" i="10"/>
  <c r="N324" i="10"/>
  <c r="H324" i="10" s="1"/>
  <c r="L324" i="10"/>
  <c r="F324" i="10" s="1"/>
  <c r="C324" i="10"/>
  <c r="D324" i="10" s="1"/>
  <c r="A313" i="7"/>
  <c r="B312" i="7"/>
  <c r="C312" i="7"/>
  <c r="B326" i="10" l="1"/>
  <c r="N325" i="10"/>
  <c r="H325" i="10" s="1"/>
  <c r="L325" i="10"/>
  <c r="F325" i="10" s="1"/>
  <c r="C325" i="10"/>
  <c r="O325" i="10"/>
  <c r="I325" i="10" s="1"/>
  <c r="M325" i="10"/>
  <c r="G325" i="10" s="1"/>
  <c r="K325" i="10"/>
  <c r="E325" i="10" s="1"/>
  <c r="D325" i="10"/>
  <c r="A314" i="7"/>
  <c r="B313" i="7"/>
  <c r="C313" i="7" s="1"/>
  <c r="O326" i="10" l="1"/>
  <c r="I326" i="10" s="1"/>
  <c r="M326" i="10"/>
  <c r="G326" i="10" s="1"/>
  <c r="K326" i="10"/>
  <c r="E326" i="10" s="1"/>
  <c r="B327" i="10"/>
  <c r="N326" i="10"/>
  <c r="H326" i="10" s="1"/>
  <c r="L326" i="10"/>
  <c r="F326" i="10" s="1"/>
  <c r="C326" i="10"/>
  <c r="D326" i="10" s="1"/>
  <c r="A315" i="7"/>
  <c r="B314" i="7"/>
  <c r="C314" i="7"/>
  <c r="B328" i="10" l="1"/>
  <c r="N327" i="10"/>
  <c r="H327" i="10" s="1"/>
  <c r="L327" i="10"/>
  <c r="F327" i="10" s="1"/>
  <c r="C327" i="10"/>
  <c r="O327" i="10"/>
  <c r="I327" i="10" s="1"/>
  <c r="M327" i="10"/>
  <c r="G327" i="10" s="1"/>
  <c r="K327" i="10"/>
  <c r="E327" i="10" s="1"/>
  <c r="D327" i="10"/>
  <c r="A316" i="7"/>
  <c r="B315" i="7"/>
  <c r="C315" i="7" s="1"/>
  <c r="O328" i="10" l="1"/>
  <c r="I328" i="10" s="1"/>
  <c r="M328" i="10"/>
  <c r="G328" i="10" s="1"/>
  <c r="K328" i="10"/>
  <c r="E328" i="10" s="1"/>
  <c r="B329" i="10"/>
  <c r="N328" i="10"/>
  <c r="H328" i="10" s="1"/>
  <c r="L328" i="10"/>
  <c r="F328" i="10" s="1"/>
  <c r="C328" i="10"/>
  <c r="D328" i="10" s="1"/>
  <c r="A317" i="7"/>
  <c r="B316" i="7"/>
  <c r="C316" i="7"/>
  <c r="B330" i="10" l="1"/>
  <c r="N329" i="10"/>
  <c r="H329" i="10" s="1"/>
  <c r="L329" i="10"/>
  <c r="F329" i="10" s="1"/>
  <c r="C329" i="10"/>
  <c r="O329" i="10"/>
  <c r="I329" i="10" s="1"/>
  <c r="M329" i="10"/>
  <c r="G329" i="10" s="1"/>
  <c r="K329" i="10"/>
  <c r="E329" i="10" s="1"/>
  <c r="D329" i="10"/>
  <c r="A318" i="7"/>
  <c r="B317" i="7"/>
  <c r="C317" i="7" s="1"/>
  <c r="B331" i="10" l="1"/>
  <c r="N330" i="10"/>
  <c r="H330" i="10" s="1"/>
  <c r="L330" i="10"/>
  <c r="F330" i="10" s="1"/>
  <c r="M330" i="10"/>
  <c r="G330" i="10" s="1"/>
  <c r="O330" i="10"/>
  <c r="I330" i="10" s="1"/>
  <c r="K330" i="10"/>
  <c r="E330" i="10" s="1"/>
  <c r="C330" i="10"/>
  <c r="D330" i="10" s="1"/>
  <c r="A319" i="7"/>
  <c r="B318" i="7"/>
  <c r="C318" i="7"/>
  <c r="O331" i="10" l="1"/>
  <c r="I331" i="10" s="1"/>
  <c r="M331" i="10"/>
  <c r="G331" i="10" s="1"/>
  <c r="K331" i="10"/>
  <c r="E331" i="10" s="1"/>
  <c r="B332" i="10"/>
  <c r="L331" i="10"/>
  <c r="F331" i="10" s="1"/>
  <c r="C331" i="10"/>
  <c r="D331" i="10" s="1"/>
  <c r="N331" i="10"/>
  <c r="H331" i="10" s="1"/>
  <c r="A320" i="7"/>
  <c r="B319" i="7"/>
  <c r="C319" i="7"/>
  <c r="B333" i="10" l="1"/>
  <c r="N332" i="10"/>
  <c r="H332" i="10" s="1"/>
  <c r="L332" i="10"/>
  <c r="F332" i="10" s="1"/>
  <c r="C332" i="10"/>
  <c r="O332" i="10"/>
  <c r="I332" i="10" s="1"/>
  <c r="K332" i="10"/>
  <c r="E332" i="10" s="1"/>
  <c r="M332" i="10"/>
  <c r="G332" i="10" s="1"/>
  <c r="D332" i="10"/>
  <c r="A321" i="7"/>
  <c r="B320" i="7"/>
  <c r="C320" i="7" s="1"/>
  <c r="O333" i="10" l="1"/>
  <c r="I333" i="10" s="1"/>
  <c r="M333" i="10"/>
  <c r="G333" i="10" s="1"/>
  <c r="K333" i="10"/>
  <c r="E333" i="10" s="1"/>
  <c r="N333" i="10"/>
  <c r="H333" i="10" s="1"/>
  <c r="B334" i="10"/>
  <c r="L333" i="10"/>
  <c r="F333" i="10" s="1"/>
  <c r="C333" i="10"/>
  <c r="D333" i="10" s="1"/>
  <c r="A322" i="7"/>
  <c r="B321" i="7"/>
  <c r="C321" i="7"/>
  <c r="B335" i="10" l="1"/>
  <c r="N334" i="10"/>
  <c r="H334" i="10" s="1"/>
  <c r="L334" i="10"/>
  <c r="F334" i="10" s="1"/>
  <c r="C334" i="10"/>
  <c r="M334" i="10"/>
  <c r="G334" i="10" s="1"/>
  <c r="D334" i="10"/>
  <c r="O334" i="10"/>
  <c r="I334" i="10" s="1"/>
  <c r="K334" i="10"/>
  <c r="E334" i="10" s="1"/>
  <c r="A323" i="7"/>
  <c r="B322" i="7"/>
  <c r="C322" i="7" s="1"/>
  <c r="O335" i="10" l="1"/>
  <c r="I335" i="10" s="1"/>
  <c r="M335" i="10"/>
  <c r="G335" i="10" s="1"/>
  <c r="K335" i="10"/>
  <c r="E335" i="10" s="1"/>
  <c r="B336" i="10"/>
  <c r="L335" i="10"/>
  <c r="F335" i="10" s="1"/>
  <c r="C335" i="10"/>
  <c r="D335" i="10" s="1"/>
  <c r="N335" i="10"/>
  <c r="H335" i="10" s="1"/>
  <c r="A324" i="7"/>
  <c r="B323" i="7"/>
  <c r="C323" i="7"/>
  <c r="B337" i="10" l="1"/>
  <c r="N336" i="10"/>
  <c r="H336" i="10" s="1"/>
  <c r="L336" i="10"/>
  <c r="F336" i="10" s="1"/>
  <c r="C336" i="10"/>
  <c r="O336" i="10"/>
  <c r="I336" i="10" s="1"/>
  <c r="K336" i="10"/>
  <c r="E336" i="10" s="1"/>
  <c r="M336" i="10"/>
  <c r="G336" i="10" s="1"/>
  <c r="D336" i="10"/>
  <c r="A325" i="7"/>
  <c r="B324" i="7"/>
  <c r="C324" i="7" s="1"/>
  <c r="O337" i="10" l="1"/>
  <c r="I337" i="10" s="1"/>
  <c r="M337" i="10"/>
  <c r="G337" i="10" s="1"/>
  <c r="K337" i="10"/>
  <c r="E337" i="10" s="1"/>
  <c r="N337" i="10"/>
  <c r="H337" i="10" s="1"/>
  <c r="B338" i="10"/>
  <c r="L337" i="10"/>
  <c r="F337" i="10" s="1"/>
  <c r="C337" i="10"/>
  <c r="D337" i="10" s="1"/>
  <c r="A326" i="7"/>
  <c r="B325" i="7"/>
  <c r="C325" i="7"/>
  <c r="O338" i="10" l="1"/>
  <c r="I338" i="10" s="1"/>
  <c r="M338" i="10"/>
  <c r="G338" i="10" s="1"/>
  <c r="B339" i="10"/>
  <c r="N338" i="10"/>
  <c r="H338" i="10" s="1"/>
  <c r="L338" i="10"/>
  <c r="F338" i="10" s="1"/>
  <c r="C338" i="10"/>
  <c r="D338" i="10" s="1"/>
  <c r="K338" i="10"/>
  <c r="E338" i="10" s="1"/>
  <c r="A327" i="7"/>
  <c r="B326" i="7"/>
  <c r="C326" i="7" s="1"/>
  <c r="B340" i="10" l="1"/>
  <c r="N339" i="10"/>
  <c r="H339" i="10" s="1"/>
  <c r="L339" i="10"/>
  <c r="F339" i="10" s="1"/>
  <c r="C339" i="10"/>
  <c r="O339" i="10"/>
  <c r="I339" i="10" s="1"/>
  <c r="M339" i="10"/>
  <c r="G339" i="10" s="1"/>
  <c r="K339" i="10"/>
  <c r="E339" i="10" s="1"/>
  <c r="D339" i="10"/>
  <c r="A328" i="7"/>
  <c r="B327" i="7"/>
  <c r="C327" i="7" s="1"/>
  <c r="O340" i="10" l="1"/>
  <c r="I340" i="10" s="1"/>
  <c r="M340" i="10"/>
  <c r="G340" i="10" s="1"/>
  <c r="K340" i="10"/>
  <c r="E340" i="10" s="1"/>
  <c r="B341" i="10"/>
  <c r="N340" i="10"/>
  <c r="H340" i="10" s="1"/>
  <c r="L340" i="10"/>
  <c r="F340" i="10" s="1"/>
  <c r="C340" i="10"/>
  <c r="D340" i="10" s="1"/>
  <c r="A329" i="7"/>
  <c r="B328" i="7"/>
  <c r="C328" i="7"/>
  <c r="B342" i="10" l="1"/>
  <c r="N341" i="10"/>
  <c r="H341" i="10" s="1"/>
  <c r="L341" i="10"/>
  <c r="F341" i="10" s="1"/>
  <c r="C341" i="10"/>
  <c r="O341" i="10"/>
  <c r="I341" i="10" s="1"/>
  <c r="M341" i="10"/>
  <c r="G341" i="10" s="1"/>
  <c r="K341" i="10"/>
  <c r="E341" i="10" s="1"/>
  <c r="D341" i="10"/>
  <c r="A330" i="7"/>
  <c r="B329" i="7"/>
  <c r="C329" i="7" s="1"/>
  <c r="O342" i="10" l="1"/>
  <c r="I342" i="10" s="1"/>
  <c r="M342" i="10"/>
  <c r="G342" i="10" s="1"/>
  <c r="K342" i="10"/>
  <c r="E342" i="10" s="1"/>
  <c r="B343" i="10"/>
  <c r="N342" i="10"/>
  <c r="H342" i="10" s="1"/>
  <c r="L342" i="10"/>
  <c r="F342" i="10" s="1"/>
  <c r="C342" i="10"/>
  <c r="D342" i="10" s="1"/>
  <c r="A331" i="7"/>
  <c r="B330" i="7"/>
  <c r="C330" i="7"/>
  <c r="B344" i="10" l="1"/>
  <c r="N343" i="10"/>
  <c r="H343" i="10" s="1"/>
  <c r="L343" i="10"/>
  <c r="F343" i="10" s="1"/>
  <c r="C343" i="10"/>
  <c r="O343" i="10"/>
  <c r="I343" i="10" s="1"/>
  <c r="M343" i="10"/>
  <c r="G343" i="10" s="1"/>
  <c r="K343" i="10"/>
  <c r="E343" i="10" s="1"/>
  <c r="D343" i="10"/>
  <c r="A332" i="7"/>
  <c r="B331" i="7"/>
  <c r="C331" i="7" s="1"/>
  <c r="O344" i="10" l="1"/>
  <c r="I344" i="10" s="1"/>
  <c r="M344" i="10"/>
  <c r="G344" i="10" s="1"/>
  <c r="K344" i="10"/>
  <c r="E344" i="10" s="1"/>
  <c r="B345" i="10"/>
  <c r="N344" i="10"/>
  <c r="H344" i="10" s="1"/>
  <c r="L344" i="10"/>
  <c r="F344" i="10" s="1"/>
  <c r="C344" i="10"/>
  <c r="D344" i="10" s="1"/>
  <c r="A333" i="7"/>
  <c r="B332" i="7"/>
  <c r="C332" i="7"/>
  <c r="B346" i="10" l="1"/>
  <c r="N345" i="10"/>
  <c r="H345" i="10" s="1"/>
  <c r="L345" i="10"/>
  <c r="F345" i="10" s="1"/>
  <c r="C345" i="10"/>
  <c r="O345" i="10"/>
  <c r="I345" i="10" s="1"/>
  <c r="M345" i="10"/>
  <c r="G345" i="10" s="1"/>
  <c r="K345" i="10"/>
  <c r="E345" i="10" s="1"/>
  <c r="D345" i="10"/>
  <c r="A334" i="7"/>
  <c r="B333" i="7"/>
  <c r="C333" i="7" s="1"/>
  <c r="O346" i="10" l="1"/>
  <c r="I346" i="10" s="1"/>
  <c r="M346" i="10"/>
  <c r="G346" i="10" s="1"/>
  <c r="K346" i="10"/>
  <c r="E346" i="10" s="1"/>
  <c r="B347" i="10"/>
  <c r="N346" i="10"/>
  <c r="H346" i="10" s="1"/>
  <c r="L346" i="10"/>
  <c r="F346" i="10" s="1"/>
  <c r="C346" i="10"/>
  <c r="D346" i="10" s="1"/>
  <c r="A335" i="7"/>
  <c r="B334" i="7"/>
  <c r="C334" i="7"/>
  <c r="B348" i="10" l="1"/>
  <c r="N347" i="10"/>
  <c r="H347" i="10" s="1"/>
  <c r="L347" i="10"/>
  <c r="F347" i="10" s="1"/>
  <c r="C347" i="10"/>
  <c r="O347" i="10"/>
  <c r="I347" i="10" s="1"/>
  <c r="M347" i="10"/>
  <c r="G347" i="10" s="1"/>
  <c r="K347" i="10"/>
  <c r="E347" i="10" s="1"/>
  <c r="D347" i="10"/>
  <c r="A336" i="7"/>
  <c r="B335" i="7"/>
  <c r="C335" i="7" s="1"/>
  <c r="O348" i="10" l="1"/>
  <c r="I348" i="10" s="1"/>
  <c r="M348" i="10"/>
  <c r="G348" i="10" s="1"/>
  <c r="K348" i="10"/>
  <c r="E348" i="10" s="1"/>
  <c r="B349" i="10"/>
  <c r="N348" i="10"/>
  <c r="H348" i="10" s="1"/>
  <c r="L348" i="10"/>
  <c r="F348" i="10" s="1"/>
  <c r="C348" i="10"/>
  <c r="D348" i="10" s="1"/>
  <c r="A337" i="7"/>
  <c r="B336" i="7"/>
  <c r="C336" i="7"/>
  <c r="B350" i="10" l="1"/>
  <c r="N349" i="10"/>
  <c r="H349" i="10" s="1"/>
  <c r="L349" i="10"/>
  <c r="F349" i="10" s="1"/>
  <c r="C349" i="10"/>
  <c r="O349" i="10"/>
  <c r="I349" i="10" s="1"/>
  <c r="M349" i="10"/>
  <c r="G349" i="10" s="1"/>
  <c r="K349" i="10"/>
  <c r="E349" i="10" s="1"/>
  <c r="D349" i="10"/>
  <c r="A338" i="7"/>
  <c r="B337" i="7"/>
  <c r="C337" i="7" s="1"/>
  <c r="O350" i="10" l="1"/>
  <c r="I350" i="10" s="1"/>
  <c r="M350" i="10"/>
  <c r="G350" i="10" s="1"/>
  <c r="K350" i="10"/>
  <c r="E350" i="10" s="1"/>
  <c r="B351" i="10"/>
  <c r="N350" i="10"/>
  <c r="H350" i="10" s="1"/>
  <c r="L350" i="10"/>
  <c r="F350" i="10" s="1"/>
  <c r="C350" i="10"/>
  <c r="D350" i="10" s="1"/>
  <c r="A339" i="7"/>
  <c r="B338" i="7"/>
  <c r="C338" i="7"/>
  <c r="B352" i="10" l="1"/>
  <c r="N351" i="10"/>
  <c r="H351" i="10" s="1"/>
  <c r="L351" i="10"/>
  <c r="F351" i="10" s="1"/>
  <c r="C351" i="10"/>
  <c r="O351" i="10"/>
  <c r="I351" i="10" s="1"/>
  <c r="M351" i="10"/>
  <c r="G351" i="10" s="1"/>
  <c r="K351" i="10"/>
  <c r="E351" i="10" s="1"/>
  <c r="D351" i="10"/>
  <c r="A340" i="7"/>
  <c r="B339" i="7"/>
  <c r="C339" i="7" s="1"/>
  <c r="B354" i="10" l="1"/>
  <c r="O352" i="10"/>
  <c r="I352" i="10" s="1"/>
  <c r="M352" i="10"/>
  <c r="G352" i="10" s="1"/>
  <c r="K352" i="10"/>
  <c r="E352" i="10" s="1"/>
  <c r="N352" i="10"/>
  <c r="H352" i="10" s="1"/>
  <c r="L352" i="10"/>
  <c r="F352" i="10" s="1"/>
  <c r="C352" i="10"/>
  <c r="D352" i="10" s="1"/>
  <c r="A341" i="7"/>
  <c r="B340" i="7"/>
  <c r="C340" i="7" s="1"/>
  <c r="O354" i="10" l="1"/>
  <c r="I354" i="10" s="1"/>
  <c r="M354" i="10"/>
  <c r="G354" i="10" s="1"/>
  <c r="K354" i="10"/>
  <c r="E354" i="10" s="1"/>
  <c r="B355" i="10"/>
  <c r="L354" i="10"/>
  <c r="F354" i="10" s="1"/>
  <c r="C354" i="10"/>
  <c r="D354" i="10" s="1"/>
  <c r="N354" i="10"/>
  <c r="H354" i="10" s="1"/>
  <c r="A342" i="7"/>
  <c r="B341" i="7"/>
  <c r="C341" i="7"/>
  <c r="B356" i="10" l="1"/>
  <c r="N355" i="10"/>
  <c r="H355" i="10" s="1"/>
  <c r="L355" i="10"/>
  <c r="F355" i="10" s="1"/>
  <c r="C355" i="10"/>
  <c r="O355" i="10"/>
  <c r="I355" i="10" s="1"/>
  <c r="K355" i="10"/>
  <c r="E355" i="10" s="1"/>
  <c r="M355" i="10"/>
  <c r="G355" i="10" s="1"/>
  <c r="D355" i="10"/>
  <c r="A343" i="7"/>
  <c r="B342" i="7"/>
  <c r="C342" i="7" s="1"/>
  <c r="O356" i="10" l="1"/>
  <c r="I356" i="10" s="1"/>
  <c r="M356" i="10"/>
  <c r="G356" i="10" s="1"/>
  <c r="K356" i="10"/>
  <c r="E356" i="10" s="1"/>
  <c r="N356" i="10"/>
  <c r="H356" i="10" s="1"/>
  <c r="B357" i="10"/>
  <c r="L356" i="10"/>
  <c r="F356" i="10" s="1"/>
  <c r="C356" i="10"/>
  <c r="D356" i="10" s="1"/>
  <c r="A344" i="7"/>
  <c r="B343" i="7"/>
  <c r="C343" i="7" s="1"/>
  <c r="B358" i="10" l="1"/>
  <c r="N357" i="10"/>
  <c r="H357" i="10" s="1"/>
  <c r="L357" i="10"/>
  <c r="F357" i="10" s="1"/>
  <c r="C357" i="10"/>
  <c r="M357" i="10"/>
  <c r="G357" i="10" s="1"/>
  <c r="D357" i="10"/>
  <c r="O357" i="10"/>
  <c r="I357" i="10" s="1"/>
  <c r="K357" i="10"/>
  <c r="E357" i="10" s="1"/>
  <c r="A345" i="7"/>
  <c r="B344" i="7"/>
  <c r="C344" i="7" s="1"/>
  <c r="O358" i="10" l="1"/>
  <c r="I358" i="10" s="1"/>
  <c r="M358" i="10"/>
  <c r="G358" i="10" s="1"/>
  <c r="K358" i="10"/>
  <c r="E358" i="10" s="1"/>
  <c r="B359" i="10"/>
  <c r="L358" i="10"/>
  <c r="F358" i="10" s="1"/>
  <c r="C358" i="10"/>
  <c r="D358" i="10" s="1"/>
  <c r="N358" i="10"/>
  <c r="H358" i="10" s="1"/>
  <c r="A346" i="7"/>
  <c r="B345" i="7"/>
  <c r="C345" i="7"/>
  <c r="B360" i="10" l="1"/>
  <c r="N359" i="10"/>
  <c r="H359" i="10" s="1"/>
  <c r="L359" i="10"/>
  <c r="F359" i="10" s="1"/>
  <c r="C359" i="10"/>
  <c r="O359" i="10"/>
  <c r="I359" i="10" s="1"/>
  <c r="K359" i="10"/>
  <c r="E359" i="10" s="1"/>
  <c r="M359" i="10"/>
  <c r="G359" i="10" s="1"/>
  <c r="D359" i="10"/>
  <c r="A347" i="7"/>
  <c r="B346" i="7"/>
  <c r="C346" i="7" s="1"/>
  <c r="O360" i="10" l="1"/>
  <c r="I360" i="10" s="1"/>
  <c r="M360" i="10"/>
  <c r="G360" i="10" s="1"/>
  <c r="K360" i="10"/>
  <c r="E360" i="10" s="1"/>
  <c r="N360" i="10"/>
  <c r="H360" i="10" s="1"/>
  <c r="B361" i="10"/>
  <c r="L360" i="10"/>
  <c r="F360" i="10" s="1"/>
  <c r="C360" i="10"/>
  <c r="D360" i="10" s="1"/>
  <c r="A348" i="7"/>
  <c r="B347" i="7"/>
  <c r="C347" i="7" s="1"/>
  <c r="O361" i="10" l="1"/>
  <c r="I361" i="10" s="1"/>
  <c r="M361" i="10"/>
  <c r="G361" i="10" s="1"/>
  <c r="K361" i="10"/>
  <c r="E361" i="10" s="1"/>
  <c r="B362" i="10"/>
  <c r="N361" i="10"/>
  <c r="H361" i="10" s="1"/>
  <c r="L361" i="10"/>
  <c r="F361" i="10" s="1"/>
  <c r="C361" i="10"/>
  <c r="D361" i="10" s="1"/>
  <c r="A349" i="7"/>
  <c r="B348" i="7"/>
  <c r="C348" i="7" s="1"/>
  <c r="B363" i="10" l="1"/>
  <c r="N362" i="10"/>
  <c r="H362" i="10" s="1"/>
  <c r="L362" i="10"/>
  <c r="F362" i="10" s="1"/>
  <c r="C362" i="10"/>
  <c r="O362" i="10"/>
  <c r="I362" i="10" s="1"/>
  <c r="M362" i="10"/>
  <c r="G362" i="10" s="1"/>
  <c r="K362" i="10"/>
  <c r="E362" i="10" s="1"/>
  <c r="D362" i="10"/>
  <c r="A350" i="7"/>
  <c r="B349" i="7"/>
  <c r="C349" i="7" s="1"/>
  <c r="O363" i="10" l="1"/>
  <c r="I363" i="10" s="1"/>
  <c r="M363" i="10"/>
  <c r="G363" i="10" s="1"/>
  <c r="K363" i="10"/>
  <c r="E363" i="10" s="1"/>
  <c r="B364" i="10"/>
  <c r="N363" i="10"/>
  <c r="H363" i="10" s="1"/>
  <c r="L363" i="10"/>
  <c r="F363" i="10" s="1"/>
  <c r="C363" i="10"/>
  <c r="D363" i="10" s="1"/>
  <c r="A351" i="7"/>
  <c r="B350" i="7"/>
  <c r="C350" i="7" s="1"/>
  <c r="B365" i="10" l="1"/>
  <c r="N364" i="10"/>
  <c r="H364" i="10" s="1"/>
  <c r="L364" i="10"/>
  <c r="F364" i="10" s="1"/>
  <c r="C364" i="10"/>
  <c r="O364" i="10"/>
  <c r="I364" i="10" s="1"/>
  <c r="M364" i="10"/>
  <c r="G364" i="10" s="1"/>
  <c r="K364" i="10"/>
  <c r="E364" i="10" s="1"/>
  <c r="D364" i="10"/>
  <c r="A352" i="7"/>
  <c r="B351" i="7"/>
  <c r="C351" i="7" s="1"/>
  <c r="O365" i="10" l="1"/>
  <c r="I365" i="10" s="1"/>
  <c r="M365" i="10"/>
  <c r="G365" i="10" s="1"/>
  <c r="K365" i="10"/>
  <c r="E365" i="10" s="1"/>
  <c r="B366" i="10"/>
  <c r="N365" i="10"/>
  <c r="H365" i="10" s="1"/>
  <c r="L365" i="10"/>
  <c r="F365" i="10" s="1"/>
  <c r="C365" i="10"/>
  <c r="D365" i="10" s="1"/>
  <c r="A353" i="7"/>
  <c r="B352" i="7"/>
  <c r="C352" i="7" s="1"/>
  <c r="B367" i="10" l="1"/>
  <c r="N366" i="10"/>
  <c r="H366" i="10" s="1"/>
  <c r="L366" i="10"/>
  <c r="F366" i="10" s="1"/>
  <c r="C366" i="10"/>
  <c r="O366" i="10"/>
  <c r="I366" i="10" s="1"/>
  <c r="M366" i="10"/>
  <c r="G366" i="10" s="1"/>
  <c r="K366" i="10"/>
  <c r="E366" i="10" s="1"/>
  <c r="D366" i="10"/>
  <c r="A354" i="7"/>
  <c r="B353" i="7"/>
  <c r="C353" i="7" s="1"/>
  <c r="O367" i="10" l="1"/>
  <c r="I367" i="10" s="1"/>
  <c r="M367" i="10"/>
  <c r="G367" i="10" s="1"/>
  <c r="K367" i="10"/>
  <c r="E367" i="10" s="1"/>
  <c r="B368" i="10"/>
  <c r="N367" i="10"/>
  <c r="H367" i="10" s="1"/>
  <c r="L367" i="10"/>
  <c r="F367" i="10" s="1"/>
  <c r="C367" i="10"/>
  <c r="D367" i="10" s="1"/>
  <c r="A355" i="7"/>
  <c r="B354" i="7"/>
  <c r="C354" i="7" s="1"/>
  <c r="B369" i="10" l="1"/>
  <c r="N368" i="10"/>
  <c r="H368" i="10" s="1"/>
  <c r="L368" i="10"/>
  <c r="F368" i="10" s="1"/>
  <c r="C368" i="10"/>
  <c r="O368" i="10"/>
  <c r="I368" i="10" s="1"/>
  <c r="M368" i="10"/>
  <c r="G368" i="10" s="1"/>
  <c r="K368" i="10"/>
  <c r="E368" i="10" s="1"/>
  <c r="D368" i="10"/>
  <c r="A356" i="7"/>
  <c r="B355" i="7"/>
  <c r="C355" i="7" s="1"/>
  <c r="O369" i="10" l="1"/>
  <c r="I369" i="10" s="1"/>
  <c r="M369" i="10"/>
  <c r="G369" i="10" s="1"/>
  <c r="K369" i="10"/>
  <c r="E369" i="10" s="1"/>
  <c r="B370" i="10"/>
  <c r="N369" i="10"/>
  <c r="H369" i="10" s="1"/>
  <c r="L369" i="10"/>
  <c r="F369" i="10" s="1"/>
  <c r="C369" i="10"/>
  <c r="D369" i="10" s="1"/>
  <c r="A357" i="7"/>
  <c r="B356" i="7"/>
  <c r="C356" i="7" s="1"/>
  <c r="B371" i="10" l="1"/>
  <c r="N370" i="10"/>
  <c r="H370" i="10" s="1"/>
  <c r="L370" i="10"/>
  <c r="F370" i="10" s="1"/>
  <c r="C370" i="10"/>
  <c r="O370" i="10"/>
  <c r="I370" i="10" s="1"/>
  <c r="M370" i="10"/>
  <c r="G370" i="10" s="1"/>
  <c r="K370" i="10"/>
  <c r="E370" i="10" s="1"/>
  <c r="D370" i="10"/>
  <c r="A358" i="7"/>
  <c r="B357" i="7"/>
  <c r="C357" i="7" s="1"/>
  <c r="O371" i="10" l="1"/>
  <c r="I371" i="10" s="1"/>
  <c r="B372" i="10"/>
  <c r="M371" i="10"/>
  <c r="G371" i="10" s="1"/>
  <c r="K371" i="10"/>
  <c r="E371" i="10" s="1"/>
  <c r="D371" i="10"/>
  <c r="N371" i="10"/>
  <c r="H371" i="10" s="1"/>
  <c r="L371" i="10"/>
  <c r="F371" i="10" s="1"/>
  <c r="C371" i="10"/>
  <c r="A359" i="7"/>
  <c r="B358" i="7"/>
  <c r="C358" i="7"/>
  <c r="B373" i="10" l="1"/>
  <c r="N372" i="10"/>
  <c r="H372" i="10" s="1"/>
  <c r="L372" i="10"/>
  <c r="F372" i="10" s="1"/>
  <c r="C372" i="10"/>
  <c r="O372" i="10"/>
  <c r="I372" i="10" s="1"/>
  <c r="K372" i="10"/>
  <c r="E372" i="10" s="1"/>
  <c r="M372" i="10"/>
  <c r="G372" i="10" s="1"/>
  <c r="D372" i="10"/>
  <c r="A360" i="7"/>
  <c r="B359" i="7"/>
  <c r="C359" i="7" s="1"/>
  <c r="O373" i="10" l="1"/>
  <c r="I373" i="10" s="1"/>
  <c r="M373" i="10"/>
  <c r="G373" i="10" s="1"/>
  <c r="K373" i="10"/>
  <c r="E373" i="10" s="1"/>
  <c r="N373" i="10"/>
  <c r="H373" i="10" s="1"/>
  <c r="B374" i="10"/>
  <c r="L373" i="10"/>
  <c r="F373" i="10" s="1"/>
  <c r="C373" i="10"/>
  <c r="D373" i="10" s="1"/>
  <c r="A361" i="7"/>
  <c r="B360" i="7"/>
  <c r="C360" i="7" s="1"/>
  <c r="B375" i="10" l="1"/>
  <c r="N374" i="10"/>
  <c r="H374" i="10" s="1"/>
  <c r="L374" i="10"/>
  <c r="F374" i="10" s="1"/>
  <c r="C374" i="10"/>
  <c r="M374" i="10"/>
  <c r="G374" i="10" s="1"/>
  <c r="D374" i="10"/>
  <c r="O374" i="10"/>
  <c r="I374" i="10" s="1"/>
  <c r="K374" i="10"/>
  <c r="E374" i="10" s="1"/>
  <c r="A362" i="7"/>
  <c r="B361" i="7"/>
  <c r="C361" i="7" s="1"/>
  <c r="O375" i="10" l="1"/>
  <c r="I375" i="10" s="1"/>
  <c r="M375" i="10"/>
  <c r="G375" i="10" s="1"/>
  <c r="K375" i="10"/>
  <c r="E375" i="10" s="1"/>
  <c r="B376" i="10"/>
  <c r="L375" i="10"/>
  <c r="F375" i="10" s="1"/>
  <c r="C375" i="10"/>
  <c r="D375" i="10" s="1"/>
  <c r="N375" i="10"/>
  <c r="H375" i="10" s="1"/>
  <c r="A363" i="7"/>
  <c r="B362" i="7"/>
  <c r="C362" i="7"/>
  <c r="B377" i="10" l="1"/>
  <c r="N376" i="10"/>
  <c r="H376" i="10" s="1"/>
  <c r="L376" i="10"/>
  <c r="F376" i="10" s="1"/>
  <c r="C376" i="10"/>
  <c r="O376" i="10"/>
  <c r="I376" i="10" s="1"/>
  <c r="K376" i="10"/>
  <c r="E376" i="10" s="1"/>
  <c r="M376" i="10"/>
  <c r="G376" i="10" s="1"/>
  <c r="D376" i="10"/>
  <c r="A364" i="7"/>
  <c r="B363" i="7"/>
  <c r="C363" i="7" s="1"/>
  <c r="B378" i="10" l="1"/>
  <c r="N377" i="10"/>
  <c r="H377" i="10" s="1"/>
  <c r="L377" i="10"/>
  <c r="F377" i="10" s="1"/>
  <c r="O377" i="10"/>
  <c r="I377" i="10" s="1"/>
  <c r="M377" i="10"/>
  <c r="G377" i="10" s="1"/>
  <c r="K377" i="10"/>
  <c r="E377" i="10" s="1"/>
  <c r="C377" i="10"/>
  <c r="D377" i="10" s="1"/>
  <c r="A365" i="7"/>
  <c r="B364" i="7"/>
  <c r="C364" i="7"/>
  <c r="O378" i="10" l="1"/>
  <c r="I378" i="10" s="1"/>
  <c r="M378" i="10"/>
  <c r="G378" i="10" s="1"/>
  <c r="K378" i="10"/>
  <c r="E378" i="10" s="1"/>
  <c r="B379" i="10"/>
  <c r="N378" i="10"/>
  <c r="H378" i="10" s="1"/>
  <c r="L378" i="10"/>
  <c r="F378" i="10" s="1"/>
  <c r="C378" i="10"/>
  <c r="D378" i="10" s="1"/>
  <c r="A366" i="7"/>
  <c r="B365" i="7"/>
  <c r="C365" i="7" s="1"/>
  <c r="B380" i="10" l="1"/>
  <c r="N379" i="10"/>
  <c r="H379" i="10" s="1"/>
  <c r="L379" i="10"/>
  <c r="F379" i="10" s="1"/>
  <c r="C379" i="10"/>
  <c r="O379" i="10"/>
  <c r="I379" i="10" s="1"/>
  <c r="M379" i="10"/>
  <c r="G379" i="10" s="1"/>
  <c r="K379" i="10"/>
  <c r="E379" i="10" s="1"/>
  <c r="D379" i="10"/>
  <c r="A367" i="7"/>
  <c r="B366" i="7"/>
  <c r="C366" i="7" s="1"/>
  <c r="O380" i="10" l="1"/>
  <c r="I380" i="10" s="1"/>
  <c r="M380" i="10"/>
  <c r="G380" i="10" s="1"/>
  <c r="K380" i="10"/>
  <c r="E380" i="10" s="1"/>
  <c r="B381" i="10"/>
  <c r="N380" i="10"/>
  <c r="H380" i="10" s="1"/>
  <c r="L380" i="10"/>
  <c r="F380" i="10" s="1"/>
  <c r="C380" i="10"/>
  <c r="D380" i="10" s="1"/>
  <c r="A368" i="7"/>
  <c r="B367" i="7"/>
  <c r="C367" i="7" s="1"/>
  <c r="B382" i="10" l="1"/>
  <c r="N381" i="10"/>
  <c r="H381" i="10" s="1"/>
  <c r="L381" i="10"/>
  <c r="F381" i="10" s="1"/>
  <c r="C381" i="10"/>
  <c r="O381" i="10"/>
  <c r="I381" i="10" s="1"/>
  <c r="M381" i="10"/>
  <c r="G381" i="10" s="1"/>
  <c r="K381" i="10"/>
  <c r="E381" i="10" s="1"/>
  <c r="D381" i="10"/>
  <c r="A369" i="7"/>
  <c r="B368" i="7"/>
  <c r="C368" i="7" s="1"/>
  <c r="O382" i="10" l="1"/>
  <c r="I382" i="10" s="1"/>
  <c r="M382" i="10"/>
  <c r="G382" i="10" s="1"/>
  <c r="K382" i="10"/>
  <c r="E382" i="10" s="1"/>
  <c r="B383" i="10"/>
  <c r="N382" i="10"/>
  <c r="H382" i="10" s="1"/>
  <c r="L382" i="10"/>
  <c r="F382" i="10" s="1"/>
  <c r="C382" i="10"/>
  <c r="D382" i="10" s="1"/>
  <c r="A370" i="7"/>
  <c r="B369" i="7"/>
  <c r="C369" i="7" s="1"/>
  <c r="B384" i="10" l="1"/>
  <c r="N383" i="10"/>
  <c r="H383" i="10" s="1"/>
  <c r="L383" i="10"/>
  <c r="F383" i="10" s="1"/>
  <c r="C383" i="10"/>
  <c r="O383" i="10"/>
  <c r="I383" i="10" s="1"/>
  <c r="M383" i="10"/>
  <c r="G383" i="10" s="1"/>
  <c r="K383" i="10"/>
  <c r="E383" i="10" s="1"/>
  <c r="D383" i="10"/>
  <c r="A371" i="7"/>
  <c r="B370" i="7"/>
  <c r="C370" i="7" s="1"/>
  <c r="O384" i="10" l="1"/>
  <c r="I384" i="10" s="1"/>
  <c r="M384" i="10"/>
  <c r="G384" i="10" s="1"/>
  <c r="K384" i="10"/>
  <c r="E384" i="10" s="1"/>
  <c r="N384" i="10"/>
  <c r="H384" i="10" s="1"/>
  <c r="L384" i="10"/>
  <c r="F384" i="10" s="1"/>
  <c r="C384" i="10"/>
  <c r="D384" i="10" s="1"/>
  <c r="A372" i="7"/>
  <c r="B371" i="7"/>
  <c r="C371" i="7" s="1"/>
  <c r="A373" i="7" l="1"/>
  <c r="B372" i="7"/>
  <c r="C372" i="7"/>
  <c r="A374" i="7" l="1"/>
  <c r="B373" i="7"/>
  <c r="C373" i="7"/>
  <c r="A375" i="7" l="1"/>
  <c r="B374" i="7"/>
  <c r="C374" i="7"/>
  <c r="A376" i="7" l="1"/>
  <c r="B375" i="7"/>
  <c r="C375" i="7"/>
  <c r="A377" i="7" l="1"/>
  <c r="B376" i="7"/>
  <c r="C376" i="7"/>
  <c r="A378" i="7" l="1"/>
  <c r="B377" i="7"/>
  <c r="C377" i="7"/>
  <c r="A379" i="7" l="1"/>
  <c r="B378" i="7"/>
  <c r="C378" i="7"/>
  <c r="A380" i="7" l="1"/>
  <c r="B379" i="7"/>
  <c r="C379" i="7"/>
  <c r="A381" i="7" l="1"/>
  <c r="B380" i="7"/>
  <c r="C380" i="7"/>
  <c r="A382" i="7" l="1"/>
  <c r="B381" i="7"/>
  <c r="C381" i="7"/>
  <c r="A383" i="7" l="1"/>
  <c r="B382" i="7"/>
  <c r="C382" i="7"/>
  <c r="A384" i="7" l="1"/>
  <c r="B383" i="7"/>
  <c r="C383" i="7"/>
  <c r="A385" i="7" l="1"/>
  <c r="B384" i="7"/>
  <c r="C384" i="7"/>
  <c r="A386" i="7" l="1"/>
  <c r="B385" i="7"/>
  <c r="C385" i="7"/>
  <c r="A387" i="7" l="1"/>
  <c r="B386" i="7"/>
  <c r="C386" i="7"/>
  <c r="A388" i="7" l="1"/>
  <c r="B387" i="7"/>
  <c r="C387" i="7"/>
  <c r="A389" i="7" l="1"/>
  <c r="B388" i="7"/>
  <c r="C388" i="7"/>
  <c r="A390" i="7" l="1"/>
  <c r="B389" i="7"/>
  <c r="C389" i="7"/>
  <c r="A391" i="7" l="1"/>
  <c r="B390" i="7"/>
  <c r="C390" i="7"/>
  <c r="A392" i="7" l="1"/>
  <c r="B391" i="7"/>
  <c r="C391" i="7"/>
  <c r="A393" i="7" l="1"/>
  <c r="B392" i="7"/>
  <c r="C392" i="7"/>
  <c r="A394" i="7" l="1"/>
  <c r="B393" i="7"/>
  <c r="C393" i="7"/>
  <c r="A395" i="7" l="1"/>
  <c r="B394" i="7"/>
  <c r="C394" i="7"/>
  <c r="A396" i="7" l="1"/>
  <c r="B395" i="7"/>
  <c r="C395" i="7"/>
  <c r="A397" i="7" l="1"/>
  <c r="B396" i="7"/>
  <c r="C396" i="7"/>
  <c r="A398" i="7" l="1"/>
  <c r="B397" i="7"/>
  <c r="C397" i="7"/>
  <c r="A399" i="7" l="1"/>
  <c r="B398" i="7"/>
  <c r="C398" i="7"/>
  <c r="A400" i="7" l="1"/>
  <c r="B399" i="7"/>
  <c r="C399" i="7"/>
  <c r="B400" i="7" l="1"/>
  <c r="C400" i="7"/>
</calcChain>
</file>

<file path=xl/sharedStrings.xml><?xml version="1.0" encoding="utf-8"?>
<sst xmlns="http://schemas.openxmlformats.org/spreadsheetml/2006/main" count="471" uniqueCount="368">
  <si>
    <t>Mois :</t>
  </si>
  <si>
    <t>Année :</t>
  </si>
  <si>
    <t xml:space="preserve">Jour de l'an </t>
  </si>
  <si>
    <t xml:space="preserve">Lundi de Pâques </t>
  </si>
  <si>
    <t xml:space="preserve">Fête du Travail </t>
  </si>
  <si>
    <t xml:space="preserve">Victoire 39/45 </t>
  </si>
  <si>
    <t>Pâques</t>
  </si>
  <si>
    <t xml:space="preserve">Ascension </t>
  </si>
  <si>
    <t xml:space="preserve">Lundi de Pentecôte </t>
  </si>
  <si>
    <t xml:space="preserve">Fête Nationale </t>
  </si>
  <si>
    <t xml:space="preserve">Assomption </t>
  </si>
  <si>
    <t xml:space="preserve">Toussaint </t>
  </si>
  <si>
    <t xml:space="preserve">Armistice 14/18 </t>
  </si>
  <si>
    <t xml:space="preserve">Noël </t>
  </si>
  <si>
    <t>EQUIPE B</t>
  </si>
  <si>
    <t>EQUIPE C</t>
  </si>
  <si>
    <t>EQUIPE D</t>
  </si>
  <si>
    <t>EQUIPE E</t>
  </si>
  <si>
    <t>2x</t>
  </si>
  <si>
    <t>1x</t>
  </si>
  <si>
    <t>3x</t>
  </si>
  <si>
    <t>Dates</t>
  </si>
  <si>
    <t>Vendredi Saint</t>
  </si>
  <si>
    <t>Saint Etienne</t>
  </si>
  <si>
    <t>Alsace</t>
  </si>
  <si>
    <t>Mois:</t>
  </si>
  <si>
    <t>Noms=</t>
  </si>
  <si>
    <t>Postes=</t>
  </si>
  <si>
    <t>METHOT R.  F.Bouanaka</t>
  </si>
  <si>
    <t>SIGRIST E.  F.Bouanaka</t>
  </si>
  <si>
    <t>LACOMBE P.   F.Bouanaka</t>
  </si>
  <si>
    <t>REMY P.   F.Bouanaka</t>
  </si>
  <si>
    <t>RICHARD P.  F.Bouanaka</t>
  </si>
  <si>
    <t>WERTH R.  F.Bouanaka</t>
  </si>
  <si>
    <t>THUET A.  F.Bouanaka</t>
  </si>
  <si>
    <t xml:space="preserve">ABRAHAM B.  F.Bouanaka </t>
  </si>
  <si>
    <t>SIMON S.  F.Bouanaka</t>
  </si>
  <si>
    <t>MEYER P.  F.Bouanaka</t>
  </si>
  <si>
    <t>CHANEL D.  F.Bouanaka</t>
  </si>
  <si>
    <t>CHENET V.  F.Bouanaka</t>
  </si>
  <si>
    <t>RIETSCH P.  F.Bouanaka</t>
  </si>
  <si>
    <t>KLECTHKA A.  F.Bouanaka</t>
  </si>
  <si>
    <t>MINERY M.  F.Bouanaka</t>
  </si>
  <si>
    <t>LETOURNEUR D.  F.Bouanaka</t>
  </si>
  <si>
    <t>WIEDERHIRN Y.  F.Bouanaka</t>
  </si>
  <si>
    <t>SALMON P.  F.Bouanaka</t>
  </si>
  <si>
    <t>SPIESSER C.  F.Bouanaka</t>
  </si>
  <si>
    <t>KRUGMANN M.  F.Bouanaka</t>
  </si>
  <si>
    <t>SPIESSER C.  H. Bauer</t>
  </si>
  <si>
    <t>KRUGMANN M.          H. Bauer</t>
  </si>
  <si>
    <t>WIEDERHIRN Y.            H. Bauer</t>
  </si>
  <si>
    <t>LETOURNEUR D.         H. Bauer</t>
  </si>
  <si>
    <t>LETOURNEUR D.   C. Cerce</t>
  </si>
  <si>
    <t>WIEDERHIRN Y.    C. Cerce</t>
  </si>
  <si>
    <t>KRUGMANN M.   C. Cerce</t>
  </si>
  <si>
    <t>KLECTHKA A.    G. Cortes</t>
  </si>
  <si>
    <t>LETOURNEUR D.    G. Cortes</t>
  </si>
  <si>
    <t>KRUGMANN M.              G. Cortes</t>
  </si>
  <si>
    <t>WIEDERHIRN Y.       G. Cortes</t>
  </si>
  <si>
    <t xml:space="preserve">KLECTHKA A.       J. Maurer </t>
  </si>
  <si>
    <t xml:space="preserve">LETOURNEUR D.      J. Maurer </t>
  </si>
  <si>
    <t xml:space="preserve">SALMON P.         J. Maurer </t>
  </si>
  <si>
    <t xml:space="preserve">WIEDERHIRN Y.          J. Maurer </t>
  </si>
  <si>
    <t xml:space="preserve">SPIESSER C.          J. Maurer </t>
  </si>
  <si>
    <t xml:space="preserve">KRUGMANN M.          J. Maurer </t>
  </si>
  <si>
    <t>LETOURNEUR D.    L. Kuhn</t>
  </si>
  <si>
    <t>WIEDERHIRN Y.    L. Kuhn</t>
  </si>
  <si>
    <t>KRUGMANN M.    L. Kuhn</t>
  </si>
  <si>
    <t>KRUGMANN M.          G. Lorentz</t>
  </si>
  <si>
    <t>WIEDERHIRN Y.        G. Lorentz</t>
  </si>
  <si>
    <t>LETOURNEUR D.     G. Lorentz</t>
  </si>
  <si>
    <t>KLECTHKA A.     G. Lorentz</t>
  </si>
  <si>
    <t>ABRAHAM B.      G. Lorentz</t>
  </si>
  <si>
    <t>LACOMBE P.      G. Lorentz</t>
  </si>
  <si>
    <t>ABRAHAM B.         I. Arnout</t>
  </si>
  <si>
    <t>KLECTCHKA A.     I. Arnout</t>
  </si>
  <si>
    <t>LETOURNEUR D.      I. Arnout</t>
  </si>
  <si>
    <t>WIEDERHIRN Y.            I. Arnout</t>
  </si>
  <si>
    <t>KRUGMANN M.              I. Arnout</t>
  </si>
  <si>
    <t>METHOT R.    M.A. Dupont</t>
  </si>
  <si>
    <t>LACOMBE P.    M.A. Dupont</t>
  </si>
  <si>
    <t>RICHARD P.     M.A. Dupont</t>
  </si>
  <si>
    <t>ABRAHAM B.    M.A. Dupont</t>
  </si>
  <si>
    <t>KLECTHKA A.   M.A. Dupont</t>
  </si>
  <si>
    <t>LETOURNEUR D.    M.A. Dupont</t>
  </si>
  <si>
    <t>WIEDERHIRN Y.   M.A. Dupont</t>
  </si>
  <si>
    <t>SPIESSER C.   M.A. Dupont</t>
  </si>
  <si>
    <t>KRUGMANN M.     M.A. Dupont</t>
  </si>
  <si>
    <t>KRUGMANN M.          J. Schwechler</t>
  </si>
  <si>
    <t>LETOURNEUR D.     J. Schwechler</t>
  </si>
  <si>
    <t>WIEDERHIRN Y.     J. Schwechler</t>
  </si>
  <si>
    <t xml:space="preserve">METHOT R.    M.Baumgartner </t>
  </si>
  <si>
    <t xml:space="preserve">SIGRIST E.    M.Baumgartner </t>
  </si>
  <si>
    <t xml:space="preserve">LACOMBE P.    M.Baumgartner </t>
  </si>
  <si>
    <t xml:space="preserve">REMY P.    M.Baumgartner </t>
  </si>
  <si>
    <t xml:space="preserve">RICHARD P.     M.Baumgartner </t>
  </si>
  <si>
    <t xml:space="preserve">WERTH R.    M.Baumgartner </t>
  </si>
  <si>
    <t xml:space="preserve">THUET A.    M.Baumgartner </t>
  </si>
  <si>
    <t xml:space="preserve">ABRAHAM B.    M.Baumgartner </t>
  </si>
  <si>
    <t xml:space="preserve">SIMON S.    M.Baumgartner </t>
  </si>
  <si>
    <t xml:space="preserve">MEYER P.    M.Baumgartner </t>
  </si>
  <si>
    <t xml:space="preserve">CHANEL D.    M.Baumgartner </t>
  </si>
  <si>
    <t xml:space="preserve">CHENET V.    M.Baumgartner </t>
  </si>
  <si>
    <t xml:space="preserve">RIETSCH P.    M.Baumgartner </t>
  </si>
  <si>
    <t xml:space="preserve">KLECTHKA A.    M.Baumgartner </t>
  </si>
  <si>
    <t xml:space="preserve">MINERY M.    M.Baumgartner </t>
  </si>
  <si>
    <t xml:space="preserve">LETOURNEUR D.    M.Baumgartner </t>
  </si>
  <si>
    <t xml:space="preserve">WIEDERHIRN Y.    M.Baumgartner </t>
  </si>
  <si>
    <t xml:space="preserve">SALMON P.    M.Baumgartner </t>
  </si>
  <si>
    <t xml:space="preserve">SPIESSER C.    M.Baumgartner </t>
  </si>
  <si>
    <t xml:space="preserve">KRUGMANN M.    M.Baumgartner </t>
  </si>
  <si>
    <t>METHOT R.    Ozel M.</t>
  </si>
  <si>
    <t>LACOMBE P.   Ozel M.</t>
  </si>
  <si>
    <t>RICHARD P.    Ozel M.</t>
  </si>
  <si>
    <t>ABRAHAM B.    Ozel M.</t>
  </si>
  <si>
    <t>CHANEL D.    Ozel M.</t>
  </si>
  <si>
    <t>CHENET V.    Ozel M.</t>
  </si>
  <si>
    <t>RIETSCH P.    Ozel M.</t>
  </si>
  <si>
    <t>KLECTHKA A.    Ozel M.</t>
  </si>
  <si>
    <t>MINERY M.    Ozel M.</t>
  </si>
  <si>
    <t>LETOURNEUR D.     Ozel M.</t>
  </si>
  <si>
    <t>WIEDERHIRN Y.    Ozel M.</t>
  </si>
  <si>
    <t>SALMON P.    Ozel M.</t>
  </si>
  <si>
    <t>SPIESSER C.    Ozel M.</t>
  </si>
  <si>
    <t>KRUGMANN M.    Ozel M.</t>
  </si>
  <si>
    <t>KRUGMANN M.   T. Hutter</t>
  </si>
  <si>
    <t>WIEDERHIRN Y.    T. Hutter</t>
  </si>
  <si>
    <t>LETOURNEUR D.    T. Hutter</t>
  </si>
  <si>
    <t>RIETSCH P.         T. Hutter</t>
  </si>
  <si>
    <t>WERTH R.           T. Hutter</t>
  </si>
  <si>
    <t>SIGRIST E.        Ozel M.</t>
  </si>
  <si>
    <t>WERTH R.        Ozel M.</t>
  </si>
  <si>
    <t>THUET A.         Ozel M.</t>
  </si>
  <si>
    <t>SIMON S.        Ozel M.</t>
  </si>
  <si>
    <t>MEYER P.          Ozel M.</t>
  </si>
  <si>
    <t>METHOT R.        H. Bauer</t>
  </si>
  <si>
    <t xml:space="preserve">LACOMBE P.          H. Bauer </t>
  </si>
  <si>
    <t>RICHARD P.         H. Bauer</t>
  </si>
  <si>
    <t>WERTH R.            H. Bauer</t>
  </si>
  <si>
    <t>THUET A.            H. Bauer</t>
  </si>
  <si>
    <t>ABRAHAM B.          H. Bauer</t>
  </si>
  <si>
    <t>SIMON S.             H. Bauer</t>
  </si>
  <si>
    <t>CHANEL D.              H. Bauer</t>
  </si>
  <si>
    <t>METHOT R.          C. Cerce</t>
  </si>
  <si>
    <t>SIGRIST E.          C. Cerce</t>
  </si>
  <si>
    <t>LACOMBE P.          C. Cerce</t>
  </si>
  <si>
    <t>RICHARD P.          C. Cerce</t>
  </si>
  <si>
    <t>ABRAHAM B.        C. Cerce</t>
  </si>
  <si>
    <t>THUET A.            C. Cerce</t>
  </si>
  <si>
    <t>METHOT R.        G. Cortes</t>
  </si>
  <si>
    <t>LACOMBE P.        G. Cortes</t>
  </si>
  <si>
    <t>RICHARD P.           G. Cortes</t>
  </si>
  <si>
    <t>THUET A.            G. Cortes</t>
  </si>
  <si>
    <t>ABRAHAM B.          G. Cortes</t>
  </si>
  <si>
    <t>CHANEL D.           G. Cortes</t>
  </si>
  <si>
    <t xml:space="preserve">LACOMBE P.         J. Maurer </t>
  </si>
  <si>
    <t xml:space="preserve">RICHARD P.         J. Maurer </t>
  </si>
  <si>
    <t xml:space="preserve">ABRAHAM B.          J. Maurer </t>
  </si>
  <si>
    <t>CHENET V.         C. Cerce</t>
  </si>
  <si>
    <t>CHENET V.         G. Cortes</t>
  </si>
  <si>
    <t xml:space="preserve">CHENET V.             J. Maurer </t>
  </si>
  <si>
    <t xml:space="preserve">RIETSCH P.          C. Cerce </t>
  </si>
  <si>
    <t xml:space="preserve">KLECTHKA A.             C. Cerce </t>
  </si>
  <si>
    <t>RIETSCH P.         H. Bauer</t>
  </si>
  <si>
    <t>KLECTHKA A.      H. Bauer</t>
  </si>
  <si>
    <t>RIETSCH P.         G. Cortes</t>
  </si>
  <si>
    <t xml:space="preserve">RIETSCH P.            J. Maurer </t>
  </si>
  <si>
    <t>CHANEL D.          C. Cerce</t>
  </si>
  <si>
    <t>MINERY M.           H. Bauer</t>
  </si>
  <si>
    <t>MINERY M.          C. Cerce</t>
  </si>
  <si>
    <t>MINERY M.           G. Cortes</t>
  </si>
  <si>
    <t xml:space="preserve">MINERY M.            J. Maurer </t>
  </si>
  <si>
    <t>SALMON P.           H. Bauer</t>
  </si>
  <si>
    <t>SALMON P.           C. Cerce</t>
  </si>
  <si>
    <t>SPIESSER C.          C. Cerce</t>
  </si>
  <si>
    <t>SALMON P.           G. Cortes</t>
  </si>
  <si>
    <t>SPIESSER C.       L. Kuhn</t>
  </si>
  <si>
    <t>RIETSCH P.         L. Kuhn</t>
  </si>
  <si>
    <t>CHENET V.            L. Kuhn</t>
  </si>
  <si>
    <t>CHENET V.           T. Hutter</t>
  </si>
  <si>
    <t>CHANEL D.          T. Hutter</t>
  </si>
  <si>
    <t>ABRAHAM B.         L. Kuhn</t>
  </si>
  <si>
    <t>WERTH R.           L. Kuhn</t>
  </si>
  <si>
    <t>RICHARD P.          L. Kuhn</t>
  </si>
  <si>
    <t>LACOMBE P.           L. Kuhn</t>
  </si>
  <si>
    <t>METHOT R.         L. Kuhn</t>
  </si>
  <si>
    <t>REMY P.              T. Hutter</t>
  </si>
  <si>
    <t>RICHARD P.          T. Hutter</t>
  </si>
  <si>
    <t>METHOT R.          T. Hutter</t>
  </si>
  <si>
    <t>SIGRIST E.            T. Hutter</t>
  </si>
  <si>
    <t>MEYER P.            T. Hutter</t>
  </si>
  <si>
    <t>WERTH R.            G. Lorentz</t>
  </si>
  <si>
    <t>SIMON S.            G. Lorentz</t>
  </si>
  <si>
    <t>CHANEL D.          G. Lorentz</t>
  </si>
  <si>
    <t>CHENET V.         G. Lorentz</t>
  </si>
  <si>
    <t>RIETSCH P.         G. Lorentz</t>
  </si>
  <si>
    <t>RIETSCH P.           I. Arnout</t>
  </si>
  <si>
    <t>CHENET V.           I. Arnout</t>
  </si>
  <si>
    <t>CHANEL D.             I. Arnout</t>
  </si>
  <si>
    <t>WERTH R.             I. Arnout</t>
  </si>
  <si>
    <t>RICHARD P.               I. Arnout</t>
  </si>
  <si>
    <t>REMY P.                I. Arnout</t>
  </si>
  <si>
    <t>THUET A.                I. Arnout</t>
  </si>
  <si>
    <t>SIMON S.                I. Arnout</t>
  </si>
  <si>
    <t>REMY P.                J. Schwechler</t>
  </si>
  <si>
    <t>RICHARD P.              J. Schwechler</t>
  </si>
  <si>
    <t>WERTH R.             J. Schwechler</t>
  </si>
  <si>
    <t>THUET A.             J. Schwechler</t>
  </si>
  <si>
    <t>SIMON S.             J. Schwechler</t>
  </si>
  <si>
    <t>MEYER P.             J. Schwechler</t>
  </si>
  <si>
    <t>CHANEL D.           J. Schwechler</t>
  </si>
  <si>
    <t>CHENET V.           J. Schwechler</t>
  </si>
  <si>
    <t>RIETSCH P.          J. Schwechler</t>
  </si>
  <si>
    <t>CHENET V.          M.A. Dupont</t>
  </si>
  <si>
    <t>CHANEL D.           M.A. Dupont</t>
  </si>
  <si>
    <t>MEYER P.           M.A. Dupont</t>
  </si>
  <si>
    <t>SIMON S.            M.A. Dupont</t>
  </si>
  <si>
    <t>THUET A.             M.A. Dupont</t>
  </si>
  <si>
    <t>WERTH R.         M.A. Dupont</t>
  </si>
  <si>
    <t>REMY P.           M.A. Dupont</t>
  </si>
  <si>
    <t>SIGRIST E.           M.A. Dupont</t>
  </si>
  <si>
    <t>METHOT R.         J. Schwechler</t>
  </si>
  <si>
    <t>LACOMBE P.         J. Schwechler</t>
  </si>
  <si>
    <t>SALMON P.             T. Hutter</t>
  </si>
  <si>
    <t>SPIESSER C.         T. Hutter</t>
  </si>
  <si>
    <t>SALMON P.          L. Kuhn</t>
  </si>
  <si>
    <t>MINERY M.           L. Kuhn</t>
  </si>
  <si>
    <t>MINERY M.            T. Hutter</t>
  </si>
  <si>
    <t>SALMON P.         G. Lorentz</t>
  </si>
  <si>
    <t>SPIESSER C.         G. Lorentz</t>
  </si>
  <si>
    <t>SALMON P.            I. Arnout</t>
  </si>
  <si>
    <t>SPIESSER C.            I. Arnout</t>
  </si>
  <si>
    <t>MINERY M.              I. Arnout</t>
  </si>
  <si>
    <t>MINERY M.              G. Lorentz</t>
  </si>
  <si>
    <t>KLECTHKA A.          T. Hutter</t>
  </si>
  <si>
    <t>KLECTHKA A.        L. Kuhn</t>
  </si>
  <si>
    <t>RIETSCH P.           M.A. Dupont</t>
  </si>
  <si>
    <t>MINERY M.           M.A. Dupont</t>
  </si>
  <si>
    <t>SALMON P.       M.A. Dupont</t>
  </si>
  <si>
    <t>SPIESSER C.           J. Schwechler</t>
  </si>
  <si>
    <t>SALMON P.          J. Schwechler</t>
  </si>
  <si>
    <t>MINERY M.             J. Schwechler</t>
  </si>
  <si>
    <t>KLECTHKA A.           J. Schwechler</t>
  </si>
  <si>
    <t>SPIESSER C.        G. Cortes</t>
  </si>
  <si>
    <t>CHANEL D.           L. Kuhn</t>
  </si>
  <si>
    <t>MEYER P.             L. Kuhn</t>
  </si>
  <si>
    <t>SIMON S.              L. Kuhn</t>
  </si>
  <si>
    <t>SIMON S.              T. Hutter</t>
  </si>
  <si>
    <t>ABRAHAM B.        T. Hutter</t>
  </si>
  <si>
    <t>THUET A.             G. Lorentz</t>
  </si>
  <si>
    <t>THUET A.               L. Kuhn</t>
  </si>
  <si>
    <t>THUET A.              T. Hutter</t>
  </si>
  <si>
    <t>REMY P.                L. Kuhn</t>
  </si>
  <si>
    <t>REMY P.               G. Lorentz</t>
  </si>
  <si>
    <t>REMY P.             Ozel M.</t>
  </si>
  <si>
    <t>RICHARD P.          G. Lorentz</t>
  </si>
  <si>
    <t>MEYER P.             G. Lorentz</t>
  </si>
  <si>
    <t xml:space="preserve">CHANEL D.           J. Maurer </t>
  </si>
  <si>
    <t xml:space="preserve">MEYER P.             J. Maurer </t>
  </si>
  <si>
    <t xml:space="preserve">SIMON S.              J. Maurer </t>
  </si>
  <si>
    <t xml:space="preserve">THUET A.               J. Maurer </t>
  </si>
  <si>
    <t xml:space="preserve">WERTH R.             J. Maurer </t>
  </si>
  <si>
    <t xml:space="preserve">REMY P.                 J. Maurer </t>
  </si>
  <si>
    <t>REMY P.                G. Cortes</t>
  </si>
  <si>
    <t>WERTH R.           G. Cortes</t>
  </si>
  <si>
    <t>SIMON S.              G. Cortes</t>
  </si>
  <si>
    <t>MEYER P.             G. Cortes</t>
  </si>
  <si>
    <t>MEYER P               I. Arnout</t>
  </si>
  <si>
    <t>SIMON S.             C. Cerce</t>
  </si>
  <si>
    <t>MEYER P.           H. Bauer</t>
  </si>
  <si>
    <t>MEYER P.             C. Cerce</t>
  </si>
  <si>
    <t>REMY P.              C. Cerce</t>
  </si>
  <si>
    <t>REMY P.               H. Bauer</t>
  </si>
  <si>
    <t>CHENET V.           H. Bauer</t>
  </si>
  <si>
    <t>ABRAHAM B.        J. Schwechler</t>
  </si>
  <si>
    <t>SIGRIST E.            H. Bauer</t>
  </si>
  <si>
    <t>WERTH R.            C. Cerce</t>
  </si>
  <si>
    <t>SIGRIST E.           G. Cortes</t>
  </si>
  <si>
    <t xml:space="preserve">METHOT R.           J. Maurer </t>
  </si>
  <si>
    <t xml:space="preserve">SIGRIST E.           J. Maurer </t>
  </si>
  <si>
    <t>SIGRIST E.             L. Kuhn</t>
  </si>
  <si>
    <t>LACOMBE P.        T. Hutter</t>
  </si>
  <si>
    <t>METHOT R.          G. Lorentz</t>
  </si>
  <si>
    <t>SIGRIST E.            G. Lorentz</t>
  </si>
  <si>
    <t>METHOT R.           I. Arnout</t>
  </si>
  <si>
    <t>SIGRIST E.              I. Arnout</t>
  </si>
  <si>
    <t>LACOMBE P.            I. Arnout</t>
  </si>
  <si>
    <t>SIGRIST E.             J. Schwechler</t>
  </si>
  <si>
    <t>Pas Fait</t>
  </si>
  <si>
    <t>Fait</t>
  </si>
  <si>
    <t>EQUIPE JOUR</t>
  </si>
  <si>
    <t xml:space="preserve">                                                       EQUIPE A</t>
  </si>
  <si>
    <t xml:space="preserve">LA CHARTE SECURITE ET LE 5S : UN OBJECTIF UNIQUE !     </t>
  </si>
  <si>
    <t>La sécurité est d'abord la responsabilité du management, tout le monde doit se sentir concerné.</t>
  </si>
  <si>
    <t xml:space="preserve">3 S </t>
  </si>
  <si>
    <t xml:space="preserve"> = </t>
  </si>
  <si>
    <t xml:space="preserve">1- ENLEVER L'INUTILE   </t>
  </si>
  <si>
    <t xml:space="preserve"> 2 - RANGER</t>
  </si>
  <si>
    <t>3 - NETTOYER</t>
  </si>
  <si>
    <t>3S</t>
  </si>
  <si>
    <t xml:space="preserve">LA CHARTE SECURITE ET LE 3S : UN OBJECTIF UNIQUE !  </t>
  </si>
  <si>
    <t>1- ENLEVER L'INUTILE</t>
  </si>
  <si>
    <t>2 - RANGER</t>
  </si>
  <si>
    <t xml:space="preserve">HORAIRES : </t>
  </si>
  <si>
    <t>Horaires :</t>
  </si>
  <si>
    <t>Pour que la comptabilité des cellules de couleurs se fassent taper F9</t>
  </si>
  <si>
    <t>Janvier</t>
  </si>
  <si>
    <t>Avancement</t>
  </si>
  <si>
    <t>Reste à faire</t>
  </si>
  <si>
    <t>Pas fait</t>
  </si>
  <si>
    <t>NB_Tâches</t>
  </si>
  <si>
    <t>NB tâches</t>
  </si>
  <si>
    <t>Et vérifier le nombre de tâches à faire par mois</t>
  </si>
  <si>
    <t>Après-midi :13h30 à 14h30</t>
  </si>
  <si>
    <t xml:space="preserve"> Après-midi :13h30 à 14h30</t>
  </si>
  <si>
    <t>EQUIPE A</t>
  </si>
  <si>
    <t>Equ.</t>
  </si>
  <si>
    <t>Années</t>
  </si>
  <si>
    <t>Jours_liste</t>
  </si>
  <si>
    <t>A</t>
  </si>
  <si>
    <t>lun</t>
  </si>
  <si>
    <t>B</t>
  </si>
  <si>
    <t>mar</t>
  </si>
  <si>
    <t>C</t>
  </si>
  <si>
    <t>mer</t>
  </si>
  <si>
    <t>D</t>
  </si>
  <si>
    <t>jeu</t>
  </si>
  <si>
    <t>E</t>
  </si>
  <si>
    <t>ven</t>
  </si>
  <si>
    <t>sam</t>
  </si>
  <si>
    <t>dim</t>
  </si>
  <si>
    <t>FEVRIER</t>
  </si>
  <si>
    <t>MARS</t>
  </si>
  <si>
    <t>AVRIL</t>
  </si>
  <si>
    <t>MAI</t>
  </si>
  <si>
    <t>JUIN</t>
  </si>
  <si>
    <t>JUILLET</t>
  </si>
  <si>
    <t>AOUT</t>
  </si>
  <si>
    <t xml:space="preserve">          SEPTEMBRE</t>
  </si>
  <si>
    <t xml:space="preserve">   OCTOBRE</t>
  </si>
  <si>
    <t xml:space="preserve">       NOVEMBRE</t>
  </si>
  <si>
    <t xml:space="preserve">       DECEMBRE</t>
  </si>
  <si>
    <r>
      <rPr>
        <b/>
        <sz val="36"/>
        <rFont val="Calibri"/>
        <family val="2"/>
        <scheme val="minor"/>
      </rPr>
      <t>ZONE PUR</t>
    </r>
    <r>
      <rPr>
        <b/>
        <sz val="36"/>
        <color theme="6" tint="-0.499984740745262"/>
        <rFont val="Calibri"/>
        <family val="2"/>
        <scheme val="minor"/>
      </rPr>
      <t>.</t>
    </r>
    <r>
      <rPr>
        <b/>
        <sz val="36"/>
        <color theme="1"/>
        <rFont val="Calibri"/>
        <family val="2"/>
        <scheme val="minor"/>
      </rPr>
      <t xml:space="preserve"> - TOURNEE 3S </t>
    </r>
  </si>
  <si>
    <t xml:space="preserve">ZONE TECH. - TOURNEE 3S </t>
  </si>
  <si>
    <t>BAER J.M. 
CERCE C.</t>
  </si>
  <si>
    <t xml:space="preserve">CHANEL D. 
HUTTER T.
</t>
  </si>
  <si>
    <t xml:space="preserve">CHENET V.  
ONIMUS R
</t>
  </si>
  <si>
    <t>KLECTHKA A.  
ARMBRUSTER S.</t>
  </si>
  <si>
    <t>KRUGMANN M.
VONAU R.</t>
  </si>
  <si>
    <t xml:space="preserve">LACOMBE P.  
VOGEL T.
</t>
  </si>
  <si>
    <t>LETOURNEUR D.
SCHWECHLER J.</t>
  </si>
  <si>
    <t>MAGNE S.
SARECZKI L.</t>
  </si>
  <si>
    <t>METHOT R.
PORFAL  F.</t>
  </si>
  <si>
    <t>MEYER P.  
DUSAUTOIR C.</t>
  </si>
  <si>
    <t xml:space="preserve">MINERY M. 
OZEL M. </t>
  </si>
  <si>
    <t>REMY P.   
FEST D.</t>
  </si>
  <si>
    <t xml:space="preserve">RICHARD Ph. 
MAURER  J. </t>
  </si>
  <si>
    <t>RIETSCH Ph.  
THIEBAUT C.</t>
  </si>
  <si>
    <t>SALMON P.  
LAGHBI S.</t>
  </si>
  <si>
    <t>SIGRIST E. 
KUHN  L.</t>
  </si>
  <si>
    <t>SIMON S.  
DUPONT  M.A.
DUPONT  M.A.</t>
  </si>
  <si>
    <t>SPIESSER C.
JUILLERET  D</t>
  </si>
  <si>
    <t>STOESSEL  D.
BAUER H.</t>
  </si>
  <si>
    <t>THUET A.  
ARNOUT  I.</t>
  </si>
  <si>
    <t xml:space="preserve">VANSANTE  N.  
PIERQUET Ph. </t>
  </si>
  <si>
    <t>WERTH R.
KIELWASSER  J.</t>
  </si>
  <si>
    <t>WIEDERHIRN Y.  
CORTESE  G.</t>
  </si>
  <si>
    <t>BOURGEOIS R.
BOUANAKA 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</si>
</sst>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"/>
    <numFmt numFmtId="165" formatCode="ddd"/>
    <numFmt numFmtId="166" formatCode="dd"/>
    <numFmt numFmtId="167" formatCode="&quot;EQUIPE &quot;0"/>
  </numFmts>
  <fonts count="3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rgb="FFFF0000"/>
      <name val="Calibri"/>
      <family val="2"/>
      <scheme val="minor"/>
    </font>
    <font>
      <sz val="20"/>
      <name val="Arial Narrow"/>
      <family val="2"/>
    </font>
    <font>
      <sz val="20"/>
      <color rgb="FF000000"/>
      <name val="Arial Narrow"/>
      <family val="2"/>
    </font>
    <font>
      <sz val="20"/>
      <name val="Arial"/>
      <family val="2"/>
    </font>
    <font>
      <sz val="20"/>
      <color theme="1"/>
      <name val="Calibri"/>
      <family val="2"/>
      <scheme val="minor"/>
    </font>
    <font>
      <sz val="20"/>
      <color theme="1"/>
      <name val="Arial Narrow"/>
      <family val="2"/>
    </font>
    <font>
      <b/>
      <sz val="2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i/>
      <sz val="8"/>
      <color rgb="FFFF0000"/>
      <name val="Calibri"/>
      <family val="2"/>
      <scheme val="minor"/>
    </font>
    <font>
      <b/>
      <i/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0"/>
      <name val="Arial"/>
      <family val="2"/>
    </font>
    <font>
      <b/>
      <sz val="2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6" tint="-0.499984740745262"/>
      <name val="Calibri"/>
      <family val="2"/>
      <scheme val="minor"/>
    </font>
    <font>
      <b/>
      <sz val="36"/>
      <name val="Calibri"/>
      <family val="2"/>
      <scheme val="minor"/>
    </font>
    <font>
      <sz val="8"/>
      <color theme="1" tint="0.14999847407452621"/>
      <name val="Arial"/>
      <family val="2"/>
    </font>
    <font>
      <sz val="11"/>
      <color theme="1" tint="0.14999847407452621"/>
      <name val="Calibri"/>
      <family val="2"/>
      <scheme val="minor"/>
    </font>
    <font>
      <sz val="10"/>
      <color theme="1" tint="0.14999847407452621"/>
      <name val="Arial"/>
      <family val="2"/>
    </font>
    <font>
      <b/>
      <i/>
      <sz val="10"/>
      <color theme="1" tint="0.1499984740745262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4BD0FF"/>
        <bgColor indexed="64"/>
      </patternFill>
    </fill>
    <fill>
      <patternFill patternType="solid">
        <fgColor rgb="FFBC79FF"/>
        <bgColor indexed="64"/>
      </patternFill>
    </fill>
    <fill>
      <patternFill patternType="solid">
        <fgColor rgb="FF35902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C79FF"/>
        <bgColor theme="4" tint="0.79998168889431442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ABEBE"/>
        <bgColor indexed="64"/>
      </patternFill>
    </fill>
    <fill>
      <patternFill patternType="solid">
        <fgColor rgb="FFA4B8F6"/>
        <bgColor indexed="64"/>
      </patternFill>
    </fill>
    <fill>
      <patternFill patternType="solid">
        <fgColor rgb="FF9DF462"/>
        <bgColor indexed="64"/>
      </patternFill>
    </fill>
    <fill>
      <patternFill patternType="solid">
        <fgColor rgb="FFF8FB7D"/>
        <bgColor indexed="64"/>
      </patternFill>
    </fill>
    <fill>
      <patternFill patternType="solid">
        <fgColor rgb="FFF371B5"/>
        <bgColor indexed="64"/>
      </patternFill>
    </fill>
    <fill>
      <patternFill patternType="solid">
        <fgColor rgb="FF7CA1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/>
      <diagonal/>
    </border>
  </borders>
  <cellStyleXfs count="3">
    <xf numFmtId="0" fontId="0" fillId="0" borderId="0"/>
    <xf numFmtId="0" fontId="18" fillId="0" borderId="0"/>
    <xf numFmtId="9" fontId="24" fillId="0" borderId="0" applyFont="0" applyFill="0" applyBorder="0" applyAlignment="0" applyProtection="0"/>
  </cellStyleXfs>
  <cellXfs count="30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4" fillId="0" borderId="1" xfId="0" applyFont="1" applyBorder="1" applyAlignment="1">
      <alignment horizontal="center"/>
    </xf>
    <xf numFmtId="0" fontId="6" fillId="0" borderId="0" xfId="0" applyFont="1"/>
    <xf numFmtId="14" fontId="6" fillId="0" borderId="0" xfId="0" applyNumberFormat="1" applyFont="1"/>
    <xf numFmtId="0" fontId="6" fillId="0" borderId="0" xfId="0" applyFont="1" applyAlignment="1">
      <alignment horizontal="center"/>
    </xf>
    <xf numFmtId="0" fontId="0" fillId="0" borderId="0" xfId="0" applyFill="1"/>
    <xf numFmtId="0" fontId="0" fillId="0" borderId="6" xfId="0" applyBorder="1"/>
    <xf numFmtId="0" fontId="0" fillId="0" borderId="1" xfId="0" applyBorder="1"/>
    <xf numFmtId="0" fontId="0" fillId="0" borderId="22" xfId="0" applyBorder="1"/>
    <xf numFmtId="0" fontId="0" fillId="0" borderId="12" xfId="0" applyBorder="1"/>
    <xf numFmtId="0" fontId="0" fillId="0" borderId="24" xfId="0" applyBorder="1"/>
    <xf numFmtId="0" fontId="0" fillId="0" borderId="26" xfId="0" applyBorder="1"/>
    <xf numFmtId="0" fontId="0" fillId="0" borderId="9" xfId="0" applyBorder="1"/>
    <xf numFmtId="0" fontId="5" fillId="9" borderId="2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Alignment="1">
      <alignment horizontal="left"/>
    </xf>
    <xf numFmtId="0" fontId="0" fillId="0" borderId="27" xfId="0" applyBorder="1"/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14" xfId="0" applyBorder="1"/>
    <xf numFmtId="0" fontId="0" fillId="0" borderId="28" xfId="0" applyBorder="1"/>
    <xf numFmtId="0" fontId="0" fillId="0" borderId="23" xfId="0" applyBorder="1"/>
    <xf numFmtId="0" fontId="10" fillId="0" borderId="0" xfId="0" applyFont="1"/>
    <xf numFmtId="0" fontId="10" fillId="0" borderId="0" xfId="0" applyFont="1" applyBorder="1"/>
    <xf numFmtId="0" fontId="11" fillId="0" borderId="0" xfId="0" applyFont="1"/>
    <xf numFmtId="0" fontId="11" fillId="0" borderId="20" xfId="0" applyFont="1" applyBorder="1"/>
    <xf numFmtId="0" fontId="11" fillId="0" borderId="21" xfId="0" applyFont="1" applyBorder="1"/>
    <xf numFmtId="0" fontId="11" fillId="0" borderId="0" xfId="0" applyFont="1" applyBorder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1" fillId="0" borderId="0" xfId="0" applyFont="1" applyAlignment="1">
      <alignment vertical="top"/>
    </xf>
    <xf numFmtId="0" fontId="11" fillId="0" borderId="12" xfId="0" applyFont="1" applyBorder="1" applyAlignment="1">
      <alignment vertical="top" wrapText="1"/>
    </xf>
    <xf numFmtId="0" fontId="11" fillId="0" borderId="0" xfId="0" applyFont="1" applyAlignment="1">
      <alignment wrapText="1"/>
    </xf>
    <xf numFmtId="0" fontId="11" fillId="0" borderId="12" xfId="0" applyFont="1" applyBorder="1" applyAlignment="1">
      <alignment wrapText="1"/>
    </xf>
    <xf numFmtId="0" fontId="11" fillId="0" borderId="20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10" fillId="0" borderId="12" xfId="0" applyFont="1" applyBorder="1" applyAlignment="1">
      <alignment vertical="top" wrapText="1"/>
    </xf>
    <xf numFmtId="0" fontId="10" fillId="0" borderId="20" xfId="0" applyFont="1" applyBorder="1"/>
    <xf numFmtId="0" fontId="8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 applyProtection="1">
      <alignment horizontal="left" vertical="top" wrapText="1"/>
      <protection locked="0"/>
    </xf>
    <xf numFmtId="0" fontId="9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8" fillId="0" borderId="0" xfId="0" applyFont="1" applyFill="1" applyBorder="1" applyAlignment="1">
      <alignment wrapText="1"/>
    </xf>
    <xf numFmtId="0" fontId="4" fillId="2" borderId="19" xfId="0" applyFont="1" applyFill="1" applyBorder="1" applyAlignment="1">
      <alignment horizontal="center"/>
    </xf>
    <xf numFmtId="0" fontId="5" fillId="4" borderId="33" xfId="0" applyFont="1" applyFill="1" applyBorder="1" applyAlignment="1">
      <alignment horizontal="center" vertical="center" wrapText="1"/>
    </xf>
    <xf numFmtId="0" fontId="5" fillId="7" borderId="3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3" fillId="0" borderId="29" xfId="0" applyFont="1" applyFill="1" applyBorder="1" applyAlignment="1"/>
    <xf numFmtId="0" fontId="3" fillId="0" borderId="0" xfId="0" applyFont="1" applyFill="1" applyBorder="1" applyAlignment="1"/>
    <xf numFmtId="0" fontId="0" fillId="0" borderId="26" xfId="0" applyFill="1" applyBorder="1" applyAlignment="1">
      <alignment horizontal="center"/>
    </xf>
    <xf numFmtId="0" fontId="0" fillId="0" borderId="24" xfId="0" applyFill="1" applyBorder="1"/>
    <xf numFmtId="0" fontId="4" fillId="0" borderId="7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0" fillId="0" borderId="1" xfId="0" applyFill="1" applyBorder="1"/>
    <xf numFmtId="0" fontId="2" fillId="0" borderId="17" xfId="0" applyFont="1" applyBorder="1" applyAlignment="1"/>
    <xf numFmtId="0" fontId="2" fillId="0" borderId="0" xfId="0" applyFont="1" applyBorder="1" applyAlignment="1"/>
    <xf numFmtId="0" fontId="4" fillId="0" borderId="29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4" fillId="0" borderId="3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29" xfId="0" applyBorder="1"/>
    <xf numFmtId="0" fontId="4" fillId="0" borderId="29" xfId="0" applyFont="1" applyBorder="1" applyAlignment="1">
      <alignment horizontal="center"/>
    </xf>
    <xf numFmtId="0" fontId="0" fillId="0" borderId="29" xfId="0" applyFill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/>
    </xf>
    <xf numFmtId="0" fontId="11" fillId="0" borderId="12" xfId="0" applyFont="1" applyFill="1" applyBorder="1" applyAlignment="1">
      <alignment vertical="top" wrapText="1"/>
    </xf>
    <xf numFmtId="0" fontId="4" fillId="2" borderId="8" xfId="0" applyFont="1" applyFill="1" applyBorder="1" applyAlignment="1">
      <alignment horizontal="left"/>
    </xf>
    <xf numFmtId="0" fontId="12" fillId="11" borderId="0" xfId="0" applyFont="1" applyFill="1" applyAlignment="1">
      <alignment horizontal="center"/>
    </xf>
    <xf numFmtId="0" fontId="16" fillId="0" borderId="0" xfId="0" applyFont="1"/>
    <xf numFmtId="0" fontId="1" fillId="11" borderId="0" xfId="0" applyFont="1" applyFill="1" applyAlignment="1">
      <alignment horizontal="right"/>
    </xf>
    <xf numFmtId="166" fontId="16" fillId="0" borderId="3" xfId="0" applyNumberFormat="1" applyFont="1" applyBorder="1" applyAlignment="1">
      <alignment horizontal="center"/>
    </xf>
    <xf numFmtId="165" fontId="16" fillId="0" borderId="6" xfId="0" applyNumberFormat="1" applyFont="1" applyBorder="1" applyAlignment="1">
      <alignment horizontal="center"/>
    </xf>
    <xf numFmtId="166" fontId="16" fillId="0" borderId="5" xfId="0" applyNumberFormat="1" applyFont="1" applyBorder="1" applyAlignment="1">
      <alignment horizontal="center"/>
    </xf>
    <xf numFmtId="165" fontId="16" fillId="0" borderId="1" xfId="0" applyNumberFormat="1" applyFont="1" applyBorder="1" applyAlignment="1">
      <alignment horizontal="center"/>
    </xf>
    <xf numFmtId="166" fontId="16" fillId="0" borderId="4" xfId="0" applyNumberFormat="1" applyFont="1" applyBorder="1" applyAlignment="1">
      <alignment horizontal="center"/>
    </xf>
    <xf numFmtId="165" fontId="16" fillId="0" borderId="12" xfId="0" applyNumberFormat="1" applyFont="1" applyBorder="1" applyAlignment="1">
      <alignment horizontal="center"/>
    </xf>
    <xf numFmtId="165" fontId="16" fillId="0" borderId="26" xfId="0" applyNumberFormat="1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top"/>
    </xf>
    <xf numFmtId="0" fontId="19" fillId="0" borderId="0" xfId="0" applyFont="1" applyBorder="1" applyAlignment="1"/>
    <xf numFmtId="0" fontId="19" fillId="12" borderId="0" xfId="0" applyFont="1" applyFill="1" applyBorder="1" applyAlignment="1"/>
    <xf numFmtId="0" fontId="21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0" fillId="0" borderId="0" xfId="0" applyFont="1" applyBorder="1" applyAlignment="1">
      <alignment horizontal="right" vertical="center"/>
    </xf>
    <xf numFmtId="0" fontId="20" fillId="0" borderId="0" xfId="0" applyFont="1" applyBorder="1" applyAlignment="1">
      <alignment horizontal="center" vertical="center"/>
    </xf>
    <xf numFmtId="0" fontId="20" fillId="6" borderId="0" xfId="0" applyFont="1" applyFill="1" applyBorder="1" applyAlignment="1">
      <alignment horizontal="left" vertical="center"/>
    </xf>
    <xf numFmtId="0" fontId="20" fillId="6" borderId="0" xfId="0" applyFont="1" applyFill="1"/>
    <xf numFmtId="0" fontId="16" fillId="6" borderId="0" xfId="0" applyFont="1" applyFill="1"/>
    <xf numFmtId="0" fontId="23" fillId="0" borderId="0" xfId="0" applyFont="1" applyAlignment="1">
      <alignment horizontal="right"/>
    </xf>
    <xf numFmtId="0" fontId="20" fillId="0" borderId="0" xfId="0" applyFont="1" applyAlignment="1">
      <alignment horizontal="center" vertical="center"/>
    </xf>
    <xf numFmtId="0" fontId="1" fillId="12" borderId="0" xfId="0" applyFont="1" applyFill="1" applyBorder="1" applyAlignment="1">
      <alignment horizontal="center"/>
    </xf>
    <xf numFmtId="0" fontId="1" fillId="12" borderId="0" xfId="0" applyFont="1" applyFill="1" applyBorder="1" applyAlignment="1">
      <alignment horizontal="right"/>
    </xf>
    <xf numFmtId="0" fontId="12" fillId="12" borderId="0" xfId="0" applyFont="1" applyFill="1" applyBorder="1" applyAlignment="1">
      <alignment horizontal="center"/>
    </xf>
    <xf numFmtId="0" fontId="12" fillId="12" borderId="0" xfId="0" applyFont="1" applyFill="1" applyBorder="1" applyAlignment="1">
      <alignment horizontal="left" vertical="top"/>
    </xf>
    <xf numFmtId="0" fontId="1" fillId="6" borderId="0" xfId="0" applyFont="1" applyFill="1" applyBorder="1" applyAlignment="1">
      <alignment horizontal="center"/>
    </xf>
    <xf numFmtId="0" fontId="2" fillId="7" borderId="15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0" fillId="0" borderId="6" xfId="0" applyFill="1" applyBorder="1"/>
    <xf numFmtId="0" fontId="0" fillId="0" borderId="28" xfId="0" applyFill="1" applyBorder="1"/>
    <xf numFmtId="0" fontId="0" fillId="0" borderId="0" xfId="0" applyFill="1" applyAlignment="1">
      <alignment horizontal="center"/>
    </xf>
    <xf numFmtId="0" fontId="19" fillId="0" borderId="0" xfId="0" applyFont="1" applyFill="1" applyBorder="1" applyAlignment="1"/>
    <xf numFmtId="0" fontId="21" fillId="0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/>
    </xf>
    <xf numFmtId="164" fontId="0" fillId="0" borderId="0" xfId="0" applyNumberFormat="1" applyFill="1" applyAlignment="1">
      <alignment horizontal="center"/>
    </xf>
    <xf numFmtId="0" fontId="17" fillId="11" borderId="0" xfId="0" applyFont="1" applyFill="1" applyAlignment="1"/>
    <xf numFmtId="0" fontId="0" fillId="0" borderId="26" xfId="0" applyFill="1" applyBorder="1"/>
    <xf numFmtId="10" fontId="0" fillId="0" borderId="0" xfId="0" applyNumberFormat="1" applyAlignment="1">
      <alignment horizontal="center"/>
    </xf>
    <xf numFmtId="0" fontId="2" fillId="0" borderId="17" xfId="0" applyFont="1" applyBorder="1" applyAlignment="1"/>
    <xf numFmtId="0" fontId="2" fillId="0" borderId="0" xfId="0" applyFont="1" applyBorder="1" applyAlignment="1"/>
    <xf numFmtId="0" fontId="22" fillId="0" borderId="0" xfId="0" applyFont="1" applyFill="1"/>
    <xf numFmtId="0" fontId="0" fillId="2" borderId="1" xfId="0" applyFill="1" applyBorder="1"/>
    <xf numFmtId="0" fontId="0" fillId="0" borderId="0" xfId="0" applyFill="1" applyBorder="1"/>
    <xf numFmtId="0" fontId="4" fillId="14" borderId="8" xfId="0" applyFont="1" applyFill="1" applyBorder="1" applyAlignment="1">
      <alignment horizontal="center" vertical="center"/>
    </xf>
    <xf numFmtId="0" fontId="5" fillId="17" borderId="2" xfId="0" applyFont="1" applyFill="1" applyBorder="1" applyAlignment="1">
      <alignment horizontal="center" vertical="center" wrapText="1"/>
    </xf>
    <xf numFmtId="0" fontId="5" fillId="17" borderId="7" xfId="0" applyFont="1" applyFill="1" applyBorder="1" applyAlignment="1">
      <alignment horizontal="center" vertical="center" wrapText="1"/>
    </xf>
    <xf numFmtId="0" fontId="5" fillId="14" borderId="7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vertical="top" wrapText="1"/>
    </xf>
    <xf numFmtId="165" fontId="16" fillId="0" borderId="34" xfId="0" applyNumberFormat="1" applyFont="1" applyFill="1" applyBorder="1" applyAlignment="1">
      <alignment horizontal="center"/>
    </xf>
    <xf numFmtId="166" fontId="16" fillId="0" borderId="0" xfId="0" applyNumberFormat="1" applyFont="1" applyBorder="1" applyAlignment="1">
      <alignment horizontal="center"/>
    </xf>
    <xf numFmtId="0" fontId="0" fillId="2" borderId="28" xfId="0" applyFill="1" applyBorder="1"/>
    <xf numFmtId="0" fontId="0" fillId="2" borderId="0" xfId="0" applyFill="1" applyBorder="1"/>
    <xf numFmtId="0" fontId="0" fillId="2" borderId="0" xfId="0" applyFill="1"/>
    <xf numFmtId="166" fontId="16" fillId="2" borderId="5" xfId="0" applyNumberFormat="1" applyFont="1" applyFill="1" applyBorder="1" applyAlignment="1">
      <alignment horizontal="center"/>
    </xf>
    <xf numFmtId="165" fontId="16" fillId="2" borderId="26" xfId="0" applyNumberFormat="1" applyFont="1" applyFill="1" applyBorder="1" applyAlignment="1">
      <alignment horizontal="center"/>
    </xf>
    <xf numFmtId="0" fontId="0" fillId="2" borderId="26" xfId="0" applyFill="1" applyBorder="1"/>
    <xf numFmtId="0" fontId="0" fillId="2" borderId="29" xfId="0" applyFill="1" applyBorder="1"/>
    <xf numFmtId="166" fontId="16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16" fillId="2" borderId="1" xfId="0" applyFont="1" applyFill="1" applyBorder="1" applyAlignment="1">
      <alignment horizontal="center"/>
    </xf>
    <xf numFmtId="0" fontId="16" fillId="15" borderId="1" xfId="0" applyFont="1" applyFill="1" applyBorder="1" applyAlignment="1">
      <alignment horizontal="center"/>
    </xf>
    <xf numFmtId="0" fontId="16" fillId="16" borderId="1" xfId="0" applyFont="1" applyFill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18" borderId="1" xfId="0" applyFont="1" applyFill="1" applyBorder="1" applyAlignment="1">
      <alignment horizontal="center"/>
    </xf>
    <xf numFmtId="9" fontId="16" fillId="0" borderId="1" xfId="2" applyFont="1" applyBorder="1" applyAlignment="1">
      <alignment horizontal="center"/>
    </xf>
    <xf numFmtId="0" fontId="16" fillId="0" borderId="28" xfId="0" applyFont="1" applyBorder="1" applyAlignment="1">
      <alignment horizontal="center"/>
    </xf>
    <xf numFmtId="0" fontId="25" fillId="0" borderId="0" xfId="0" applyFont="1"/>
    <xf numFmtId="0" fontId="25" fillId="0" borderId="0" xfId="0" applyFont="1" applyAlignment="1">
      <alignment horizontal="center"/>
    </xf>
    <xf numFmtId="0" fontId="4" fillId="10" borderId="7" xfId="0" applyFont="1" applyFill="1" applyBorder="1" applyAlignment="1">
      <alignment horizontal="center" wrapText="1"/>
    </xf>
    <xf numFmtId="0" fontId="16" fillId="0" borderId="0" xfId="0" applyFont="1" applyFill="1"/>
    <xf numFmtId="0" fontId="4" fillId="0" borderId="36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21" fillId="0" borderId="28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9" fontId="21" fillId="0" borderId="1" xfId="2" applyFont="1" applyFill="1" applyBorder="1" applyAlignment="1">
      <alignment horizontal="center"/>
    </xf>
    <xf numFmtId="0" fontId="0" fillId="0" borderId="0" xfId="0" applyFill="1" applyAlignment="1">
      <alignment horizontal="left"/>
    </xf>
    <xf numFmtId="0" fontId="5" fillId="7" borderId="3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3" fillId="0" borderId="29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2" fillId="24" borderId="8" xfId="0" applyFont="1" applyFill="1" applyBorder="1" applyAlignment="1">
      <alignment horizontal="center" vertical="center"/>
    </xf>
    <xf numFmtId="164" fontId="16" fillId="0" borderId="6" xfId="0" applyNumberFormat="1" applyFont="1" applyFill="1" applyBorder="1" applyAlignment="1">
      <alignment horizontal="center"/>
    </xf>
    <xf numFmtId="165" fontId="16" fillId="0" borderId="1" xfId="0" applyNumberFormat="1" applyFont="1" applyFill="1" applyBorder="1" applyAlignment="1">
      <alignment horizontal="center"/>
    </xf>
    <xf numFmtId="0" fontId="0" fillId="0" borderId="14" xfId="0" applyNumberFormat="1" applyFill="1" applyBorder="1" applyAlignment="1">
      <alignment horizontal="center"/>
    </xf>
    <xf numFmtId="0" fontId="0" fillId="19" borderId="39" xfId="0" applyFill="1" applyBorder="1" applyAlignment="1">
      <alignment horizontal="center"/>
    </xf>
    <xf numFmtId="0" fontId="0" fillId="20" borderId="39" xfId="0" applyFill="1" applyBorder="1" applyAlignment="1">
      <alignment horizontal="center"/>
    </xf>
    <xf numFmtId="0" fontId="0" fillId="21" borderId="39" xfId="0" applyFill="1" applyBorder="1" applyAlignment="1">
      <alignment horizontal="center"/>
    </xf>
    <xf numFmtId="0" fontId="0" fillId="22" borderId="39" xfId="0" applyFill="1" applyBorder="1" applyAlignment="1">
      <alignment horizontal="center"/>
    </xf>
    <xf numFmtId="0" fontId="0" fillId="23" borderId="39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164" fontId="16" fillId="0" borderId="1" xfId="0" applyNumberFormat="1" applyFont="1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0" fontId="0" fillId="23" borderId="1" xfId="0" applyFill="1" applyBorder="1" applyAlignment="1">
      <alignment horizontal="center"/>
    </xf>
    <xf numFmtId="164" fontId="25" fillId="24" borderId="1" xfId="0" applyNumberFormat="1" applyFont="1" applyFill="1" applyBorder="1" applyAlignment="1">
      <alignment horizontal="center"/>
    </xf>
    <xf numFmtId="165" fontId="16" fillId="24" borderId="1" xfId="0" applyNumberFormat="1" applyFont="1" applyFill="1" applyBorder="1" applyAlignment="1">
      <alignment horizontal="center"/>
    </xf>
    <xf numFmtId="0" fontId="0" fillId="25" borderId="14" xfId="0" applyNumberFormat="1" applyFill="1" applyBorder="1" applyAlignment="1">
      <alignment horizontal="center"/>
    </xf>
    <xf numFmtId="164" fontId="25" fillId="24" borderId="28" xfId="0" applyNumberFormat="1" applyFont="1" applyFill="1" applyBorder="1" applyAlignment="1">
      <alignment horizontal="center"/>
    </xf>
    <xf numFmtId="165" fontId="16" fillId="24" borderId="27" xfId="0" applyNumberFormat="1" applyFont="1" applyFill="1" applyBorder="1" applyAlignment="1">
      <alignment horizontal="center"/>
    </xf>
    <xf numFmtId="0" fontId="0" fillId="25" borderId="40" xfId="0" applyNumberFormat="1" applyFill="1" applyBorder="1" applyAlignment="1">
      <alignment horizontal="center"/>
    </xf>
    <xf numFmtId="164" fontId="16" fillId="0" borderId="12" xfId="0" applyNumberFormat="1" applyFont="1" applyFill="1" applyBorder="1" applyAlignment="1">
      <alignment horizontal="center"/>
    </xf>
    <xf numFmtId="165" fontId="16" fillId="0" borderId="12" xfId="0" applyNumberFormat="1" applyFont="1" applyFill="1" applyBorder="1" applyAlignment="1">
      <alignment horizontal="center"/>
    </xf>
    <xf numFmtId="0" fontId="0" fillId="0" borderId="41" xfId="0" applyNumberFormat="1" applyFill="1" applyBorder="1" applyAlignment="1">
      <alignment horizontal="center"/>
    </xf>
    <xf numFmtId="164" fontId="16" fillId="0" borderId="20" xfId="0" applyNumberFormat="1" applyFont="1" applyFill="1" applyBorder="1" applyAlignment="1">
      <alignment horizontal="center"/>
    </xf>
    <xf numFmtId="165" fontId="16" fillId="0" borderId="20" xfId="0" applyNumberFormat="1" applyFont="1" applyFill="1" applyBorder="1" applyAlignment="1">
      <alignment horizontal="center"/>
    </xf>
    <xf numFmtId="0" fontId="0" fillId="0" borderId="20" xfId="0" applyNumberFormat="1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164" fontId="16" fillId="0" borderId="0" xfId="0" applyNumberFormat="1" applyFont="1" applyFill="1" applyBorder="1" applyAlignment="1">
      <alignment horizontal="center"/>
    </xf>
    <xf numFmtId="165" fontId="16" fillId="0" borderId="0" xfId="0" applyNumberFormat="1" applyFon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17" fillId="12" borderId="0" xfId="0" applyFont="1" applyFill="1" applyBorder="1" applyAlignment="1">
      <alignment horizontal="left" vertical="center"/>
    </xf>
    <xf numFmtId="14" fontId="0" fillId="0" borderId="0" xfId="0" applyNumberFormat="1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4" fillId="8" borderId="17" xfId="0" applyFont="1" applyFill="1" applyBorder="1" applyAlignment="1">
      <alignment horizontal="center" vertical="center"/>
    </xf>
    <xf numFmtId="0" fontId="0" fillId="26" borderId="0" xfId="0" applyFill="1"/>
    <xf numFmtId="0" fontId="17" fillId="27" borderId="0" xfId="0" applyFont="1" applyFill="1" applyAlignment="1"/>
    <xf numFmtId="0" fontId="0" fillId="0" borderId="1" xfId="0" applyBorder="1" applyAlignment="1">
      <alignment vertical="top" wrapText="1"/>
    </xf>
    <xf numFmtId="0" fontId="2" fillId="0" borderId="0" xfId="0" applyFont="1" applyFill="1" applyBorder="1" applyAlignment="1"/>
    <xf numFmtId="0" fontId="2" fillId="24" borderId="15" xfId="0" applyFont="1" applyFill="1" applyBorder="1" applyAlignment="1">
      <alignment horizontal="center" vertical="center"/>
    </xf>
    <xf numFmtId="0" fontId="15" fillId="19" borderId="4" xfId="0" applyFont="1" applyFill="1" applyBorder="1" applyAlignment="1">
      <alignment horizontal="center" wrapText="1"/>
    </xf>
    <xf numFmtId="0" fontId="15" fillId="20" borderId="9" xfId="0" applyFont="1" applyFill="1" applyBorder="1" applyAlignment="1">
      <alignment horizontal="center" wrapText="1"/>
    </xf>
    <xf numFmtId="0" fontId="3" fillId="21" borderId="12" xfId="0" applyFont="1" applyFill="1" applyBorder="1" applyAlignment="1">
      <alignment horizontal="center" wrapText="1"/>
    </xf>
    <xf numFmtId="0" fontId="3" fillId="22" borderId="9" xfId="0" applyFont="1" applyFill="1" applyBorder="1" applyAlignment="1">
      <alignment horizontal="center" wrapText="1"/>
    </xf>
    <xf numFmtId="0" fontId="3" fillId="23" borderId="12" xfId="0" applyFont="1" applyFill="1" applyBorder="1" applyAlignment="1">
      <alignment horizontal="center" wrapText="1"/>
    </xf>
    <xf numFmtId="0" fontId="5" fillId="19" borderId="8" xfId="0" applyFont="1" applyFill="1" applyBorder="1" applyAlignment="1">
      <alignment horizontal="center" vertical="center" wrapText="1"/>
    </xf>
    <xf numFmtId="0" fontId="5" fillId="20" borderId="8" xfId="0" applyFont="1" applyFill="1" applyBorder="1" applyAlignment="1">
      <alignment horizontal="center" vertical="center" wrapText="1"/>
    </xf>
    <xf numFmtId="0" fontId="5" fillId="21" borderId="8" xfId="0" applyFont="1" applyFill="1" applyBorder="1" applyAlignment="1">
      <alignment horizontal="center" vertical="center" wrapText="1"/>
    </xf>
    <xf numFmtId="0" fontId="5" fillId="22" borderId="8" xfId="0" applyFont="1" applyFill="1" applyBorder="1" applyAlignment="1">
      <alignment horizontal="center" vertical="center" wrapText="1"/>
    </xf>
    <xf numFmtId="0" fontId="5" fillId="23" borderId="1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9" fillId="0" borderId="0" xfId="0" applyFont="1"/>
    <xf numFmtId="0" fontId="30" fillId="0" borderId="0" xfId="0" applyFont="1" applyFill="1" applyBorder="1" applyProtection="1">
      <protection hidden="1"/>
    </xf>
    <xf numFmtId="0" fontId="30" fillId="0" borderId="0" xfId="0" applyFont="1" applyFill="1" applyBorder="1" applyAlignment="1" applyProtection="1">
      <alignment horizontal="center"/>
      <protection locked="0" hidden="1"/>
    </xf>
    <xf numFmtId="0" fontId="30" fillId="0" borderId="0" xfId="0" applyNumberFormat="1" applyFont="1" applyFill="1" applyBorder="1" applyAlignment="1" applyProtection="1">
      <alignment horizontal="center"/>
      <protection hidden="1"/>
    </xf>
    <xf numFmtId="164" fontId="29" fillId="0" borderId="0" xfId="0" applyNumberFormat="1" applyFont="1" applyFill="1" applyBorder="1" applyAlignment="1">
      <alignment horizontal="center"/>
    </xf>
    <xf numFmtId="165" fontId="29" fillId="0" borderId="0" xfId="0" applyNumberFormat="1" applyFont="1"/>
    <xf numFmtId="164" fontId="29" fillId="0" borderId="0" xfId="0" applyNumberFormat="1" applyFont="1"/>
    <xf numFmtId="0" fontId="31" fillId="0" borderId="0" xfId="0" applyFont="1" applyFill="1" applyBorder="1" applyAlignment="1" applyProtection="1">
      <protection hidden="1"/>
    </xf>
    <xf numFmtId="0" fontId="31" fillId="0" borderId="0" xfId="0" applyFont="1" applyFill="1" applyBorder="1" applyAlignment="1" applyProtection="1">
      <alignment horizontal="center"/>
      <protection hidden="1"/>
    </xf>
    <xf numFmtId="14" fontId="30" fillId="0" borderId="0" xfId="0" applyNumberFormat="1" applyFont="1" applyFill="1" applyBorder="1" applyAlignment="1" applyProtection="1">
      <alignment horizontal="center"/>
      <protection hidden="1"/>
    </xf>
    <xf numFmtId="0" fontId="30" fillId="0" borderId="0" xfId="0" applyFont="1" applyFill="1" applyBorder="1" applyAlignment="1" applyProtection="1">
      <alignment horizontal="center"/>
      <protection hidden="1"/>
    </xf>
    <xf numFmtId="0" fontId="29" fillId="0" borderId="21" xfId="0" applyFont="1" applyFill="1" applyBorder="1" applyAlignment="1">
      <alignment horizontal="center"/>
    </xf>
    <xf numFmtId="0" fontId="29" fillId="0" borderId="27" xfId="0" applyFont="1" applyFill="1" applyBorder="1" applyAlignment="1">
      <alignment horizontal="center"/>
    </xf>
    <xf numFmtId="165" fontId="16" fillId="0" borderId="27" xfId="0" applyNumberFormat="1" applyFont="1" applyFill="1" applyBorder="1" applyAlignment="1">
      <alignment horizontal="center"/>
    </xf>
    <xf numFmtId="0" fontId="0" fillId="0" borderId="40" xfId="0" applyNumberFormat="1" applyFill="1" applyBorder="1" applyAlignment="1">
      <alignment horizontal="center"/>
    </xf>
    <xf numFmtId="0" fontId="3" fillId="19" borderId="12" xfId="0" applyFont="1" applyFill="1" applyBorder="1" applyAlignment="1">
      <alignment horizontal="center" wrapText="1"/>
    </xf>
    <xf numFmtId="0" fontId="3" fillId="20" borderId="12" xfId="0" applyFont="1" applyFill="1" applyBorder="1" applyAlignment="1">
      <alignment horizontal="center" wrapText="1"/>
    </xf>
    <xf numFmtId="0" fontId="3" fillId="22" borderId="12" xfId="0" applyFont="1" applyFill="1" applyBorder="1" applyAlignment="1">
      <alignment horizontal="center" wrapText="1"/>
    </xf>
    <xf numFmtId="0" fontId="2" fillId="0" borderId="0" xfId="0" applyFont="1" applyFill="1"/>
    <xf numFmtId="0" fontId="0" fillId="0" borderId="6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166" fontId="16" fillId="0" borderId="3" xfId="0" applyNumberFormat="1" applyFont="1" applyFill="1" applyBorder="1" applyAlignment="1">
      <alignment horizontal="center"/>
    </xf>
    <xf numFmtId="165" fontId="16" fillId="0" borderId="6" xfId="0" applyNumberFormat="1" applyFont="1" applyFill="1" applyBorder="1" applyAlignment="1">
      <alignment horizontal="center"/>
    </xf>
    <xf numFmtId="0" fontId="0" fillId="0" borderId="22" xfId="0" applyFill="1" applyBorder="1"/>
    <xf numFmtId="0" fontId="0" fillId="0" borderId="1" xfId="0" applyNumberFormat="1" applyFill="1" applyBorder="1" applyAlignment="1">
      <alignment horizontal="center"/>
    </xf>
    <xf numFmtId="166" fontId="16" fillId="0" borderId="5" xfId="0" applyNumberFormat="1" applyFont="1" applyFill="1" applyBorder="1" applyAlignment="1">
      <alignment horizontal="center"/>
    </xf>
    <xf numFmtId="166" fontId="16" fillId="0" borderId="4" xfId="0" applyNumberFormat="1" applyFont="1" applyFill="1" applyBorder="1" applyAlignment="1">
      <alignment horizontal="center"/>
    </xf>
    <xf numFmtId="0" fontId="0" fillId="0" borderId="12" xfId="0" applyFill="1" applyBorder="1"/>
    <xf numFmtId="165" fontId="16" fillId="0" borderId="26" xfId="0" applyNumberFormat="1" applyFont="1" applyFill="1" applyBorder="1" applyAlignment="1">
      <alignment horizontal="center"/>
    </xf>
    <xf numFmtId="164" fontId="16" fillId="0" borderId="25" xfId="0" applyNumberFormat="1" applyFont="1" applyFill="1" applyBorder="1" applyAlignment="1">
      <alignment horizontal="center"/>
    </xf>
    <xf numFmtId="165" fontId="16" fillId="0" borderId="22" xfId="0" applyNumberFormat="1" applyFont="1" applyFill="1" applyBorder="1" applyAlignment="1">
      <alignment horizontal="center"/>
    </xf>
    <xf numFmtId="0" fontId="0" fillId="0" borderId="22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0" fontId="3" fillId="14" borderId="13" xfId="0" applyFont="1" applyFill="1" applyBorder="1" applyAlignment="1">
      <alignment horizontal="center"/>
    </xf>
    <xf numFmtId="0" fontId="3" fillId="14" borderId="10" xfId="0" applyFont="1" applyFill="1" applyBorder="1" applyAlignment="1">
      <alignment horizontal="center"/>
    </xf>
    <xf numFmtId="0" fontId="4" fillId="3" borderId="3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0" borderId="16" xfId="0" applyFont="1" applyBorder="1" applyAlignment="1"/>
    <xf numFmtId="0" fontId="2" fillId="0" borderId="17" xfId="0" applyFont="1" applyBorder="1" applyAlignment="1"/>
    <xf numFmtId="0" fontId="2" fillId="0" borderId="18" xfId="0" applyFont="1" applyBorder="1" applyAlignment="1"/>
    <xf numFmtId="0" fontId="2" fillId="0" borderId="0" xfId="0" applyFont="1" applyBorder="1" applyAlignment="1"/>
    <xf numFmtId="167" fontId="15" fillId="2" borderId="19" xfId="0" applyNumberFormat="1" applyFont="1" applyFill="1" applyBorder="1" applyAlignment="1">
      <alignment horizontal="center"/>
    </xf>
    <xf numFmtId="167" fontId="14" fillId="2" borderId="10" xfId="0" applyNumberFormat="1" applyFont="1" applyFill="1" applyBorder="1" applyAlignment="1">
      <alignment horizontal="center"/>
    </xf>
    <xf numFmtId="0" fontId="3" fillId="13" borderId="13" xfId="0" applyFont="1" applyFill="1" applyBorder="1" applyAlignment="1">
      <alignment horizontal="center"/>
    </xf>
    <xf numFmtId="0" fontId="3" fillId="13" borderId="10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4" fillId="14" borderId="13" xfId="0" applyFont="1" applyFill="1" applyBorder="1" applyAlignment="1">
      <alignment horizontal="center"/>
    </xf>
    <xf numFmtId="0" fontId="4" fillId="14" borderId="10" xfId="0" applyFont="1" applyFill="1" applyBorder="1" applyAlignment="1">
      <alignment horizontal="center"/>
    </xf>
    <xf numFmtId="0" fontId="4" fillId="10" borderId="13" xfId="0" applyFont="1" applyFill="1" applyBorder="1" applyAlignment="1">
      <alignment horizontal="center"/>
    </xf>
    <xf numFmtId="0" fontId="4" fillId="10" borderId="10" xfId="0" applyFont="1" applyFill="1" applyBorder="1" applyAlignment="1">
      <alignment horizontal="center"/>
    </xf>
    <xf numFmtId="0" fontId="4" fillId="8" borderId="19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2" fillId="0" borderId="38" xfId="0" applyFont="1" applyBorder="1" applyAlignment="1"/>
    <xf numFmtId="0" fontId="2" fillId="0" borderId="30" xfId="0" applyFont="1" applyBorder="1" applyAlignment="1"/>
    <xf numFmtId="0" fontId="2" fillId="13" borderId="13" xfId="0" applyFont="1" applyFill="1" applyBorder="1" applyAlignment="1">
      <alignment horizontal="center"/>
    </xf>
    <xf numFmtId="0" fontId="2" fillId="13" borderId="10" xfId="0" applyFont="1" applyFill="1" applyBorder="1" applyAlignment="1">
      <alignment horizontal="center"/>
    </xf>
    <xf numFmtId="0" fontId="4" fillId="10" borderId="19" xfId="0" applyFont="1" applyFill="1" applyBorder="1" applyAlignment="1">
      <alignment horizontal="center"/>
    </xf>
    <xf numFmtId="0" fontId="4" fillId="10" borderId="8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4" fillId="6" borderId="13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19" fillId="0" borderId="23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19" fillId="0" borderId="29" xfId="0" applyFont="1" applyBorder="1" applyAlignment="1">
      <alignment horizontal="center"/>
    </xf>
    <xf numFmtId="0" fontId="19" fillId="0" borderId="34" xfId="0" applyFont="1" applyBorder="1" applyAlignment="1">
      <alignment horizontal="center"/>
    </xf>
    <xf numFmtId="0" fontId="2" fillId="0" borderId="0" xfId="0" applyFont="1" applyFill="1" applyBorder="1" applyAlignment="1"/>
    <xf numFmtId="0" fontId="31" fillId="0" borderId="0" xfId="0" applyFont="1" applyFill="1" applyBorder="1" applyAlignment="1" applyProtection="1">
      <alignment horizontal="center"/>
      <protection hidden="1"/>
    </xf>
    <xf numFmtId="0" fontId="4" fillId="14" borderId="19" xfId="0" applyFont="1" applyFill="1" applyBorder="1" applyAlignment="1">
      <alignment horizontal="center" vertical="center"/>
    </xf>
    <xf numFmtId="0" fontId="4" fillId="14" borderId="10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</cellXfs>
  <cellStyles count="3">
    <cellStyle name="Normal" xfId="0" builtinId="0"/>
    <cellStyle name="Normal 2" xfId="1"/>
    <cellStyle name="Pourcentage" xfId="2" builtinId="5"/>
  </cellStyles>
  <dxfs count="38">
    <dxf>
      <fill>
        <patternFill>
          <bgColor theme="7" tint="0.59996337778862885"/>
        </patternFill>
      </fill>
    </dxf>
    <dxf>
      <fill>
        <patternFill patternType="none">
          <bgColor auto="1"/>
        </patternFill>
      </fill>
      <border>
        <left/>
        <right/>
        <bottom/>
      </border>
    </dxf>
    <dxf>
      <fill>
        <patternFill patternType="none">
          <bgColor auto="1"/>
        </patternFill>
      </fill>
    </dxf>
    <dxf>
      <font>
        <strike val="0"/>
        <color auto="1"/>
      </font>
      <fill>
        <patternFill>
          <bgColor rgb="FFC16DAF"/>
        </patternFill>
      </fill>
      <border>
        <vertical/>
        <horizontal/>
      </border>
    </dxf>
    <dxf>
      <fill>
        <patternFill>
          <bgColor rgb="FFA7A7A7"/>
        </patternFill>
      </fill>
    </dxf>
    <dxf>
      <border>
        <left/>
        <right/>
        <bottom/>
        <vertical/>
        <horizontal/>
      </border>
    </dxf>
    <dxf>
      <font>
        <strike val="0"/>
        <color auto="1"/>
      </font>
      <fill>
        <patternFill>
          <bgColor rgb="FFC16DAF"/>
        </patternFill>
      </fill>
      <border>
        <vertical/>
        <horizontal/>
      </border>
    </dxf>
    <dxf>
      <border>
        <left/>
        <right/>
        <bottom/>
        <vertical/>
        <horizontal/>
      </border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  <border>
        <left/>
        <right/>
        <bottom/>
      </border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  <border>
        <left/>
        <right/>
        <bottom/>
      </border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  <border>
        <left/>
        <right/>
        <bottom/>
      </border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  <border>
        <left/>
        <right/>
        <bottom/>
      </border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  <border>
        <left/>
        <right/>
        <bottom/>
      </border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  <border>
        <left/>
        <right/>
        <bottom/>
      </border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  <border>
        <left/>
        <right/>
        <bottom/>
      </border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  <border>
        <left/>
        <right/>
        <bottom/>
      </border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  <border>
        <left/>
        <right/>
        <bottom/>
      </border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  <border>
        <left/>
        <right/>
        <bottom/>
      </border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  <border>
        <left/>
        <right/>
        <bottom/>
      </border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  <border>
        <left/>
        <right/>
        <bottom/>
      </border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  <border>
        <left/>
        <right/>
        <bottom/>
      </border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  <border>
        <left/>
        <right/>
        <bottom/>
      </border>
    </dxf>
    <dxf>
      <font>
        <strike val="0"/>
        <color auto="1"/>
      </font>
      <fill>
        <patternFill>
          <bgColor theme="9" tint="0.59996337778862885"/>
        </patternFill>
      </fill>
      <border>
        <vertical/>
        <horizontal/>
      </border>
    </dxf>
    <dxf>
      <border>
        <left/>
        <right/>
        <bottom/>
        <vertical/>
        <horizontal/>
      </border>
    </dxf>
  </dxfs>
  <tableStyles count="0" defaultTableStyle="TableStyleMedium2" defaultPivotStyle="PivotStyleLight16"/>
  <colors>
    <mruColors>
      <color rgb="FFA7A7A7"/>
      <color rgb="FFF371B5"/>
      <color rgb="FFF8FB7D"/>
      <color rgb="FF9DF462"/>
      <color rgb="FFA4B8F6"/>
      <color rgb="FFFABEBE"/>
      <color rgb="FFF2F2F2"/>
      <color rgb="FF0000FF"/>
      <color rgb="FFFF0000"/>
      <color rgb="FF7CA1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9523</xdr:colOff>
      <xdr:row>1</xdr:row>
      <xdr:rowOff>9525</xdr:rowOff>
    </xdr:from>
    <xdr:to>
      <xdr:col>4</xdr:col>
      <xdr:colOff>593248</xdr:colOff>
      <xdr:row>3</xdr:row>
      <xdr:rowOff>133350</xdr:rowOff>
    </xdr:to>
    <xdr:sp macro="[0]!GriserLesJoursDeSemaine" textlink="">
      <xdr:nvSpPr>
        <xdr:cNvPr id="2" name="ZoneTexte 1"/>
        <xdr:cNvSpPr txBox="1"/>
      </xdr:nvSpPr>
      <xdr:spPr>
        <a:xfrm>
          <a:off x="1600198" y="200025"/>
          <a:ext cx="1260000" cy="504825"/>
        </a:xfrm>
        <a:prstGeom prst="round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Griser</a:t>
          </a:r>
          <a:r>
            <a:rPr lang="fr-FR" sz="1100" b="1" baseline="0">
              <a:solidFill>
                <a:srgbClr val="FF0000"/>
              </a:solidFill>
            </a:rPr>
            <a:t> les jours de semaine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276225</xdr:colOff>
      <xdr:row>1</xdr:row>
      <xdr:rowOff>9525</xdr:rowOff>
    </xdr:from>
    <xdr:to>
      <xdr:col>9</xdr:col>
      <xdr:colOff>9525</xdr:colOff>
      <xdr:row>3</xdr:row>
      <xdr:rowOff>133350</xdr:rowOff>
    </xdr:to>
    <xdr:sp macro="[0]!Dégriser" textlink="">
      <xdr:nvSpPr>
        <xdr:cNvPr id="3" name="ZoneTexte 2"/>
        <xdr:cNvSpPr txBox="1"/>
      </xdr:nvSpPr>
      <xdr:spPr>
        <a:xfrm>
          <a:off x="4829175" y="200025"/>
          <a:ext cx="1266825" cy="504825"/>
        </a:xfrm>
        <a:prstGeom prst="round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Dégriser</a:t>
          </a:r>
          <a:r>
            <a:rPr lang="fr-FR" sz="1100" b="1" baseline="0">
              <a:solidFill>
                <a:srgbClr val="0000FF"/>
              </a:solidFill>
            </a:rPr>
            <a:t> les jours de semaine</a:t>
          </a:r>
          <a:endParaRPr lang="fr-FR" sz="11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  <pageSetUpPr fitToPage="1"/>
  </sheetPr>
  <dimension ref="A1:R60"/>
  <sheetViews>
    <sheetView showGridLines="0" zoomScale="85" zoomScaleNormal="85" workbookViewId="0">
      <selection activeCell="A18" sqref="A18"/>
    </sheetView>
  </sheetViews>
  <sheetFormatPr baseColWidth="10" defaultRowHeight="15" x14ac:dyDescent="0.25"/>
  <cols>
    <col min="1" max="2" width="7.140625" style="1" customWidth="1"/>
    <col min="3" max="3" width="3.85546875" style="1" hidden="1" customWidth="1"/>
    <col min="4" max="4" width="20.7109375" style="117" customWidth="1"/>
    <col min="5" max="13" width="20.7109375" style="1" customWidth="1"/>
    <col min="14" max="14" width="15.7109375" style="1" customWidth="1"/>
    <col min="15" max="15" width="5.7109375" style="1" customWidth="1"/>
    <col min="16" max="16384" width="11.42578125" style="1"/>
  </cols>
  <sheetData>
    <row r="1" spans="1:18" s="4" customFormat="1" ht="37.5" customHeight="1" x14ac:dyDescent="0.55000000000000004">
      <c r="A1" s="107"/>
      <c r="B1" s="204" t="s">
        <v>342</v>
      </c>
      <c r="C1" s="97">
        <f>IF(K1="Janvier",1,IF(K1="Février",2,IF(K1="Mars",3,IF(K1="Avril",4,IF(K1="Mai",5,IF(K1="Juin",6,IF(K1="Juillet",7,IF(K1="Août",8,IF(K1="Septembre",9,IF(K1="Octobre",10,IF(K1="Novembre",11,12)))))))))))</f>
        <v>1</v>
      </c>
      <c r="D1" s="97"/>
      <c r="E1" s="97"/>
      <c r="F1" s="97"/>
      <c r="G1" s="97"/>
      <c r="H1" s="97"/>
      <c r="I1" s="97"/>
      <c r="J1" s="108" t="s">
        <v>0</v>
      </c>
      <c r="K1" s="109" t="s">
        <v>306</v>
      </c>
      <c r="L1" s="107" t="s">
        <v>1</v>
      </c>
      <c r="M1" s="110">
        <v>2014</v>
      </c>
      <c r="N1" s="26"/>
      <c r="O1" s="26"/>
      <c r="P1" s="26"/>
    </row>
    <row r="2" spans="1:18" s="4" customFormat="1" ht="13.5" customHeight="1" x14ac:dyDescent="0.55000000000000004">
      <c r="A2" s="96"/>
      <c r="B2" s="99" t="s">
        <v>300</v>
      </c>
      <c r="C2" s="96"/>
      <c r="D2" s="118"/>
      <c r="E2" s="96"/>
      <c r="F2" s="96"/>
      <c r="G2" s="96"/>
      <c r="H2" s="96"/>
      <c r="I2" s="100" t="s">
        <v>303</v>
      </c>
      <c r="J2" s="102" t="s">
        <v>314</v>
      </c>
      <c r="K2" s="111"/>
      <c r="L2" s="94"/>
      <c r="M2" s="95"/>
      <c r="N2" s="26"/>
      <c r="O2" s="26"/>
      <c r="P2" s="26"/>
    </row>
    <row r="3" spans="1:18" s="4" customFormat="1" ht="14.25" customHeight="1" x14ac:dyDescent="0.55000000000000004">
      <c r="A3" s="96"/>
      <c r="B3" s="98" t="s">
        <v>293</v>
      </c>
      <c r="C3" s="96"/>
      <c r="D3" s="118"/>
      <c r="E3" s="96"/>
      <c r="F3" s="96"/>
      <c r="G3" s="96"/>
      <c r="H3" s="96"/>
      <c r="I3" s="101"/>
      <c r="L3" s="94"/>
      <c r="M3" s="95"/>
      <c r="N3" s="26"/>
      <c r="O3" s="26"/>
      <c r="P3" s="26"/>
    </row>
    <row r="4" spans="1:18" ht="15.75" customHeight="1" thickBot="1" x14ac:dyDescent="0.6">
      <c r="A4" s="96"/>
      <c r="B4" s="101" t="s">
        <v>299</v>
      </c>
      <c r="C4" s="96"/>
      <c r="D4" s="119" t="s">
        <v>301</v>
      </c>
      <c r="E4" s="96"/>
      <c r="F4" s="96"/>
      <c r="G4" s="96"/>
      <c r="H4" s="113" t="s">
        <v>302</v>
      </c>
      <c r="I4" s="96"/>
      <c r="J4" s="25"/>
      <c r="K4" s="114" t="s">
        <v>298</v>
      </c>
      <c r="L4" s="25"/>
      <c r="M4" s="25"/>
      <c r="N4" s="25"/>
      <c r="O4" s="25"/>
      <c r="P4" s="25"/>
      <c r="R4" s="93"/>
    </row>
    <row r="5" spans="1:18" s="5" customFormat="1" ht="20.100000000000001" customHeight="1" thickBot="1" x14ac:dyDescent="0.25">
      <c r="A5" s="267"/>
      <c r="B5" s="268"/>
      <c r="C5" s="66"/>
      <c r="D5" s="271" t="s">
        <v>315</v>
      </c>
      <c r="E5" s="272"/>
      <c r="F5" s="273" t="s">
        <v>14</v>
      </c>
      <c r="G5" s="274"/>
      <c r="H5" s="275" t="s">
        <v>15</v>
      </c>
      <c r="I5" s="276"/>
      <c r="J5" s="263" t="s">
        <v>16</v>
      </c>
      <c r="K5" s="264"/>
      <c r="L5" s="258" t="s">
        <v>17</v>
      </c>
      <c r="M5" s="259"/>
      <c r="N5" s="59"/>
      <c r="O5" s="60"/>
    </row>
    <row r="6" spans="1:18" s="5" customFormat="1" ht="20.100000000000001" customHeight="1" x14ac:dyDescent="0.2">
      <c r="A6" s="269"/>
      <c r="B6" s="270"/>
      <c r="C6" s="67"/>
      <c r="D6" s="260"/>
      <c r="E6" s="261"/>
      <c r="F6" s="262"/>
      <c r="G6" s="261"/>
      <c r="H6" s="262"/>
      <c r="I6" s="261"/>
      <c r="J6" s="262"/>
      <c r="K6" s="261"/>
      <c r="L6" s="262"/>
      <c r="M6" s="261"/>
      <c r="N6" s="59"/>
      <c r="O6" s="60"/>
    </row>
    <row r="7" spans="1:18" s="5" customFormat="1" ht="20.100000000000001" customHeight="1" thickBot="1" x14ac:dyDescent="0.25">
      <c r="A7" s="269"/>
      <c r="B7" s="270"/>
      <c r="C7" s="67"/>
      <c r="D7" s="120" t="s">
        <v>18</v>
      </c>
      <c r="E7" s="6" t="s">
        <v>19</v>
      </c>
      <c r="F7" s="6" t="s">
        <v>18</v>
      </c>
      <c r="G7" s="6" t="s">
        <v>19</v>
      </c>
      <c r="H7" s="6" t="s">
        <v>18</v>
      </c>
      <c r="I7" s="6" t="s">
        <v>18</v>
      </c>
      <c r="J7" s="6" t="s">
        <v>20</v>
      </c>
      <c r="K7" s="6" t="s">
        <v>20</v>
      </c>
      <c r="L7" s="6" t="s">
        <v>18</v>
      </c>
      <c r="M7" s="6" t="s">
        <v>18</v>
      </c>
      <c r="N7" s="59"/>
      <c r="O7" s="60"/>
    </row>
    <row r="8" spans="1:18" s="5" customFormat="1" ht="33" customHeight="1" thickBot="1" x14ac:dyDescent="0.25">
      <c r="A8" s="265" t="s">
        <v>21</v>
      </c>
      <c r="B8" s="266"/>
      <c r="C8" s="112"/>
      <c r="D8" s="163"/>
      <c r="E8" s="56"/>
      <c r="F8" s="56"/>
      <c r="G8" s="56"/>
      <c r="H8" s="56"/>
      <c r="I8" s="56"/>
      <c r="J8" s="56"/>
      <c r="K8" s="56"/>
      <c r="L8" s="56"/>
      <c r="M8" s="57"/>
      <c r="N8" s="59"/>
      <c r="O8" s="60"/>
      <c r="P8" s="242"/>
    </row>
    <row r="9" spans="1:18" ht="30" customHeight="1" x14ac:dyDescent="0.25">
      <c r="A9" s="171">
        <f>DATE(M1,C1,1)</f>
        <v>41640</v>
      </c>
      <c r="B9" s="172">
        <f>A9</f>
        <v>41640</v>
      </c>
      <c r="C9" s="243" t="b">
        <f>OR(A9=fera,A9=ferb,A9=ferc,A9=ferd,A9=fere,A9=ferf,A9=ferg,A9=ferh,A9=feri,A9=ferj,A9=ferk,A9=ferl,A9=ferm,A9=fern,WEEKDAY(B9)=1,WEEKDAY(B9)=7)</f>
        <v>1</v>
      </c>
      <c r="D9" s="244"/>
      <c r="E9" s="244"/>
      <c r="F9" s="244"/>
      <c r="G9" s="244"/>
      <c r="H9" s="244"/>
      <c r="I9" s="244"/>
      <c r="J9" s="244"/>
      <c r="K9" s="244"/>
      <c r="L9" s="244"/>
      <c r="M9" s="244"/>
      <c r="N9" s="59"/>
      <c r="O9" s="60"/>
      <c r="P9" s="117"/>
    </row>
    <row r="10" spans="1:18" ht="30" customHeight="1" x14ac:dyDescent="0.25">
      <c r="A10" s="180">
        <f>A9+1</f>
        <v>41641</v>
      </c>
      <c r="B10" s="172">
        <f t="shared" ref="B10:B36" si="0">A10</f>
        <v>41641</v>
      </c>
      <c r="C10" s="248" t="b">
        <f t="shared" ref="C10:C39" si="1">OR(A10=fera,A10=ferb,A10=ferc,A10=ferd,A10=fere,A10=ferf,A10=ferg,A10=ferh,A10=feri,A10=ferj,A10=ferk,A10=ferl,A10=ferm,A10=fern,WEEKDAY(B10)=1,WEEKDAY(B10)=7)</f>
        <v>0</v>
      </c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59"/>
      <c r="O10" s="60"/>
      <c r="P10" s="117"/>
    </row>
    <row r="11" spans="1:18" ht="30" customHeight="1" x14ac:dyDescent="0.25">
      <c r="A11" s="180">
        <f t="shared" ref="A11:A36" si="2">A10+1</f>
        <v>41642</v>
      </c>
      <c r="B11" s="172">
        <f t="shared" si="0"/>
        <v>41642</v>
      </c>
      <c r="C11" s="248" t="b">
        <f t="shared" si="1"/>
        <v>0</v>
      </c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59"/>
      <c r="O11" s="60"/>
      <c r="P11" s="117"/>
    </row>
    <row r="12" spans="1:18" ht="30" customHeight="1" x14ac:dyDescent="0.25">
      <c r="A12" s="180">
        <f t="shared" si="2"/>
        <v>41643</v>
      </c>
      <c r="B12" s="172">
        <f t="shared" si="0"/>
        <v>41643</v>
      </c>
      <c r="C12" s="248" t="b">
        <f t="shared" si="1"/>
        <v>1</v>
      </c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9"/>
      <c r="O12" s="60"/>
      <c r="P12" s="117"/>
    </row>
    <row r="13" spans="1:18" ht="30" customHeight="1" x14ac:dyDescent="0.25">
      <c r="A13" s="180">
        <f t="shared" si="2"/>
        <v>41644</v>
      </c>
      <c r="B13" s="172">
        <f t="shared" si="0"/>
        <v>41644</v>
      </c>
      <c r="C13" s="248" t="b">
        <f t="shared" si="1"/>
        <v>1</v>
      </c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9"/>
      <c r="O13" s="60"/>
      <c r="P13" s="117"/>
    </row>
    <row r="14" spans="1:18" ht="30" customHeight="1" x14ac:dyDescent="0.25">
      <c r="A14" s="180">
        <f t="shared" si="2"/>
        <v>41645</v>
      </c>
      <c r="B14" s="172">
        <f t="shared" si="0"/>
        <v>41645</v>
      </c>
      <c r="C14" s="248" t="b">
        <f t="shared" si="1"/>
        <v>0</v>
      </c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59"/>
      <c r="O14" s="60"/>
      <c r="P14" s="117"/>
    </row>
    <row r="15" spans="1:18" ht="30" customHeight="1" x14ac:dyDescent="0.25">
      <c r="A15" s="180">
        <f t="shared" si="2"/>
        <v>41646</v>
      </c>
      <c r="B15" s="172">
        <f t="shared" si="0"/>
        <v>41646</v>
      </c>
      <c r="C15" s="248" t="b">
        <f t="shared" si="1"/>
        <v>0</v>
      </c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59"/>
      <c r="O15" s="60"/>
      <c r="P15" s="117"/>
    </row>
    <row r="16" spans="1:18" ht="30" customHeight="1" x14ac:dyDescent="0.25">
      <c r="A16" s="180">
        <f t="shared" si="2"/>
        <v>41647</v>
      </c>
      <c r="B16" s="172">
        <f t="shared" si="0"/>
        <v>41647</v>
      </c>
      <c r="C16" s="248" t="b">
        <f t="shared" si="1"/>
        <v>0</v>
      </c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59"/>
      <c r="O16" s="60"/>
      <c r="P16" s="117"/>
    </row>
    <row r="17" spans="1:18" ht="30" customHeight="1" x14ac:dyDescent="0.25">
      <c r="A17" s="180">
        <f t="shared" si="2"/>
        <v>41648</v>
      </c>
      <c r="B17" s="172">
        <f t="shared" si="0"/>
        <v>41648</v>
      </c>
      <c r="C17" s="248" t="b">
        <f t="shared" si="1"/>
        <v>0</v>
      </c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59"/>
      <c r="O17" s="60"/>
      <c r="P17" s="117"/>
    </row>
    <row r="18" spans="1:18" ht="30" customHeight="1" x14ac:dyDescent="0.25">
      <c r="A18" s="180">
        <f t="shared" si="2"/>
        <v>41649</v>
      </c>
      <c r="B18" s="172">
        <f t="shared" si="0"/>
        <v>41649</v>
      </c>
      <c r="C18" s="248" t="b">
        <f t="shared" si="1"/>
        <v>0</v>
      </c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59"/>
      <c r="O18" s="60"/>
      <c r="P18" s="117"/>
    </row>
    <row r="19" spans="1:18" ht="30" customHeight="1" x14ac:dyDescent="0.25">
      <c r="A19" s="180">
        <f t="shared" si="2"/>
        <v>41650</v>
      </c>
      <c r="B19" s="172">
        <f t="shared" si="0"/>
        <v>41650</v>
      </c>
      <c r="C19" s="248" t="b">
        <f t="shared" si="1"/>
        <v>1</v>
      </c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59"/>
      <c r="O19" s="60"/>
      <c r="P19" s="117"/>
      <c r="R19" s="25"/>
    </row>
    <row r="20" spans="1:18" ht="30" customHeight="1" x14ac:dyDescent="0.25">
      <c r="A20" s="180">
        <f t="shared" si="2"/>
        <v>41651</v>
      </c>
      <c r="B20" s="172">
        <f t="shared" si="0"/>
        <v>41651</v>
      </c>
      <c r="C20" s="248" t="b">
        <f t="shared" si="1"/>
        <v>1</v>
      </c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59"/>
      <c r="O20" s="60"/>
      <c r="P20" s="117"/>
      <c r="R20" s="25"/>
    </row>
    <row r="21" spans="1:18" ht="30" customHeight="1" x14ac:dyDescent="0.25">
      <c r="A21" s="180">
        <f t="shared" si="2"/>
        <v>41652</v>
      </c>
      <c r="B21" s="172">
        <f t="shared" si="0"/>
        <v>41652</v>
      </c>
      <c r="C21" s="248" t="b">
        <f t="shared" si="1"/>
        <v>0</v>
      </c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59"/>
      <c r="O21" s="60"/>
      <c r="P21" s="117"/>
    </row>
    <row r="22" spans="1:18" ht="30" customHeight="1" x14ac:dyDescent="0.25">
      <c r="A22" s="180">
        <f t="shared" si="2"/>
        <v>41653</v>
      </c>
      <c r="B22" s="172">
        <f t="shared" si="0"/>
        <v>41653</v>
      </c>
      <c r="C22" s="248" t="b">
        <f t="shared" si="1"/>
        <v>0</v>
      </c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59"/>
      <c r="O22" s="60"/>
      <c r="P22" s="117"/>
    </row>
    <row r="23" spans="1:18" ht="30" customHeight="1" x14ac:dyDescent="0.25">
      <c r="A23" s="180">
        <f t="shared" si="2"/>
        <v>41654</v>
      </c>
      <c r="B23" s="172">
        <f t="shared" si="0"/>
        <v>41654</v>
      </c>
      <c r="C23" s="248" t="b">
        <f t="shared" si="1"/>
        <v>0</v>
      </c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59"/>
      <c r="O23" s="60"/>
      <c r="P23" s="117"/>
    </row>
    <row r="24" spans="1:18" ht="30" customHeight="1" x14ac:dyDescent="0.25">
      <c r="A24" s="180">
        <f t="shared" si="2"/>
        <v>41655</v>
      </c>
      <c r="B24" s="172">
        <f t="shared" si="0"/>
        <v>41655</v>
      </c>
      <c r="C24" s="248" t="b">
        <f t="shared" si="1"/>
        <v>0</v>
      </c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59"/>
      <c r="O24" s="60"/>
      <c r="P24" s="117"/>
    </row>
    <row r="25" spans="1:18" ht="30" customHeight="1" x14ac:dyDescent="0.25">
      <c r="A25" s="180">
        <f t="shared" si="2"/>
        <v>41656</v>
      </c>
      <c r="B25" s="172">
        <f t="shared" si="0"/>
        <v>41656</v>
      </c>
      <c r="C25" s="248" t="b">
        <f t="shared" si="1"/>
        <v>0</v>
      </c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59"/>
      <c r="O25" s="60"/>
      <c r="P25" s="117"/>
    </row>
    <row r="26" spans="1:18" ht="30" customHeight="1" x14ac:dyDescent="0.25">
      <c r="A26" s="180">
        <f t="shared" si="2"/>
        <v>41657</v>
      </c>
      <c r="B26" s="172">
        <f t="shared" si="0"/>
        <v>41657</v>
      </c>
      <c r="C26" s="248" t="b">
        <f t="shared" si="1"/>
        <v>1</v>
      </c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59"/>
      <c r="O26" s="60"/>
      <c r="P26" s="117"/>
    </row>
    <row r="27" spans="1:18" ht="30" customHeight="1" x14ac:dyDescent="0.25">
      <c r="A27" s="180">
        <f t="shared" si="2"/>
        <v>41658</v>
      </c>
      <c r="B27" s="172">
        <f t="shared" si="0"/>
        <v>41658</v>
      </c>
      <c r="C27" s="248" t="b">
        <f t="shared" si="1"/>
        <v>1</v>
      </c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59"/>
      <c r="O27" s="60"/>
      <c r="P27" s="117"/>
    </row>
    <row r="28" spans="1:18" ht="30" customHeight="1" x14ac:dyDescent="0.25">
      <c r="A28" s="180">
        <f>A27+1</f>
        <v>41659</v>
      </c>
      <c r="B28" s="172">
        <f t="shared" si="0"/>
        <v>41659</v>
      </c>
      <c r="C28" s="248" t="b">
        <f t="shared" si="1"/>
        <v>0</v>
      </c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59"/>
      <c r="O28" s="60"/>
      <c r="P28" s="117"/>
      <c r="R28" s="25"/>
    </row>
    <row r="29" spans="1:18" ht="30" customHeight="1" x14ac:dyDescent="0.25">
      <c r="A29" s="180">
        <f t="shared" si="2"/>
        <v>41660</v>
      </c>
      <c r="B29" s="172">
        <f t="shared" si="0"/>
        <v>41660</v>
      </c>
      <c r="C29" s="248" t="b">
        <f t="shared" si="1"/>
        <v>0</v>
      </c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59"/>
      <c r="O29" s="60"/>
      <c r="P29" s="117"/>
      <c r="R29" s="25"/>
    </row>
    <row r="30" spans="1:18" ht="30" customHeight="1" x14ac:dyDescent="0.25">
      <c r="A30" s="180">
        <f t="shared" si="2"/>
        <v>41661</v>
      </c>
      <c r="B30" s="172">
        <f t="shared" si="0"/>
        <v>41661</v>
      </c>
      <c r="C30" s="248" t="b">
        <f t="shared" si="1"/>
        <v>0</v>
      </c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59"/>
      <c r="O30" s="60"/>
      <c r="P30" s="117"/>
      <c r="R30" s="25"/>
    </row>
    <row r="31" spans="1:18" ht="30" customHeight="1" x14ac:dyDescent="0.25">
      <c r="A31" s="180">
        <f t="shared" si="2"/>
        <v>41662</v>
      </c>
      <c r="B31" s="172">
        <f t="shared" si="0"/>
        <v>41662</v>
      </c>
      <c r="C31" s="248" t="b">
        <f t="shared" si="1"/>
        <v>0</v>
      </c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59"/>
      <c r="O31" s="60"/>
      <c r="P31" s="117"/>
      <c r="R31" s="25"/>
    </row>
    <row r="32" spans="1:18" ht="30" customHeight="1" x14ac:dyDescent="0.25">
      <c r="A32" s="180">
        <f t="shared" si="2"/>
        <v>41663</v>
      </c>
      <c r="B32" s="172">
        <f t="shared" si="0"/>
        <v>41663</v>
      </c>
      <c r="C32" s="248" t="b">
        <f t="shared" si="1"/>
        <v>0</v>
      </c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59"/>
      <c r="O32" s="60"/>
      <c r="P32" s="117"/>
      <c r="R32" s="25"/>
    </row>
    <row r="33" spans="1:16" ht="30" customHeight="1" x14ac:dyDescent="0.25">
      <c r="A33" s="180">
        <f t="shared" si="2"/>
        <v>41664</v>
      </c>
      <c r="B33" s="172">
        <f t="shared" si="0"/>
        <v>41664</v>
      </c>
      <c r="C33" s="248" t="b">
        <f t="shared" si="1"/>
        <v>1</v>
      </c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59"/>
      <c r="O33" s="60"/>
      <c r="P33" s="117"/>
    </row>
    <row r="34" spans="1:16" ht="30" customHeight="1" x14ac:dyDescent="0.25">
      <c r="A34" s="180">
        <f t="shared" si="2"/>
        <v>41665</v>
      </c>
      <c r="B34" s="172">
        <f t="shared" si="0"/>
        <v>41665</v>
      </c>
      <c r="C34" s="248" t="b">
        <f t="shared" si="1"/>
        <v>1</v>
      </c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59"/>
      <c r="O34" s="60"/>
      <c r="P34" s="117"/>
    </row>
    <row r="35" spans="1:16" ht="30" customHeight="1" x14ac:dyDescent="0.25">
      <c r="A35" s="180">
        <f t="shared" si="2"/>
        <v>41666</v>
      </c>
      <c r="B35" s="172">
        <f t="shared" si="0"/>
        <v>41666</v>
      </c>
      <c r="C35" s="248" t="b">
        <f t="shared" si="1"/>
        <v>0</v>
      </c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59"/>
      <c r="O35" s="60"/>
      <c r="P35" s="117"/>
    </row>
    <row r="36" spans="1:16" ht="30" customHeight="1" x14ac:dyDescent="0.25">
      <c r="A36" s="180">
        <f t="shared" si="2"/>
        <v>41667</v>
      </c>
      <c r="B36" s="172">
        <f t="shared" si="0"/>
        <v>41667</v>
      </c>
      <c r="C36" s="248" t="b">
        <f t="shared" si="1"/>
        <v>0</v>
      </c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59"/>
      <c r="O36" s="60"/>
      <c r="P36" s="117"/>
    </row>
    <row r="37" spans="1:16" ht="30" customHeight="1" x14ac:dyDescent="0.25">
      <c r="A37" s="180">
        <f>IF(DAY(A36+1)&lt;29,"",A36+1)</f>
        <v>41668</v>
      </c>
      <c r="B37" s="172">
        <f>IF(A37="","",A37)</f>
        <v>41668</v>
      </c>
      <c r="C37" s="248" t="b">
        <f t="shared" si="1"/>
        <v>0</v>
      </c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59"/>
      <c r="O37" s="60"/>
      <c r="P37" s="117"/>
    </row>
    <row r="38" spans="1:16" ht="30" customHeight="1" x14ac:dyDescent="0.25">
      <c r="A38" s="253">
        <f>IF(A37="","",IF(DAY(A37+1)&lt;29,"",A37+1))</f>
        <v>41669</v>
      </c>
      <c r="B38" s="254">
        <f>IF(A38="","",A38)</f>
        <v>41669</v>
      </c>
      <c r="C38" s="255" t="b">
        <f>OR(A38=fera,A38=ferb,A38=ferc,A38=ferd,A38=fere,A38=ferf,A38=ferg,A38=ferh,A38=feri,A38=ferj,A38=ferk,A38=ferl,A38=ferm,A38=fern,WEEKDAY(B38)=1,WEEKDAY(B38)=7)</f>
        <v>0</v>
      </c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59"/>
      <c r="O38" s="60"/>
      <c r="P38" s="117"/>
    </row>
    <row r="39" spans="1:16" ht="30" customHeight="1" x14ac:dyDescent="0.25">
      <c r="A39" s="256">
        <f>IF(A38="","",IF(DAY(A38+1)&lt;29,"",A38+1))</f>
        <v>41670</v>
      </c>
      <c r="B39" s="257">
        <f>IF(A39="","",A39)</f>
        <v>41670</v>
      </c>
      <c r="C39" s="248" t="b">
        <f t="shared" si="1"/>
        <v>0</v>
      </c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59"/>
      <c r="O39" s="60"/>
      <c r="P39" s="117"/>
    </row>
    <row r="40" spans="1:16" x14ac:dyDescent="0.25">
      <c r="A40" s="3"/>
      <c r="B40" s="3"/>
      <c r="C40" s="3"/>
      <c r="D40" s="121"/>
      <c r="N40" s="117"/>
      <c r="O40" s="117"/>
      <c r="P40" s="117"/>
    </row>
    <row r="41" spans="1:16" x14ac:dyDescent="0.25">
      <c r="A41" s="3"/>
      <c r="B41" s="3"/>
      <c r="C41" s="3"/>
      <c r="D41" s="206"/>
      <c r="N41" s="117"/>
      <c r="O41" s="117"/>
      <c r="P41" s="117"/>
    </row>
    <row r="42" spans="1:16" x14ac:dyDescent="0.25">
      <c r="N42" s="117"/>
      <c r="O42" s="117"/>
      <c r="P42" s="117"/>
    </row>
    <row r="43" spans="1:16" x14ac:dyDescent="0.25">
      <c r="D43" s="205"/>
      <c r="N43" s="117"/>
      <c r="O43" s="117"/>
      <c r="P43" s="117"/>
    </row>
    <row r="45" spans="1:16" x14ac:dyDescent="0.25">
      <c r="D45" s="205"/>
    </row>
    <row r="53" spans="8:10" x14ac:dyDescent="0.25">
      <c r="J53" s="149" t="s">
        <v>310</v>
      </c>
    </row>
    <row r="54" spans="8:10" x14ac:dyDescent="0.25">
      <c r="H54" s="146" t="s">
        <v>288</v>
      </c>
      <c r="I54" s="152">
        <f ca="1">ColorCountIf(D9:M38,$H$54)</f>
        <v>0</v>
      </c>
      <c r="J54" s="149">
        <v>21</v>
      </c>
    </row>
    <row r="55" spans="8:10" x14ac:dyDescent="0.25">
      <c r="H55" s="147" t="s">
        <v>289</v>
      </c>
      <c r="I55" s="149">
        <f ca="1">ColorCountIf(D9:M38,$H$55)</f>
        <v>0</v>
      </c>
    </row>
    <row r="56" spans="8:10" x14ac:dyDescent="0.25">
      <c r="H56" s="148" t="s">
        <v>307</v>
      </c>
      <c r="I56" s="151">
        <f ca="1">I55/J54</f>
        <v>0</v>
      </c>
      <c r="J56" s="124"/>
    </row>
    <row r="57" spans="8:10" x14ac:dyDescent="0.25">
      <c r="H57" s="150" t="s">
        <v>308</v>
      </c>
      <c r="I57" s="151">
        <f ca="1">I54/J54</f>
        <v>0</v>
      </c>
    </row>
    <row r="58" spans="8:10" x14ac:dyDescent="0.25">
      <c r="H58" s="124"/>
      <c r="I58" s="124"/>
    </row>
    <row r="59" spans="8:10" ht="23.25" x14ac:dyDescent="0.35">
      <c r="H59" s="153" t="s">
        <v>305</v>
      </c>
      <c r="J59" s="154"/>
    </row>
    <row r="60" spans="8:10" ht="23.25" x14ac:dyDescent="0.35">
      <c r="H60" s="153" t="s">
        <v>312</v>
      </c>
    </row>
  </sheetData>
  <mergeCells count="12">
    <mergeCell ref="A8:B8"/>
    <mergeCell ref="A5:B7"/>
    <mergeCell ref="D5:E5"/>
    <mergeCell ref="F5:G5"/>
    <mergeCell ref="H5:I5"/>
    <mergeCell ref="L5:M5"/>
    <mergeCell ref="D6:E6"/>
    <mergeCell ref="F6:G6"/>
    <mergeCell ref="H6:I6"/>
    <mergeCell ref="J6:K6"/>
    <mergeCell ref="L6:M6"/>
    <mergeCell ref="J5:K5"/>
  </mergeCells>
  <conditionalFormatting sqref="A37:C39">
    <cfRule type="expression" dxfId="37" priority="1">
      <formula>$A37=""</formula>
    </cfRule>
  </conditionalFormatting>
  <conditionalFormatting sqref="A12:M13 A10:C11 A19:M20 A26:M27 A33:M34 A9:M9 A14:C18 A21:C25 A28:C32 A35:C39">
    <cfRule type="expression" dxfId="36" priority="3">
      <formula>$C9=TRUE</formula>
    </cfRule>
  </conditionalFormatting>
  <dataValidations count="1">
    <dataValidation type="list" allowBlank="1" showInputMessage="1" showErrorMessage="1" sqref="K1 R4">
      <formula1>"Janvier,Février,Mars,Avril,Mai,Juin,Juillet,Juillet,Août,Septembre,Octobre,Novembre,Décembre"</formula1>
    </dataValidation>
  </dataValidations>
  <printOptions horizontalCentered="1" verticalCentered="1"/>
  <pageMargins left="0.59055118110236227" right="0.59055118110236227" top="0.59055118110236227" bottom="0" header="0" footer="0.59055118110236227"/>
  <pageSetup paperSize="8" scale="57" orientation="landscape" r:id="rId1"/>
  <headerFooter>
    <oddHeader>&amp;L&amp;B Confidentiel&amp;B&amp;C&amp;D&amp;RPage 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  <pageSetUpPr fitToPage="1"/>
  </sheetPr>
  <dimension ref="A1:V55"/>
  <sheetViews>
    <sheetView showGridLines="0" zoomScale="90" zoomScaleNormal="90" workbookViewId="0">
      <selection activeCell="H15" sqref="H15"/>
    </sheetView>
  </sheetViews>
  <sheetFormatPr baseColWidth="10" defaultRowHeight="15" x14ac:dyDescent="0.25"/>
  <cols>
    <col min="1" max="2" width="7.28515625" customWidth="1"/>
    <col min="3" max="3" width="7.28515625" hidden="1" customWidth="1"/>
    <col min="4" max="9" width="20.7109375" customWidth="1"/>
    <col min="10" max="11" width="20.7109375" style="10" customWidth="1"/>
    <col min="12" max="21" width="20.7109375" customWidth="1"/>
  </cols>
  <sheetData>
    <row r="1" spans="1:21" ht="46.5" x14ac:dyDescent="0.7">
      <c r="A1" s="122"/>
      <c r="B1" s="122"/>
      <c r="C1" s="122">
        <f>IF(M1="Janvier",1,IF(M1="Février",2,IF(M1="Mars",3,IF(M1="Avril",4,IF(M1="Mai",5,IF(M1="Juin",6,IF(M1="Juillet",7,IF(M1="Août",8,IF(M1="Septembre",9,IF(M1="Octobre",10,IF(M1="Novembre",11,12)))))))))))</f>
        <v>1</v>
      </c>
      <c r="D1" s="122" t="s">
        <v>343</v>
      </c>
      <c r="E1" s="122"/>
      <c r="F1" s="122"/>
      <c r="G1" s="122"/>
      <c r="H1" s="122"/>
      <c r="I1" s="209"/>
      <c r="J1" s="209"/>
      <c r="K1" s="209"/>
      <c r="L1" s="85" t="s">
        <v>25</v>
      </c>
      <c r="M1" s="83" t="s">
        <v>306</v>
      </c>
      <c r="N1" s="85" t="s">
        <v>1</v>
      </c>
      <c r="O1" s="83">
        <v>2014</v>
      </c>
    </row>
    <row r="2" spans="1:21" ht="21" x14ac:dyDescent="0.35">
      <c r="A2" s="84" t="s">
        <v>292</v>
      </c>
      <c r="B2" s="84"/>
      <c r="C2" s="84" t="s">
        <v>292</v>
      </c>
      <c r="D2" s="84"/>
      <c r="E2" s="84"/>
      <c r="F2" s="84"/>
      <c r="G2" s="84"/>
      <c r="H2" s="84"/>
      <c r="J2" s="127"/>
      <c r="K2" s="156"/>
      <c r="L2" s="105" t="s">
        <v>304</v>
      </c>
      <c r="M2" s="103" t="s">
        <v>313</v>
      </c>
      <c r="N2" s="104"/>
      <c r="O2" s="84"/>
    </row>
    <row r="3" spans="1:21" x14ac:dyDescent="0.25">
      <c r="A3" s="84" t="s">
        <v>293</v>
      </c>
      <c r="B3" s="84"/>
      <c r="C3" s="84" t="s">
        <v>293</v>
      </c>
      <c r="D3" s="84"/>
      <c r="E3" s="84"/>
      <c r="F3" s="84"/>
      <c r="G3" s="84"/>
      <c r="H3" s="84"/>
      <c r="I3" s="84"/>
      <c r="J3" s="156"/>
      <c r="K3" s="156"/>
      <c r="L3" s="84"/>
      <c r="M3" s="84"/>
      <c r="N3" s="84"/>
      <c r="O3" s="84"/>
    </row>
    <row r="4" spans="1:21" ht="19.5" thickBot="1" x14ac:dyDescent="0.3">
      <c r="A4" s="84"/>
      <c r="B4" s="106" t="s">
        <v>294</v>
      </c>
      <c r="C4" s="84" t="s">
        <v>295</v>
      </c>
      <c r="D4" s="84" t="s">
        <v>296</v>
      </c>
      <c r="E4" s="84"/>
      <c r="F4" s="84"/>
      <c r="G4" s="84"/>
      <c r="H4" s="84"/>
      <c r="I4" s="84" t="s">
        <v>297</v>
      </c>
      <c r="J4" s="156"/>
      <c r="K4" s="156"/>
      <c r="L4" s="84" t="s">
        <v>298</v>
      </c>
      <c r="M4" s="84"/>
      <c r="N4" s="84"/>
      <c r="O4" s="84"/>
    </row>
    <row r="5" spans="1:21" ht="20.100000000000001" customHeight="1" thickBot="1" x14ac:dyDescent="0.3">
      <c r="A5" s="267"/>
      <c r="B5" s="268"/>
      <c r="C5" s="66"/>
      <c r="D5" s="55" t="s">
        <v>291</v>
      </c>
      <c r="E5" s="82"/>
      <c r="F5" s="64"/>
      <c r="G5" s="285" t="s">
        <v>14</v>
      </c>
      <c r="H5" s="286"/>
      <c r="I5" s="289" t="s">
        <v>15</v>
      </c>
      <c r="J5" s="290"/>
      <c r="K5" s="291" t="s">
        <v>16</v>
      </c>
      <c r="L5" s="292"/>
      <c r="M5" s="277" t="s">
        <v>17</v>
      </c>
      <c r="N5" s="278"/>
      <c r="O5" s="63" t="s">
        <v>290</v>
      </c>
      <c r="P5" s="68"/>
      <c r="Q5" s="69"/>
      <c r="R5" s="69"/>
      <c r="S5" s="69"/>
      <c r="T5" s="69"/>
      <c r="U5" s="69"/>
    </row>
    <row r="6" spans="1:21" ht="16.5" customHeight="1" thickBot="1" x14ac:dyDescent="0.3">
      <c r="A6" s="269"/>
      <c r="B6" s="270"/>
      <c r="C6" s="67"/>
      <c r="D6" s="287"/>
      <c r="E6" s="288"/>
      <c r="F6" s="280"/>
      <c r="G6" s="279"/>
      <c r="H6" s="280"/>
      <c r="I6" s="288"/>
      <c r="J6" s="280"/>
      <c r="K6" s="279"/>
      <c r="L6" s="280"/>
      <c r="M6" s="279"/>
      <c r="N6" s="280"/>
      <c r="O6" s="155"/>
      <c r="P6" s="68"/>
      <c r="Q6" s="69"/>
      <c r="R6" s="69"/>
      <c r="S6" s="69"/>
      <c r="T6" s="69"/>
      <c r="U6" s="69"/>
    </row>
    <row r="7" spans="1:21" ht="19.5" customHeight="1" thickBot="1" x14ac:dyDescent="0.3">
      <c r="A7" s="283"/>
      <c r="B7" s="284"/>
      <c r="C7" s="67"/>
      <c r="D7" s="73" t="s">
        <v>18</v>
      </c>
      <c r="E7" s="71" t="s">
        <v>18</v>
      </c>
      <c r="F7" s="71" t="s">
        <v>19</v>
      </c>
      <c r="G7" s="71" t="s">
        <v>18</v>
      </c>
      <c r="H7" s="71" t="s">
        <v>18</v>
      </c>
      <c r="I7" s="71" t="s">
        <v>18</v>
      </c>
      <c r="J7" s="157" t="s">
        <v>18</v>
      </c>
      <c r="K7" s="157" t="s">
        <v>18</v>
      </c>
      <c r="L7" s="157" t="s">
        <v>18</v>
      </c>
      <c r="M7" s="157" t="s">
        <v>18</v>
      </c>
      <c r="N7" s="157" t="s">
        <v>18</v>
      </c>
      <c r="O7" s="70" t="s">
        <v>19</v>
      </c>
      <c r="P7" s="76"/>
      <c r="Q7" s="74"/>
      <c r="R7" s="74"/>
      <c r="S7" s="74"/>
      <c r="T7" s="74"/>
      <c r="U7" s="74"/>
    </row>
    <row r="8" spans="1:21" ht="42" customHeight="1" thickBot="1" x14ac:dyDescent="0.3">
      <c r="A8" s="281" t="s">
        <v>21</v>
      </c>
      <c r="B8" s="282"/>
      <c r="C8" s="207"/>
      <c r="D8" s="18"/>
      <c r="E8" s="19"/>
      <c r="F8" s="19"/>
      <c r="G8" s="20"/>
      <c r="H8" s="20"/>
      <c r="I8" s="19"/>
      <c r="J8" s="20"/>
      <c r="K8" s="20"/>
      <c r="L8" s="20"/>
      <c r="M8" s="20"/>
      <c r="N8" s="19"/>
      <c r="O8" s="20"/>
      <c r="R8" s="78"/>
      <c r="S8" s="78"/>
      <c r="T8" s="78"/>
      <c r="U8" s="78"/>
    </row>
    <row r="9" spans="1:21" ht="30" customHeight="1" x14ac:dyDescent="0.25">
      <c r="A9" s="245">
        <f>DATE(O1,C1,1)</f>
        <v>41640</v>
      </c>
      <c r="B9" s="246">
        <f>A9</f>
        <v>41640</v>
      </c>
      <c r="C9" s="65" t="b">
        <f t="shared" ref="C9:C39" si="0">OR(A9=fera,A9=ferb,A9=ferc,A9=ferd,A9=fere,A9=ferf,A9=ferg,A9=ferh,A9=feri,A9=ferj,A9=ferk,A9=ferl,A9=ferm,A9=fern,WEEKDAY(B9)=1,WEEKDAY(B9)=7)</f>
        <v>1</v>
      </c>
      <c r="D9" s="247"/>
      <c r="E9" s="247"/>
      <c r="F9" s="247"/>
      <c r="G9" s="247"/>
      <c r="H9" s="247"/>
      <c r="I9" s="247"/>
      <c r="J9" s="247"/>
      <c r="K9" s="247"/>
      <c r="L9" s="247"/>
      <c r="M9" s="247"/>
      <c r="N9" s="247"/>
      <c r="O9" s="247"/>
      <c r="P9" s="75"/>
      <c r="Q9" s="21"/>
      <c r="R9" s="21"/>
      <c r="S9" s="21"/>
      <c r="T9" s="21"/>
      <c r="U9" s="21"/>
    </row>
    <row r="10" spans="1:21" ht="30" customHeight="1" x14ac:dyDescent="0.25">
      <c r="A10" s="249">
        <f>A9+1</f>
        <v>41641</v>
      </c>
      <c r="B10" s="172">
        <f t="shared" ref="B10:B39" si="1">A10</f>
        <v>41641</v>
      </c>
      <c r="C10" s="65" t="b">
        <f t="shared" si="0"/>
        <v>0</v>
      </c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75"/>
      <c r="Q10" s="21"/>
      <c r="R10" s="21"/>
      <c r="S10" s="21"/>
      <c r="T10" s="21"/>
      <c r="U10" s="21"/>
    </row>
    <row r="11" spans="1:21" ht="30" customHeight="1" x14ac:dyDescent="0.25">
      <c r="A11" s="249">
        <f t="shared" ref="A11:A35" si="2">A10+1</f>
        <v>41642</v>
      </c>
      <c r="B11" s="172">
        <f t="shared" si="1"/>
        <v>41642</v>
      </c>
      <c r="C11" s="65" t="b">
        <f t="shared" si="0"/>
        <v>0</v>
      </c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75"/>
      <c r="Q11" s="21"/>
      <c r="R11" s="21"/>
      <c r="S11" s="21"/>
      <c r="T11" s="21"/>
      <c r="U11" s="21"/>
    </row>
    <row r="12" spans="1:21" ht="30" customHeight="1" x14ac:dyDescent="0.25">
      <c r="A12" s="249">
        <f t="shared" si="2"/>
        <v>41643</v>
      </c>
      <c r="B12" s="172">
        <f t="shared" si="1"/>
        <v>41643</v>
      </c>
      <c r="C12" s="65" t="b">
        <f t="shared" si="0"/>
        <v>1</v>
      </c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75"/>
      <c r="Q12" s="21"/>
      <c r="R12" s="21"/>
      <c r="S12" s="21"/>
      <c r="T12" s="21"/>
      <c r="U12" s="21"/>
    </row>
    <row r="13" spans="1:21" ht="30" customHeight="1" x14ac:dyDescent="0.25">
      <c r="A13" s="249">
        <f t="shared" si="2"/>
        <v>41644</v>
      </c>
      <c r="B13" s="172">
        <f t="shared" si="1"/>
        <v>41644</v>
      </c>
      <c r="C13" s="65" t="b">
        <f t="shared" si="0"/>
        <v>1</v>
      </c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75"/>
      <c r="Q13" s="21"/>
      <c r="R13" s="21"/>
      <c r="S13" s="21"/>
      <c r="T13" s="21"/>
      <c r="U13" s="21"/>
    </row>
    <row r="14" spans="1:21" ht="30" customHeight="1" x14ac:dyDescent="0.25">
      <c r="A14" s="249">
        <f t="shared" si="2"/>
        <v>41645</v>
      </c>
      <c r="B14" s="172">
        <f t="shared" si="1"/>
        <v>41645</v>
      </c>
      <c r="C14" s="65" t="b">
        <f t="shared" si="0"/>
        <v>0</v>
      </c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75"/>
      <c r="Q14" s="21"/>
      <c r="R14" s="21"/>
      <c r="S14" s="21"/>
      <c r="T14" s="21"/>
      <c r="U14" s="21"/>
    </row>
    <row r="15" spans="1:21" ht="30" customHeight="1" x14ac:dyDescent="0.25">
      <c r="A15" s="249">
        <f t="shared" si="2"/>
        <v>41646</v>
      </c>
      <c r="B15" s="172">
        <f t="shared" si="1"/>
        <v>41646</v>
      </c>
      <c r="C15" s="65" t="b">
        <f t="shared" si="0"/>
        <v>0</v>
      </c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75"/>
      <c r="Q15" s="21"/>
      <c r="R15" s="21"/>
      <c r="S15" s="21"/>
      <c r="T15" s="21"/>
      <c r="U15" s="21"/>
    </row>
    <row r="16" spans="1:21" ht="30" customHeight="1" x14ac:dyDescent="0.25">
      <c r="A16" s="249">
        <f t="shared" si="2"/>
        <v>41647</v>
      </c>
      <c r="B16" s="172">
        <f t="shared" si="1"/>
        <v>41647</v>
      </c>
      <c r="C16" s="65" t="b">
        <f t="shared" si="0"/>
        <v>0</v>
      </c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75"/>
      <c r="Q16" s="21"/>
      <c r="R16" s="21"/>
      <c r="S16" s="21"/>
      <c r="T16" s="21"/>
      <c r="U16" s="21"/>
    </row>
    <row r="17" spans="1:21" ht="30" customHeight="1" x14ac:dyDescent="0.25">
      <c r="A17" s="249">
        <f t="shared" si="2"/>
        <v>41648</v>
      </c>
      <c r="B17" s="172">
        <f t="shared" si="1"/>
        <v>41648</v>
      </c>
      <c r="C17" s="65" t="b">
        <f t="shared" si="0"/>
        <v>0</v>
      </c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75"/>
      <c r="Q17" s="21"/>
      <c r="R17" s="21"/>
      <c r="S17" s="21"/>
      <c r="T17" s="21"/>
      <c r="U17" s="21"/>
    </row>
    <row r="18" spans="1:21" ht="30" customHeight="1" x14ac:dyDescent="0.25">
      <c r="A18" s="249">
        <f t="shared" si="2"/>
        <v>41649</v>
      </c>
      <c r="B18" s="172">
        <f t="shared" si="1"/>
        <v>41649</v>
      </c>
      <c r="C18" s="65" t="b">
        <f t="shared" si="0"/>
        <v>0</v>
      </c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75"/>
      <c r="Q18" s="21"/>
      <c r="R18" s="21"/>
      <c r="S18" s="21"/>
      <c r="T18" s="21"/>
      <c r="U18" s="21"/>
    </row>
    <row r="19" spans="1:21" ht="30" customHeight="1" x14ac:dyDescent="0.25">
      <c r="A19" s="249">
        <f t="shared" si="2"/>
        <v>41650</v>
      </c>
      <c r="B19" s="172">
        <f t="shared" si="1"/>
        <v>41650</v>
      </c>
      <c r="C19" s="65" t="b">
        <f t="shared" si="0"/>
        <v>1</v>
      </c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75"/>
      <c r="Q19" s="21"/>
      <c r="R19" s="21"/>
      <c r="S19" s="21"/>
      <c r="T19" s="21"/>
      <c r="U19" s="21"/>
    </row>
    <row r="20" spans="1:21" ht="30" customHeight="1" x14ac:dyDescent="0.25">
      <c r="A20" s="249">
        <f t="shared" si="2"/>
        <v>41651</v>
      </c>
      <c r="B20" s="172">
        <f t="shared" si="1"/>
        <v>41651</v>
      </c>
      <c r="C20" s="65" t="b">
        <f t="shared" si="0"/>
        <v>1</v>
      </c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75"/>
      <c r="Q20" s="21"/>
      <c r="R20" s="21"/>
      <c r="S20" s="21"/>
      <c r="T20" s="21"/>
      <c r="U20" s="21"/>
    </row>
    <row r="21" spans="1:21" ht="30" customHeight="1" x14ac:dyDescent="0.25">
      <c r="A21" s="249">
        <f t="shared" si="2"/>
        <v>41652</v>
      </c>
      <c r="B21" s="172">
        <f t="shared" si="1"/>
        <v>41652</v>
      </c>
      <c r="C21" s="65" t="b">
        <f t="shared" si="0"/>
        <v>0</v>
      </c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75"/>
      <c r="Q21" s="21"/>
      <c r="R21" s="21"/>
      <c r="S21" s="21"/>
      <c r="T21" s="21"/>
      <c r="U21" s="21"/>
    </row>
    <row r="22" spans="1:21" ht="30" customHeight="1" x14ac:dyDescent="0.25">
      <c r="A22" s="249">
        <f t="shared" si="2"/>
        <v>41653</v>
      </c>
      <c r="B22" s="172">
        <f t="shared" si="1"/>
        <v>41653</v>
      </c>
      <c r="C22" s="65" t="b">
        <f t="shared" si="0"/>
        <v>0</v>
      </c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75"/>
      <c r="Q22" s="21"/>
      <c r="R22" s="21"/>
      <c r="S22" s="21"/>
      <c r="T22" s="21"/>
      <c r="U22" s="21"/>
    </row>
    <row r="23" spans="1:21" ht="30" customHeight="1" x14ac:dyDescent="0.25">
      <c r="A23" s="249">
        <f t="shared" si="2"/>
        <v>41654</v>
      </c>
      <c r="B23" s="172">
        <f t="shared" si="1"/>
        <v>41654</v>
      </c>
      <c r="C23" s="65" t="b">
        <f t="shared" si="0"/>
        <v>0</v>
      </c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75"/>
      <c r="Q23" s="21"/>
      <c r="R23" s="21"/>
      <c r="S23" s="21"/>
      <c r="T23" s="21"/>
      <c r="U23" s="21"/>
    </row>
    <row r="24" spans="1:21" ht="30" customHeight="1" x14ac:dyDescent="0.25">
      <c r="A24" s="249">
        <f t="shared" si="2"/>
        <v>41655</v>
      </c>
      <c r="B24" s="172">
        <f t="shared" si="1"/>
        <v>41655</v>
      </c>
      <c r="C24" s="65" t="b">
        <f t="shared" si="0"/>
        <v>0</v>
      </c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75"/>
      <c r="Q24" s="21"/>
      <c r="R24" s="21"/>
      <c r="S24" s="21"/>
      <c r="T24" s="21"/>
      <c r="U24" s="21"/>
    </row>
    <row r="25" spans="1:21" ht="30" customHeight="1" x14ac:dyDescent="0.25">
      <c r="A25" s="249">
        <f t="shared" si="2"/>
        <v>41656</v>
      </c>
      <c r="B25" s="172">
        <f t="shared" si="1"/>
        <v>41656</v>
      </c>
      <c r="C25" s="65" t="b">
        <f t="shared" si="0"/>
        <v>0</v>
      </c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75"/>
      <c r="Q25" s="21"/>
      <c r="R25" s="21"/>
      <c r="S25" s="21"/>
      <c r="T25" s="21"/>
      <c r="U25" s="21"/>
    </row>
    <row r="26" spans="1:21" ht="30" customHeight="1" x14ac:dyDescent="0.25">
      <c r="A26" s="249">
        <f t="shared" si="2"/>
        <v>41657</v>
      </c>
      <c r="B26" s="172">
        <f t="shared" si="1"/>
        <v>41657</v>
      </c>
      <c r="C26" s="65" t="b">
        <f t="shared" si="0"/>
        <v>1</v>
      </c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75"/>
      <c r="Q26" s="21"/>
      <c r="R26" s="21"/>
      <c r="S26" s="21"/>
      <c r="T26" s="21"/>
      <c r="U26" s="21"/>
    </row>
    <row r="27" spans="1:21" ht="30" customHeight="1" x14ac:dyDescent="0.25">
      <c r="A27" s="249">
        <f t="shared" si="2"/>
        <v>41658</v>
      </c>
      <c r="B27" s="172">
        <f t="shared" si="1"/>
        <v>41658</v>
      </c>
      <c r="C27" s="65" t="b">
        <f t="shared" si="0"/>
        <v>1</v>
      </c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75"/>
      <c r="Q27" s="21"/>
      <c r="R27" s="21"/>
      <c r="S27" s="21"/>
      <c r="T27" s="21"/>
      <c r="U27" s="21"/>
    </row>
    <row r="28" spans="1:21" ht="30" customHeight="1" x14ac:dyDescent="0.25">
      <c r="A28" s="249">
        <f t="shared" si="2"/>
        <v>41659</v>
      </c>
      <c r="B28" s="172">
        <f t="shared" si="1"/>
        <v>41659</v>
      </c>
      <c r="C28" s="65" t="b">
        <f t="shared" si="0"/>
        <v>0</v>
      </c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75"/>
      <c r="Q28" s="21"/>
      <c r="R28" s="21"/>
      <c r="S28" s="21"/>
      <c r="T28" s="21"/>
      <c r="U28" s="21"/>
    </row>
    <row r="29" spans="1:21" ht="30" customHeight="1" x14ac:dyDescent="0.25">
      <c r="A29" s="249">
        <f t="shared" si="2"/>
        <v>41660</v>
      </c>
      <c r="B29" s="172">
        <f t="shared" si="1"/>
        <v>41660</v>
      </c>
      <c r="C29" s="65" t="b">
        <f t="shared" si="0"/>
        <v>0</v>
      </c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75"/>
      <c r="Q29" s="21"/>
      <c r="R29" s="21"/>
      <c r="S29" s="21"/>
      <c r="T29" s="21"/>
      <c r="U29" s="21"/>
    </row>
    <row r="30" spans="1:21" ht="30" customHeight="1" x14ac:dyDescent="0.25">
      <c r="A30" s="249">
        <f t="shared" si="2"/>
        <v>41661</v>
      </c>
      <c r="B30" s="172">
        <f t="shared" si="1"/>
        <v>41661</v>
      </c>
      <c r="C30" s="65" t="b">
        <f t="shared" si="0"/>
        <v>0</v>
      </c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75"/>
      <c r="Q30" s="21"/>
      <c r="R30" s="21"/>
      <c r="S30" s="21"/>
      <c r="T30" s="21"/>
      <c r="U30" s="21"/>
    </row>
    <row r="31" spans="1:21" ht="30" customHeight="1" x14ac:dyDescent="0.25">
      <c r="A31" s="249">
        <f t="shared" si="2"/>
        <v>41662</v>
      </c>
      <c r="B31" s="172">
        <f t="shared" si="1"/>
        <v>41662</v>
      </c>
      <c r="C31" s="65" t="b">
        <f t="shared" si="0"/>
        <v>0</v>
      </c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75"/>
      <c r="Q31" s="21"/>
      <c r="R31" s="21"/>
      <c r="S31" s="21"/>
      <c r="T31" s="21"/>
      <c r="U31" s="21"/>
    </row>
    <row r="32" spans="1:21" ht="30" customHeight="1" x14ac:dyDescent="0.25">
      <c r="A32" s="249">
        <f t="shared" si="2"/>
        <v>41663</v>
      </c>
      <c r="B32" s="172">
        <f t="shared" si="1"/>
        <v>41663</v>
      </c>
      <c r="C32" s="65" t="b">
        <f t="shared" si="0"/>
        <v>0</v>
      </c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75"/>
      <c r="Q32" s="21"/>
      <c r="R32" s="21"/>
      <c r="S32" s="21"/>
      <c r="T32" s="21"/>
      <c r="U32" s="21"/>
    </row>
    <row r="33" spans="1:22" ht="30" customHeight="1" x14ac:dyDescent="0.25">
      <c r="A33" s="249">
        <f t="shared" si="2"/>
        <v>41664</v>
      </c>
      <c r="B33" s="172">
        <f t="shared" si="1"/>
        <v>41664</v>
      </c>
      <c r="C33" s="65" t="b">
        <f t="shared" si="0"/>
        <v>1</v>
      </c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75"/>
      <c r="Q33" s="21"/>
      <c r="R33" s="21"/>
      <c r="S33" s="21"/>
      <c r="T33" s="21"/>
      <c r="U33" s="21"/>
    </row>
    <row r="34" spans="1:22" ht="30" customHeight="1" x14ac:dyDescent="0.25">
      <c r="A34" s="249">
        <f t="shared" si="2"/>
        <v>41665</v>
      </c>
      <c r="B34" s="172">
        <f t="shared" si="1"/>
        <v>41665</v>
      </c>
      <c r="C34" s="65" t="b">
        <f t="shared" si="0"/>
        <v>1</v>
      </c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75"/>
      <c r="Q34" s="21"/>
      <c r="R34" s="21"/>
      <c r="S34" s="21"/>
      <c r="T34" s="21"/>
      <c r="U34" s="21"/>
    </row>
    <row r="35" spans="1:22" ht="30" customHeight="1" x14ac:dyDescent="0.25">
      <c r="A35" s="249">
        <f t="shared" si="2"/>
        <v>41666</v>
      </c>
      <c r="B35" s="172">
        <f t="shared" si="1"/>
        <v>41666</v>
      </c>
      <c r="C35" s="65" t="b">
        <f t="shared" si="0"/>
        <v>0</v>
      </c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75"/>
      <c r="Q35" s="21"/>
      <c r="R35" s="21"/>
      <c r="S35" s="21"/>
      <c r="T35" s="21"/>
      <c r="U35" s="21"/>
    </row>
    <row r="36" spans="1:22" ht="30" customHeight="1" x14ac:dyDescent="0.25">
      <c r="A36" s="250">
        <f>A35+1</f>
        <v>41667</v>
      </c>
      <c r="B36" s="193">
        <f t="shared" si="1"/>
        <v>41667</v>
      </c>
      <c r="C36" s="251" t="b">
        <f t="shared" si="0"/>
        <v>0</v>
      </c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75"/>
      <c r="Q36" s="21"/>
      <c r="R36" s="21"/>
      <c r="S36" s="21"/>
      <c r="T36" s="21"/>
      <c r="U36" s="21"/>
    </row>
    <row r="37" spans="1:22" ht="30" customHeight="1" x14ac:dyDescent="0.25">
      <c r="A37" s="249">
        <f>IF(DAY(A36+1)&lt;29,"",A36+1)</f>
        <v>41668</v>
      </c>
      <c r="B37" s="252">
        <f t="shared" si="1"/>
        <v>41668</v>
      </c>
      <c r="C37" s="65" t="b">
        <f t="shared" si="0"/>
        <v>0</v>
      </c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75"/>
      <c r="Q37" s="21"/>
      <c r="R37" s="21"/>
      <c r="S37" s="21"/>
      <c r="T37" s="21"/>
      <c r="U37" s="21"/>
    </row>
    <row r="38" spans="1:22" ht="30" customHeight="1" x14ac:dyDescent="0.25">
      <c r="A38" s="249">
        <f t="shared" ref="A38:A39" si="3">IF(DAY(A37+1)&lt;29,"",A37+1)</f>
        <v>41669</v>
      </c>
      <c r="B38" s="252">
        <f t="shared" si="1"/>
        <v>41669</v>
      </c>
      <c r="C38" s="65" t="b">
        <f>OR(A38=fera,A38=ferb,A38=ferc,A38=ferd,A38=fere,A38=ferf,A38=ferg,A38=ferh,A38=feri,A38=ferj,A38=ferk,A38=ferl,A38=ferm,A38=fern,WEEKDAY(B38)=1,WEEKDAY(B38)=7)</f>
        <v>0</v>
      </c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75"/>
      <c r="Q38" s="21"/>
      <c r="R38" s="21"/>
      <c r="S38" s="21"/>
      <c r="T38" s="21"/>
      <c r="U38" s="21"/>
      <c r="V38" s="21"/>
    </row>
    <row r="39" spans="1:22" ht="30" customHeight="1" x14ac:dyDescent="0.25">
      <c r="A39" s="249">
        <f t="shared" si="3"/>
        <v>41670</v>
      </c>
      <c r="B39" s="252">
        <f t="shared" si="1"/>
        <v>41670</v>
      </c>
      <c r="C39" s="65" t="b">
        <f t="shared" si="0"/>
        <v>0</v>
      </c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75"/>
      <c r="Q39" s="21"/>
      <c r="R39" s="21"/>
      <c r="S39" s="21"/>
      <c r="T39" s="21"/>
      <c r="U39" s="21"/>
    </row>
    <row r="40" spans="1:22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129"/>
      <c r="K40" s="145"/>
      <c r="L40" s="21"/>
      <c r="M40" s="21"/>
      <c r="N40" s="21"/>
      <c r="O40" s="21"/>
      <c r="P40" s="75"/>
      <c r="Q40" s="21"/>
      <c r="R40" s="21"/>
      <c r="S40" s="21"/>
      <c r="T40" s="21"/>
      <c r="U40" s="21"/>
    </row>
    <row r="41" spans="1:22" x14ac:dyDescent="0.25">
      <c r="K41" s="162"/>
      <c r="P41" s="75"/>
    </row>
    <row r="42" spans="1:22" x14ac:dyDescent="0.25">
      <c r="P42" s="75"/>
    </row>
    <row r="43" spans="1:22" x14ac:dyDescent="0.25">
      <c r="H43" s="65"/>
      <c r="P43" s="75"/>
    </row>
    <row r="44" spans="1:22" x14ac:dyDescent="0.25">
      <c r="P44" s="75"/>
    </row>
    <row r="45" spans="1:22" x14ac:dyDescent="0.25">
      <c r="G45" s="65"/>
      <c r="H45" s="65"/>
      <c r="P45" s="75"/>
    </row>
    <row r="46" spans="1:22" x14ac:dyDescent="0.25">
      <c r="D46" s="65"/>
      <c r="E46" s="65"/>
      <c r="F46" s="65"/>
      <c r="G46" s="65"/>
      <c r="H46" s="65"/>
      <c r="I46" s="166"/>
      <c r="J46" s="166"/>
      <c r="K46" s="166"/>
      <c r="L46" s="166"/>
      <c r="M46" s="166"/>
      <c r="N46" s="166"/>
      <c r="O46" s="166"/>
      <c r="P46" s="75"/>
    </row>
    <row r="47" spans="1:22" x14ac:dyDescent="0.25">
      <c r="P47" s="75"/>
    </row>
    <row r="48" spans="1:22" x14ac:dyDescent="0.25">
      <c r="K48" s="158" t="s">
        <v>311</v>
      </c>
      <c r="P48" s="75"/>
    </row>
    <row r="49" spans="9:11" ht="15.75" x14ac:dyDescent="0.25">
      <c r="I49" s="146" t="s">
        <v>309</v>
      </c>
      <c r="J49" s="159">
        <f ca="1">ColorCountIf(D9:O39,$I$49)</f>
        <v>0</v>
      </c>
      <c r="K49" s="158">
        <v>22</v>
      </c>
    </row>
    <row r="50" spans="9:11" ht="15.75" x14ac:dyDescent="0.25">
      <c r="I50" s="147" t="s">
        <v>289</v>
      </c>
      <c r="J50" s="160">
        <f ca="1">ColorCountIf(D9:O39,$I$50)</f>
        <v>0</v>
      </c>
    </row>
    <row r="51" spans="9:11" ht="15.75" x14ac:dyDescent="0.25">
      <c r="I51" s="148" t="s">
        <v>307</v>
      </c>
      <c r="J51" s="161">
        <f ca="1">J50/K49</f>
        <v>0</v>
      </c>
    </row>
    <row r="52" spans="9:11" ht="15.75" x14ac:dyDescent="0.25">
      <c r="I52" s="150" t="s">
        <v>308</v>
      </c>
      <c r="J52" s="161">
        <f ca="1">J49/K49</f>
        <v>0</v>
      </c>
    </row>
    <row r="54" spans="9:11" ht="23.25" x14ac:dyDescent="0.35">
      <c r="I54" s="153" t="s">
        <v>305</v>
      </c>
    </row>
    <row r="55" spans="9:11" ht="23.25" x14ac:dyDescent="0.35">
      <c r="I55" s="153" t="s">
        <v>312</v>
      </c>
    </row>
  </sheetData>
  <mergeCells count="11">
    <mergeCell ref="M5:N5"/>
    <mergeCell ref="M6:N6"/>
    <mergeCell ref="A8:B8"/>
    <mergeCell ref="A5:B7"/>
    <mergeCell ref="G5:H5"/>
    <mergeCell ref="G6:H6"/>
    <mergeCell ref="D6:F6"/>
    <mergeCell ref="I5:J5"/>
    <mergeCell ref="I6:J6"/>
    <mergeCell ref="K5:L5"/>
    <mergeCell ref="K6:L6"/>
  </mergeCells>
  <conditionalFormatting sqref="A12:O13 A10:C11 A19:O20 A26:O27 A33:O34 A9:O9 A14:C18 A21:C25 A28:C32 A35:C39">
    <cfRule type="expression" dxfId="35" priority="88">
      <formula>$A8=""</formula>
    </cfRule>
    <cfRule type="expression" dxfId="34" priority="91">
      <formula>$C9=TRUE</formula>
    </cfRule>
  </conditionalFormatting>
  <conditionalFormatting sqref="G11:O11">
    <cfRule type="expression" dxfId="33" priority="85">
      <formula>$A10=""</formula>
    </cfRule>
    <cfRule type="expression" dxfId="32" priority="86">
      <formula>$C11=TRUE</formula>
    </cfRule>
  </conditionalFormatting>
  <conditionalFormatting sqref="I46:O46">
    <cfRule type="expression" dxfId="31" priority="43">
      <formula>$A45=""</formula>
    </cfRule>
    <cfRule type="expression" dxfId="30" priority="44">
      <formula>$C46=TRUE</formula>
    </cfRule>
  </conditionalFormatting>
  <conditionalFormatting sqref="G10:O10">
    <cfRule type="expression" dxfId="29" priority="41">
      <formula>$A9=""</formula>
    </cfRule>
    <cfRule type="expression" dxfId="28" priority="42">
      <formula>$C10=TRUE</formula>
    </cfRule>
  </conditionalFormatting>
  <conditionalFormatting sqref="E21:K21 O21">
    <cfRule type="expression" dxfId="27" priority="29">
      <formula>$A20=""</formula>
    </cfRule>
    <cfRule type="expression" dxfId="26" priority="30">
      <formula>$C21=TRUE</formula>
    </cfRule>
  </conditionalFormatting>
  <conditionalFormatting sqref="E22:K22 O22">
    <cfRule type="expression" dxfId="25" priority="27">
      <formula>$A21=""</formula>
    </cfRule>
    <cfRule type="expression" dxfId="24" priority="28">
      <formula>$C22=TRUE</formula>
    </cfRule>
  </conditionalFormatting>
  <conditionalFormatting sqref="E23:I23 M23:O23">
    <cfRule type="expression" dxfId="23" priority="25">
      <formula>$A22=""</formula>
    </cfRule>
    <cfRule type="expression" dxfId="22" priority="26">
      <formula>$C23=TRUE</formula>
    </cfRule>
  </conditionalFormatting>
  <conditionalFormatting sqref="E24:G24 K24:O24">
    <cfRule type="expression" dxfId="21" priority="23">
      <formula>$A23=""</formula>
    </cfRule>
    <cfRule type="expression" dxfId="20" priority="24">
      <formula>$C24=TRUE</formula>
    </cfRule>
  </conditionalFormatting>
  <conditionalFormatting sqref="E25:G25 K25:O25">
    <cfRule type="expression" dxfId="19" priority="21">
      <formula>$A24=""</formula>
    </cfRule>
    <cfRule type="expression" dxfId="18" priority="22">
      <formula>$C25=TRUE</formula>
    </cfRule>
  </conditionalFormatting>
  <conditionalFormatting sqref="E35 I35:O35">
    <cfRule type="expression" dxfId="17" priority="9">
      <formula>$A34=""</formula>
    </cfRule>
    <cfRule type="expression" dxfId="16" priority="10">
      <formula>$C35=TRUE</formula>
    </cfRule>
  </conditionalFormatting>
  <conditionalFormatting sqref="E36 I36:O36">
    <cfRule type="expression" dxfId="15" priority="7">
      <formula>$A35=""</formula>
    </cfRule>
    <cfRule type="expression" dxfId="14" priority="8">
      <formula>$C36=TRUE</formula>
    </cfRule>
  </conditionalFormatting>
  <conditionalFormatting sqref="G37:O37">
    <cfRule type="expression" dxfId="13" priority="5">
      <formula>$A36=""</formula>
    </cfRule>
    <cfRule type="expression" dxfId="12" priority="6">
      <formula>$C37=TRUE</formula>
    </cfRule>
  </conditionalFormatting>
  <conditionalFormatting sqref="E38:K38 O38">
    <cfRule type="expression" dxfId="11" priority="3">
      <formula>$A37=""</formula>
    </cfRule>
    <cfRule type="expression" dxfId="10" priority="4">
      <formula>$C38=TRUE</formula>
    </cfRule>
  </conditionalFormatting>
  <conditionalFormatting sqref="E39:K39 O39">
    <cfRule type="expression" dxfId="9" priority="1">
      <formula>$A38=""</formula>
    </cfRule>
    <cfRule type="expression" dxfId="8" priority="2">
      <formula>$C39=TRUE</formula>
    </cfRule>
  </conditionalFormatting>
  <dataValidations count="1">
    <dataValidation type="list" allowBlank="1" showInputMessage="1" showErrorMessage="1" sqref="M1">
      <formula1>"Janvier, Février, Mars, Avril, Mai, Juin, Juillet, Août, Septembre, Octobre, Novembre, Décembre"</formula1>
    </dataValidation>
  </dataValidations>
  <printOptions horizontalCentered="1" verticalCentered="1"/>
  <pageMargins left="0.59055118110236227" right="0.59055118110236227" top="0.59055118110236227" bottom="0" header="0" footer="1.1811023622047245"/>
  <pageSetup paperSize="8" scale="67" fitToHeight="0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4:V723"/>
  <sheetViews>
    <sheetView tabSelected="1" workbookViewId="0">
      <pane ySplit="6" topLeftCell="A7" activePane="bottomLeft" state="frozen"/>
      <selection pane="bottomLeft" activeCell="B16" sqref="B16"/>
    </sheetView>
  </sheetViews>
  <sheetFormatPr baseColWidth="10" defaultRowHeight="15" x14ac:dyDescent="0.25"/>
  <cols>
    <col min="1" max="1" width="7.42578125" customWidth="1"/>
    <col min="2" max="2" width="16.42578125" customWidth="1"/>
    <col min="3" max="3" width="10.140625" customWidth="1"/>
    <col min="4" max="4" width="10.85546875" hidden="1" customWidth="1"/>
    <col min="9" max="9" width="11.5703125" customWidth="1"/>
    <col min="11" max="11" width="16.42578125" customWidth="1"/>
    <col min="12" max="12" width="5.5703125" customWidth="1"/>
    <col min="13" max="13" width="8.28515625" customWidth="1"/>
    <col min="14" max="14" width="8.7109375" customWidth="1"/>
    <col min="15" max="15" width="7.28515625" customWidth="1"/>
    <col min="16" max="16" width="5.5703125" customWidth="1"/>
    <col min="17" max="17" width="12.5703125" customWidth="1"/>
    <col min="18" max="18" width="7.140625" customWidth="1"/>
    <col min="19" max="19" width="11.28515625" customWidth="1"/>
    <col min="20" max="20" width="9.5703125" customWidth="1"/>
    <col min="21" max="21" width="7.42578125" customWidth="1"/>
  </cols>
  <sheetData>
    <row r="4" spans="2:22" ht="18.75" customHeight="1" x14ac:dyDescent="0.25">
      <c r="D4">
        <f>IF(B7="Janvier",1,IF(B7="Février",2,IF(B7="Mars",3,IF(B7="Avril",4,IF(B7="Mai",5,IF(B7="Juin",6,IF(B7="Juillet",7,IF(B7="Août",8,IF(B7="Septembre",9,IF(B7="Octobre",10,IF(B7="Novembre",11,12)))))))))))</f>
        <v>1</v>
      </c>
      <c r="F4" s="293">
        <v>2014</v>
      </c>
      <c r="G4" s="294"/>
      <c r="K4" s="208"/>
      <c r="N4" s="200"/>
    </row>
    <row r="5" spans="2:22" ht="26.25" customHeight="1" x14ac:dyDescent="0.25">
      <c r="F5" s="295"/>
      <c r="G5" s="296"/>
    </row>
    <row r="6" spans="2:22" ht="15.75" thickBot="1" x14ac:dyDescent="0.3">
      <c r="B6" s="297"/>
      <c r="C6" s="297"/>
      <c r="D6" s="211"/>
      <c r="E6" s="213" t="s">
        <v>315</v>
      </c>
      <c r="F6" s="214" t="s">
        <v>14</v>
      </c>
      <c r="G6" s="215" t="s">
        <v>15</v>
      </c>
      <c r="H6" s="216" t="s">
        <v>16</v>
      </c>
      <c r="I6" s="217" t="s">
        <v>17</v>
      </c>
      <c r="J6" s="167"/>
      <c r="K6" s="168"/>
      <c r="L6" s="169"/>
      <c r="M6" s="168"/>
      <c r="N6" s="168"/>
    </row>
    <row r="7" spans="2:22" ht="34.5" thickBot="1" x14ac:dyDescent="0.55000000000000004">
      <c r="B7" s="109" t="s">
        <v>306</v>
      </c>
      <c r="C7" s="212"/>
      <c r="D7" s="170"/>
      <c r="E7" s="218"/>
      <c r="F7" s="219"/>
      <c r="G7" s="220"/>
      <c r="H7" s="221"/>
      <c r="I7" s="222"/>
      <c r="J7" s="79"/>
      <c r="K7" s="223"/>
      <c r="L7" s="223"/>
      <c r="M7" s="223"/>
      <c r="N7" s="223"/>
      <c r="O7" s="224"/>
      <c r="P7" s="224"/>
      <c r="Q7" s="225"/>
      <c r="R7" s="226"/>
      <c r="S7" s="227"/>
      <c r="T7" s="227"/>
      <c r="U7" s="225"/>
      <c r="V7" s="224"/>
    </row>
    <row r="8" spans="2:22" ht="15.75" thickBot="1" x14ac:dyDescent="0.3">
      <c r="B8" s="171">
        <f>DATE(F4,D4,1)</f>
        <v>41640</v>
      </c>
      <c r="C8" s="172">
        <f>B8</f>
        <v>41640</v>
      </c>
      <c r="D8" s="173" t="b">
        <f t="shared" ref="D8:D38" si="0">OR(B8=fera,B8=ferb,B8=ferc,B8=ferd,B8=fere,B8=ferf,B8=ferg,B8=ferh,B8=feri,B8=ferj,B8=ferk,B8=ferl,B8=ferm,B8=fern,WEEKDAY(C8)=1,WEEKDAY(C8)=7)</f>
        <v>1</v>
      </c>
      <c r="E8" s="174" t="str">
        <f>IF(OR(K8=2,K8=3,K8=11,K8=12,K8=20,K8=28,K8=29),"S","")</f>
        <v/>
      </c>
      <c r="F8" s="175" t="str">
        <f>IF(OR(L8=2,L8=3,L8=11,L8=12,L8=20,L8=28,L8=29),"S","")</f>
        <v>S</v>
      </c>
      <c r="G8" s="176" t="str">
        <f>IF(OR(M8=2,M8=3,M8=11,M8=12,M8=20,M8=28,M8=29),"S","")</f>
        <v/>
      </c>
      <c r="H8" s="177" t="str">
        <f>IF(OR(N8=2,N8=3,N8=11,N8=12,N8=20,N8=28,N8=29),"S","")</f>
        <v/>
      </c>
      <c r="I8" s="178" t="str">
        <f>IF(OR(O8=2,O8=3,O8=11,O8=12,O8=20,O8=28,O8=29),"S","")</f>
        <v/>
      </c>
      <c r="J8" s="179"/>
      <c r="K8" s="228">
        <f t="shared" ref="K8:K38" si="1">MOD(B8-NrefA,35)</f>
        <v>27</v>
      </c>
      <c r="L8" s="229">
        <f t="shared" ref="L8:L38" si="2">MOD(B8-NrefB,35)</f>
        <v>20</v>
      </c>
      <c r="M8" s="228">
        <f t="shared" ref="M8:M38" si="3">MOD(B8-NrefC,35)</f>
        <v>13</v>
      </c>
      <c r="N8" s="228">
        <f t="shared" ref="N8:N38" si="4">MOD(B8-NrefD,35)</f>
        <v>6</v>
      </c>
      <c r="O8" s="230">
        <f t="shared" ref="O8:O38" si="5">MOD(B8-NrefE,35)</f>
        <v>34</v>
      </c>
      <c r="P8" s="224"/>
      <c r="Q8" s="225"/>
      <c r="R8" s="225"/>
      <c r="S8" s="225"/>
      <c r="T8" s="225"/>
      <c r="U8" s="225"/>
      <c r="V8" s="224"/>
    </row>
    <row r="9" spans="2:22" ht="15.75" thickBot="1" x14ac:dyDescent="0.3">
      <c r="B9" s="180">
        <f>B8+1</f>
        <v>41641</v>
      </c>
      <c r="C9" s="172">
        <f t="shared" ref="C9:C75" si="6">B9</f>
        <v>41641</v>
      </c>
      <c r="D9" s="173" t="b">
        <f t="shared" si="0"/>
        <v>0</v>
      </c>
      <c r="E9" s="181" t="str">
        <f t="shared" ref="E9:I24" si="7">IF(OR(K9=2,K9=3,K9=11,K9=12,K9=20,K9=28,K9=29),"S","")</f>
        <v>S</v>
      </c>
      <c r="F9" s="182" t="str">
        <f t="shared" si="7"/>
        <v/>
      </c>
      <c r="G9" s="183" t="str">
        <f t="shared" si="7"/>
        <v/>
      </c>
      <c r="H9" s="184" t="str">
        <f t="shared" si="7"/>
        <v/>
      </c>
      <c r="I9" s="185" t="str">
        <f t="shared" si="7"/>
        <v/>
      </c>
      <c r="J9" s="179"/>
      <c r="K9" s="228">
        <f t="shared" si="1"/>
        <v>28</v>
      </c>
      <c r="L9" s="229">
        <f t="shared" si="2"/>
        <v>21</v>
      </c>
      <c r="M9" s="228">
        <f t="shared" si="3"/>
        <v>14</v>
      </c>
      <c r="N9" s="228">
        <f t="shared" si="4"/>
        <v>7</v>
      </c>
      <c r="O9" s="230">
        <f t="shared" si="5"/>
        <v>0</v>
      </c>
      <c r="P9" s="224"/>
      <c r="Q9" s="225"/>
      <c r="R9" s="231" t="s">
        <v>316</v>
      </c>
      <c r="S9" s="232" t="s">
        <v>317</v>
      </c>
      <c r="T9" s="298" t="s">
        <v>318</v>
      </c>
      <c r="U9" s="298"/>
      <c r="V9" s="224"/>
    </row>
    <row r="10" spans="2:22" ht="15.75" thickBot="1" x14ac:dyDescent="0.3">
      <c r="B10" s="180">
        <f t="shared" ref="B10:B74" si="8">B9+1</f>
        <v>41642</v>
      </c>
      <c r="C10" s="172">
        <f t="shared" si="6"/>
        <v>41642</v>
      </c>
      <c r="D10" s="173" t="b">
        <f t="shared" si="0"/>
        <v>0</v>
      </c>
      <c r="E10" s="181" t="str">
        <f t="shared" si="7"/>
        <v>S</v>
      </c>
      <c r="F10" s="182" t="str">
        <f t="shared" si="7"/>
        <v/>
      </c>
      <c r="G10" s="183" t="str">
        <f t="shared" si="7"/>
        <v/>
      </c>
      <c r="H10" s="184" t="str">
        <f t="shared" si="7"/>
        <v/>
      </c>
      <c r="I10" s="185" t="str">
        <f t="shared" si="7"/>
        <v/>
      </c>
      <c r="J10" s="179"/>
      <c r="K10" s="228">
        <f t="shared" si="1"/>
        <v>29</v>
      </c>
      <c r="L10" s="229">
        <f t="shared" si="2"/>
        <v>22</v>
      </c>
      <c r="M10" s="228">
        <f t="shared" si="3"/>
        <v>15</v>
      </c>
      <c r="N10" s="228">
        <f t="shared" si="4"/>
        <v>8</v>
      </c>
      <c r="O10" s="230">
        <f t="shared" si="5"/>
        <v>1</v>
      </c>
      <c r="P10" s="224"/>
      <c r="Q10" s="233">
        <v>36853</v>
      </c>
      <c r="R10" s="234" t="s">
        <v>319</v>
      </c>
      <c r="S10" s="234">
        <v>2013</v>
      </c>
      <c r="T10" s="234" t="s">
        <v>320</v>
      </c>
      <c r="U10" s="234">
        <v>5</v>
      </c>
      <c r="V10" s="224"/>
    </row>
    <row r="11" spans="2:22" ht="15.75" thickBot="1" x14ac:dyDescent="0.3">
      <c r="B11" s="180">
        <f t="shared" si="8"/>
        <v>41643</v>
      </c>
      <c r="C11" s="172">
        <f t="shared" si="6"/>
        <v>41643</v>
      </c>
      <c r="D11" s="173" t="b">
        <f t="shared" si="0"/>
        <v>1</v>
      </c>
      <c r="E11" s="181" t="str">
        <f t="shared" si="7"/>
        <v/>
      </c>
      <c r="F11" s="182" t="str">
        <f t="shared" si="7"/>
        <v/>
      </c>
      <c r="G11" s="183" t="str">
        <f t="shared" si="7"/>
        <v/>
      </c>
      <c r="H11" s="184" t="str">
        <f t="shared" si="7"/>
        <v/>
      </c>
      <c r="I11" s="185" t="str">
        <f t="shared" si="7"/>
        <v>S</v>
      </c>
      <c r="J11" s="179"/>
      <c r="K11" s="228">
        <f t="shared" si="1"/>
        <v>30</v>
      </c>
      <c r="L11" s="229">
        <f t="shared" si="2"/>
        <v>23</v>
      </c>
      <c r="M11" s="228">
        <f t="shared" si="3"/>
        <v>16</v>
      </c>
      <c r="N11" s="228">
        <f t="shared" si="4"/>
        <v>9</v>
      </c>
      <c r="O11" s="230">
        <f t="shared" si="5"/>
        <v>2</v>
      </c>
      <c r="P11" s="224"/>
      <c r="Q11" s="233">
        <v>36860</v>
      </c>
      <c r="R11" s="234" t="s">
        <v>321</v>
      </c>
      <c r="S11" s="234">
        <v>2014</v>
      </c>
      <c r="T11" s="234" t="s">
        <v>322</v>
      </c>
      <c r="U11" s="234">
        <v>5</v>
      </c>
      <c r="V11" s="224"/>
    </row>
    <row r="12" spans="2:22" ht="15.75" thickBot="1" x14ac:dyDescent="0.3">
      <c r="B12" s="180">
        <f t="shared" si="8"/>
        <v>41644</v>
      </c>
      <c r="C12" s="172">
        <f t="shared" si="6"/>
        <v>41644</v>
      </c>
      <c r="D12" s="173" t="b">
        <f t="shared" si="0"/>
        <v>1</v>
      </c>
      <c r="E12" s="181" t="str">
        <f t="shared" si="7"/>
        <v/>
      </c>
      <c r="F12" s="182" t="str">
        <f t="shared" si="7"/>
        <v/>
      </c>
      <c r="G12" s="183" t="str">
        <f t="shared" si="7"/>
        <v/>
      </c>
      <c r="H12" s="184" t="str">
        <f t="shared" si="7"/>
        <v/>
      </c>
      <c r="I12" s="185" t="str">
        <f t="shared" si="7"/>
        <v>S</v>
      </c>
      <c r="J12" s="179"/>
      <c r="K12" s="228">
        <f t="shared" si="1"/>
        <v>31</v>
      </c>
      <c r="L12" s="229">
        <f t="shared" si="2"/>
        <v>24</v>
      </c>
      <c r="M12" s="228">
        <f t="shared" si="3"/>
        <v>17</v>
      </c>
      <c r="N12" s="228">
        <f t="shared" si="4"/>
        <v>10</v>
      </c>
      <c r="O12" s="230">
        <f t="shared" si="5"/>
        <v>3</v>
      </c>
      <c r="P12" s="224"/>
      <c r="Q12" s="233">
        <v>36832</v>
      </c>
      <c r="R12" s="234" t="s">
        <v>323</v>
      </c>
      <c r="S12" s="234">
        <v>2015</v>
      </c>
      <c r="T12" s="234" t="s">
        <v>324</v>
      </c>
      <c r="U12" s="234">
        <v>8</v>
      </c>
      <c r="V12" s="224"/>
    </row>
    <row r="13" spans="2:22" ht="15.75" thickBot="1" x14ac:dyDescent="0.3">
      <c r="B13" s="180">
        <f t="shared" si="8"/>
        <v>41645</v>
      </c>
      <c r="C13" s="172">
        <f t="shared" si="6"/>
        <v>41645</v>
      </c>
      <c r="D13" s="173" t="b">
        <f t="shared" si="0"/>
        <v>0</v>
      </c>
      <c r="E13" s="181" t="str">
        <f t="shared" si="7"/>
        <v/>
      </c>
      <c r="F13" s="182" t="str">
        <f t="shared" si="7"/>
        <v/>
      </c>
      <c r="G13" s="183" t="str">
        <f t="shared" si="7"/>
        <v/>
      </c>
      <c r="H13" s="184" t="str">
        <f t="shared" si="7"/>
        <v>S</v>
      </c>
      <c r="I13" s="185" t="str">
        <f t="shared" si="7"/>
        <v/>
      </c>
      <c r="J13" s="179"/>
      <c r="K13" s="228">
        <f t="shared" si="1"/>
        <v>32</v>
      </c>
      <c r="L13" s="229">
        <f t="shared" si="2"/>
        <v>25</v>
      </c>
      <c r="M13" s="228">
        <f t="shared" si="3"/>
        <v>18</v>
      </c>
      <c r="N13" s="228">
        <f t="shared" si="4"/>
        <v>11</v>
      </c>
      <c r="O13" s="230">
        <f t="shared" si="5"/>
        <v>4</v>
      </c>
      <c r="P13" s="224"/>
      <c r="Q13" s="233">
        <v>36839</v>
      </c>
      <c r="R13" s="234" t="s">
        <v>325</v>
      </c>
      <c r="S13" s="234">
        <v>2016</v>
      </c>
      <c r="T13" s="234" t="s">
        <v>326</v>
      </c>
      <c r="U13" s="234">
        <v>5</v>
      </c>
      <c r="V13" s="224"/>
    </row>
    <row r="14" spans="2:22" ht="15.75" thickBot="1" x14ac:dyDescent="0.3">
      <c r="B14" s="180">
        <f t="shared" si="8"/>
        <v>41646</v>
      </c>
      <c r="C14" s="172">
        <f t="shared" si="6"/>
        <v>41646</v>
      </c>
      <c r="D14" s="173" t="b">
        <f t="shared" si="0"/>
        <v>0</v>
      </c>
      <c r="E14" s="181" t="str">
        <f t="shared" si="7"/>
        <v/>
      </c>
      <c r="F14" s="182" t="str">
        <f t="shared" si="7"/>
        <v/>
      </c>
      <c r="G14" s="183" t="str">
        <f t="shared" si="7"/>
        <v/>
      </c>
      <c r="H14" s="184" t="str">
        <f t="shared" si="7"/>
        <v>S</v>
      </c>
      <c r="I14" s="185" t="str">
        <f t="shared" si="7"/>
        <v/>
      </c>
      <c r="J14" s="179"/>
      <c r="K14" s="228">
        <f t="shared" si="1"/>
        <v>33</v>
      </c>
      <c r="L14" s="229">
        <f t="shared" si="2"/>
        <v>26</v>
      </c>
      <c r="M14" s="228">
        <f t="shared" si="3"/>
        <v>19</v>
      </c>
      <c r="N14" s="228">
        <f t="shared" si="4"/>
        <v>12</v>
      </c>
      <c r="O14" s="230">
        <f t="shared" si="5"/>
        <v>5</v>
      </c>
      <c r="P14" s="224"/>
      <c r="Q14" s="233">
        <v>36846</v>
      </c>
      <c r="R14" s="234" t="s">
        <v>327</v>
      </c>
      <c r="S14" s="234">
        <v>2017</v>
      </c>
      <c r="T14" s="234" t="s">
        <v>328</v>
      </c>
      <c r="U14" s="234">
        <v>8</v>
      </c>
      <c r="V14" s="224"/>
    </row>
    <row r="15" spans="2:22" ht="15.75" thickBot="1" x14ac:dyDescent="0.3">
      <c r="B15" s="180">
        <f t="shared" si="8"/>
        <v>41647</v>
      </c>
      <c r="C15" s="172">
        <f t="shared" si="6"/>
        <v>41647</v>
      </c>
      <c r="D15" s="173" t="b">
        <f t="shared" si="0"/>
        <v>0</v>
      </c>
      <c r="E15" s="181" t="str">
        <f t="shared" si="7"/>
        <v/>
      </c>
      <c r="F15" s="182" t="str">
        <f t="shared" si="7"/>
        <v/>
      </c>
      <c r="G15" s="183" t="str">
        <f t="shared" si="7"/>
        <v>S</v>
      </c>
      <c r="H15" s="184" t="str">
        <f t="shared" si="7"/>
        <v/>
      </c>
      <c r="I15" s="185" t="str">
        <f t="shared" si="7"/>
        <v/>
      </c>
      <c r="J15" s="179"/>
      <c r="K15" s="228">
        <f t="shared" si="1"/>
        <v>34</v>
      </c>
      <c r="L15" s="229">
        <f t="shared" si="2"/>
        <v>27</v>
      </c>
      <c r="M15" s="228">
        <f t="shared" si="3"/>
        <v>20</v>
      </c>
      <c r="N15" s="228">
        <f t="shared" si="4"/>
        <v>13</v>
      </c>
      <c r="O15" s="230">
        <f t="shared" si="5"/>
        <v>6</v>
      </c>
      <c r="P15" s="224"/>
      <c r="Q15" s="234"/>
      <c r="R15" s="225"/>
      <c r="S15" s="234">
        <v>2018</v>
      </c>
      <c r="T15" s="234" t="s">
        <v>329</v>
      </c>
      <c r="U15" s="234">
        <v>6</v>
      </c>
      <c r="V15" s="224"/>
    </row>
    <row r="16" spans="2:22" ht="15.75" thickBot="1" x14ac:dyDescent="0.3">
      <c r="B16" s="180">
        <f t="shared" si="8"/>
        <v>41648</v>
      </c>
      <c r="C16" s="172">
        <f t="shared" si="6"/>
        <v>41648</v>
      </c>
      <c r="D16" s="173" t="b">
        <f t="shared" si="0"/>
        <v>0</v>
      </c>
      <c r="E16" s="181" t="str">
        <f t="shared" si="7"/>
        <v/>
      </c>
      <c r="F16" s="182" t="str">
        <f t="shared" si="7"/>
        <v>S</v>
      </c>
      <c r="G16" s="183" t="str">
        <f t="shared" si="7"/>
        <v/>
      </c>
      <c r="H16" s="184" t="str">
        <f t="shared" si="7"/>
        <v/>
      </c>
      <c r="I16" s="185" t="str">
        <f t="shared" si="7"/>
        <v/>
      </c>
      <c r="J16" s="179"/>
      <c r="K16" s="228">
        <f>MOD(B16-NrefA,35)</f>
        <v>0</v>
      </c>
      <c r="L16" s="229">
        <f t="shared" si="2"/>
        <v>28</v>
      </c>
      <c r="M16" s="228">
        <f t="shared" si="3"/>
        <v>21</v>
      </c>
      <c r="N16" s="228">
        <f t="shared" si="4"/>
        <v>14</v>
      </c>
      <c r="O16" s="230">
        <f t="shared" si="5"/>
        <v>7</v>
      </c>
      <c r="P16" s="224"/>
      <c r="Q16" s="234"/>
      <c r="R16" s="225"/>
      <c r="S16" s="234">
        <v>2019</v>
      </c>
      <c r="T16" s="234" t="s">
        <v>330</v>
      </c>
      <c r="U16" s="234">
        <v>8</v>
      </c>
      <c r="V16" s="224"/>
    </row>
    <row r="17" spans="2:22" ht="15.75" thickBot="1" x14ac:dyDescent="0.3">
      <c r="B17" s="180">
        <f t="shared" si="8"/>
        <v>41649</v>
      </c>
      <c r="C17" s="172">
        <f t="shared" si="6"/>
        <v>41649</v>
      </c>
      <c r="D17" s="173" t="b">
        <f t="shared" si="0"/>
        <v>0</v>
      </c>
      <c r="E17" s="181" t="str">
        <f t="shared" si="7"/>
        <v/>
      </c>
      <c r="F17" s="182" t="str">
        <f t="shared" si="7"/>
        <v>S</v>
      </c>
      <c r="G17" s="183" t="str">
        <f t="shared" si="7"/>
        <v/>
      </c>
      <c r="H17" s="184" t="str">
        <f t="shared" si="7"/>
        <v/>
      </c>
      <c r="I17" s="185" t="str">
        <f t="shared" si="7"/>
        <v/>
      </c>
      <c r="J17" s="179"/>
      <c r="K17" s="228">
        <f t="shared" si="1"/>
        <v>1</v>
      </c>
      <c r="L17" s="229">
        <f t="shared" si="2"/>
        <v>29</v>
      </c>
      <c r="M17" s="228">
        <f t="shared" si="3"/>
        <v>22</v>
      </c>
      <c r="N17" s="228">
        <f t="shared" si="4"/>
        <v>15</v>
      </c>
      <c r="O17" s="230">
        <f t="shared" si="5"/>
        <v>8</v>
      </c>
      <c r="P17" s="224"/>
      <c r="Q17" s="234"/>
      <c r="R17" s="225"/>
      <c r="S17" s="234">
        <v>2020</v>
      </c>
      <c r="T17" s="234"/>
      <c r="U17" s="225"/>
      <c r="V17" s="224"/>
    </row>
    <row r="18" spans="2:22" ht="15.75" thickBot="1" x14ac:dyDescent="0.3">
      <c r="B18" s="180">
        <f t="shared" si="8"/>
        <v>41650</v>
      </c>
      <c r="C18" s="172">
        <f t="shared" si="6"/>
        <v>41650</v>
      </c>
      <c r="D18" s="173" t="b">
        <f t="shared" si="0"/>
        <v>1</v>
      </c>
      <c r="E18" s="181" t="str">
        <f t="shared" si="7"/>
        <v>S</v>
      </c>
      <c r="F18" s="182" t="str">
        <f t="shared" si="7"/>
        <v/>
      </c>
      <c r="G18" s="183" t="str">
        <f t="shared" si="7"/>
        <v/>
      </c>
      <c r="H18" s="184" t="str">
        <f t="shared" si="7"/>
        <v/>
      </c>
      <c r="I18" s="185" t="str">
        <f t="shared" si="7"/>
        <v/>
      </c>
      <c r="J18" s="179"/>
      <c r="K18" s="228">
        <f t="shared" si="1"/>
        <v>2</v>
      </c>
      <c r="L18" s="229">
        <f t="shared" si="2"/>
        <v>30</v>
      </c>
      <c r="M18" s="228">
        <f t="shared" si="3"/>
        <v>23</v>
      </c>
      <c r="N18" s="228">
        <f t="shared" si="4"/>
        <v>16</v>
      </c>
      <c r="O18" s="230">
        <f t="shared" si="5"/>
        <v>9</v>
      </c>
      <c r="P18" s="224"/>
      <c r="Q18" s="234"/>
      <c r="R18" s="225"/>
      <c r="S18" s="234">
        <v>2021</v>
      </c>
      <c r="T18" s="234"/>
      <c r="U18" s="225"/>
      <c r="V18" s="224"/>
    </row>
    <row r="19" spans="2:22" ht="15.75" thickBot="1" x14ac:dyDescent="0.3">
      <c r="B19" s="180">
        <f t="shared" si="8"/>
        <v>41651</v>
      </c>
      <c r="C19" s="172">
        <f t="shared" si="6"/>
        <v>41651</v>
      </c>
      <c r="D19" s="173" t="b">
        <f t="shared" si="0"/>
        <v>1</v>
      </c>
      <c r="E19" s="181" t="str">
        <f t="shared" si="7"/>
        <v>S</v>
      </c>
      <c r="F19" s="182" t="str">
        <f t="shared" si="7"/>
        <v/>
      </c>
      <c r="G19" s="183" t="str">
        <f t="shared" si="7"/>
        <v/>
      </c>
      <c r="H19" s="184" t="str">
        <f t="shared" si="7"/>
        <v/>
      </c>
      <c r="I19" s="185" t="str">
        <f t="shared" si="7"/>
        <v/>
      </c>
      <c r="J19" s="179"/>
      <c r="K19" s="228">
        <f t="shared" si="1"/>
        <v>3</v>
      </c>
      <c r="L19" s="229">
        <f t="shared" si="2"/>
        <v>31</v>
      </c>
      <c r="M19" s="228">
        <f t="shared" si="3"/>
        <v>24</v>
      </c>
      <c r="N19" s="228">
        <f t="shared" si="4"/>
        <v>17</v>
      </c>
      <c r="O19" s="230">
        <f t="shared" si="5"/>
        <v>10</v>
      </c>
      <c r="P19" s="224"/>
      <c r="Q19" s="234"/>
      <c r="R19" s="225"/>
      <c r="S19" s="234">
        <v>2022</v>
      </c>
      <c r="T19" s="234"/>
      <c r="U19" s="225"/>
      <c r="V19" s="224"/>
    </row>
    <row r="20" spans="2:22" ht="15.75" thickBot="1" x14ac:dyDescent="0.3">
      <c r="B20" s="180">
        <f t="shared" si="8"/>
        <v>41652</v>
      </c>
      <c r="C20" s="172">
        <f t="shared" si="6"/>
        <v>41652</v>
      </c>
      <c r="D20" s="173" t="b">
        <f t="shared" si="0"/>
        <v>0</v>
      </c>
      <c r="E20" s="181" t="str">
        <f t="shared" si="7"/>
        <v/>
      </c>
      <c r="F20" s="182" t="str">
        <f t="shared" si="7"/>
        <v/>
      </c>
      <c r="G20" s="183" t="str">
        <f t="shared" si="7"/>
        <v/>
      </c>
      <c r="H20" s="184" t="str">
        <f t="shared" si="7"/>
        <v/>
      </c>
      <c r="I20" s="185" t="str">
        <f t="shared" si="7"/>
        <v>S</v>
      </c>
      <c r="J20" s="179"/>
      <c r="K20" s="228">
        <f t="shared" si="1"/>
        <v>4</v>
      </c>
      <c r="L20" s="229">
        <f t="shared" si="2"/>
        <v>32</v>
      </c>
      <c r="M20" s="228">
        <f t="shared" si="3"/>
        <v>25</v>
      </c>
      <c r="N20" s="228">
        <f t="shared" si="4"/>
        <v>18</v>
      </c>
      <c r="O20" s="230">
        <f t="shared" si="5"/>
        <v>11</v>
      </c>
      <c r="P20" s="224"/>
      <c r="Q20" s="234"/>
      <c r="R20" s="225"/>
      <c r="S20" s="234">
        <v>2023</v>
      </c>
      <c r="T20" s="234"/>
      <c r="U20" s="225"/>
      <c r="V20" s="224"/>
    </row>
    <row r="21" spans="2:22" ht="15.75" thickBot="1" x14ac:dyDescent="0.3">
      <c r="B21" s="180">
        <f t="shared" si="8"/>
        <v>41653</v>
      </c>
      <c r="C21" s="172">
        <f t="shared" si="6"/>
        <v>41653</v>
      </c>
      <c r="D21" s="173" t="b">
        <f t="shared" si="0"/>
        <v>0</v>
      </c>
      <c r="E21" s="181" t="str">
        <f t="shared" si="7"/>
        <v/>
      </c>
      <c r="F21" s="182" t="str">
        <f t="shared" si="7"/>
        <v/>
      </c>
      <c r="G21" s="183" t="str">
        <f t="shared" si="7"/>
        <v/>
      </c>
      <c r="H21" s="184" t="str">
        <f t="shared" si="7"/>
        <v/>
      </c>
      <c r="I21" s="185" t="str">
        <f t="shared" si="7"/>
        <v>S</v>
      </c>
      <c r="J21" s="179"/>
      <c r="K21" s="228">
        <f t="shared" si="1"/>
        <v>5</v>
      </c>
      <c r="L21" s="229">
        <f t="shared" si="2"/>
        <v>33</v>
      </c>
      <c r="M21" s="228">
        <f t="shared" si="3"/>
        <v>26</v>
      </c>
      <c r="N21" s="228">
        <f t="shared" si="4"/>
        <v>19</v>
      </c>
      <c r="O21" s="230">
        <f t="shared" si="5"/>
        <v>12</v>
      </c>
      <c r="P21" s="224"/>
      <c r="Q21" s="234"/>
      <c r="R21" s="225"/>
      <c r="S21" s="234">
        <v>2024</v>
      </c>
      <c r="T21" s="234"/>
      <c r="U21" s="225"/>
      <c r="V21" s="224"/>
    </row>
    <row r="22" spans="2:22" ht="15.75" thickBot="1" x14ac:dyDescent="0.3">
      <c r="B22" s="180">
        <f t="shared" si="8"/>
        <v>41654</v>
      </c>
      <c r="C22" s="172">
        <f t="shared" si="6"/>
        <v>41654</v>
      </c>
      <c r="D22" s="173" t="b">
        <f t="shared" si="0"/>
        <v>0</v>
      </c>
      <c r="E22" s="181" t="str">
        <f t="shared" si="7"/>
        <v/>
      </c>
      <c r="F22" s="182" t="str">
        <f t="shared" si="7"/>
        <v/>
      </c>
      <c r="G22" s="183" t="str">
        <f t="shared" si="7"/>
        <v/>
      </c>
      <c r="H22" s="184" t="str">
        <f t="shared" si="7"/>
        <v>S</v>
      </c>
      <c r="I22" s="185" t="str">
        <f t="shared" si="7"/>
        <v/>
      </c>
      <c r="J22" s="179"/>
      <c r="K22" s="228">
        <f t="shared" si="1"/>
        <v>6</v>
      </c>
      <c r="L22" s="229">
        <f t="shared" si="2"/>
        <v>34</v>
      </c>
      <c r="M22" s="228">
        <f t="shared" si="3"/>
        <v>27</v>
      </c>
      <c r="N22" s="228">
        <f t="shared" si="4"/>
        <v>20</v>
      </c>
      <c r="O22" s="230">
        <f t="shared" si="5"/>
        <v>13</v>
      </c>
      <c r="P22" s="224"/>
      <c r="Q22" s="234"/>
      <c r="R22" s="225"/>
      <c r="S22" s="234">
        <v>2025</v>
      </c>
      <c r="T22" s="234"/>
      <c r="U22" s="225"/>
      <c r="V22" s="224"/>
    </row>
    <row r="23" spans="2:22" ht="15.75" thickBot="1" x14ac:dyDescent="0.3">
      <c r="B23" s="180">
        <f t="shared" si="8"/>
        <v>41655</v>
      </c>
      <c r="C23" s="172">
        <f t="shared" si="6"/>
        <v>41655</v>
      </c>
      <c r="D23" s="173" t="b">
        <f t="shared" si="0"/>
        <v>0</v>
      </c>
      <c r="E23" s="181" t="str">
        <f t="shared" si="7"/>
        <v/>
      </c>
      <c r="F23" s="182" t="str">
        <f t="shared" si="7"/>
        <v/>
      </c>
      <c r="G23" s="183" t="str">
        <f t="shared" si="7"/>
        <v>S</v>
      </c>
      <c r="H23" s="184" t="str">
        <f t="shared" si="7"/>
        <v/>
      </c>
      <c r="I23" s="185" t="str">
        <f t="shared" si="7"/>
        <v/>
      </c>
      <c r="J23" s="179"/>
      <c r="K23" s="228">
        <f t="shared" si="1"/>
        <v>7</v>
      </c>
      <c r="L23" s="229">
        <f t="shared" si="2"/>
        <v>0</v>
      </c>
      <c r="M23" s="228">
        <f t="shared" si="3"/>
        <v>28</v>
      </c>
      <c r="N23" s="228">
        <f t="shared" si="4"/>
        <v>21</v>
      </c>
      <c r="O23" s="230">
        <f t="shared" si="5"/>
        <v>14</v>
      </c>
      <c r="P23" s="224"/>
      <c r="Q23" s="234"/>
      <c r="R23" s="225"/>
      <c r="S23" s="224"/>
      <c r="T23" s="234"/>
      <c r="U23" s="225"/>
      <c r="V23" s="224"/>
    </row>
    <row r="24" spans="2:22" ht="15.75" thickBot="1" x14ac:dyDescent="0.3">
      <c r="B24" s="180">
        <f t="shared" si="8"/>
        <v>41656</v>
      </c>
      <c r="C24" s="172">
        <f t="shared" si="6"/>
        <v>41656</v>
      </c>
      <c r="D24" s="173" t="b">
        <f t="shared" si="0"/>
        <v>0</v>
      </c>
      <c r="E24" s="181" t="str">
        <f t="shared" si="7"/>
        <v/>
      </c>
      <c r="F24" s="182" t="str">
        <f t="shared" si="7"/>
        <v/>
      </c>
      <c r="G24" s="183" t="str">
        <f t="shared" si="7"/>
        <v>S</v>
      </c>
      <c r="H24" s="184" t="str">
        <f t="shared" si="7"/>
        <v/>
      </c>
      <c r="I24" s="185" t="str">
        <f t="shared" si="7"/>
        <v/>
      </c>
      <c r="J24" s="179"/>
      <c r="K24" s="228">
        <f t="shared" si="1"/>
        <v>8</v>
      </c>
      <c r="L24" s="229">
        <f t="shared" si="2"/>
        <v>1</v>
      </c>
      <c r="M24" s="228">
        <f t="shared" si="3"/>
        <v>29</v>
      </c>
      <c r="N24" s="228">
        <f t="shared" si="4"/>
        <v>22</v>
      </c>
      <c r="O24" s="230">
        <f t="shared" si="5"/>
        <v>15</v>
      </c>
      <c r="P24" s="224"/>
      <c r="Q24" s="234"/>
      <c r="R24" s="225"/>
      <c r="S24" s="224"/>
      <c r="T24" s="234"/>
      <c r="U24" s="225"/>
      <c r="V24" s="224"/>
    </row>
    <row r="25" spans="2:22" ht="15.75" thickBot="1" x14ac:dyDescent="0.3">
      <c r="B25" s="180">
        <f t="shared" si="8"/>
        <v>41657</v>
      </c>
      <c r="C25" s="172">
        <f t="shared" si="6"/>
        <v>41657</v>
      </c>
      <c r="D25" s="173" t="b">
        <f t="shared" si="0"/>
        <v>1</v>
      </c>
      <c r="E25" s="181" t="str">
        <f t="shared" ref="E25:I76" si="9">IF(OR(K25=2,K25=3,K25=11,K25=12,K25=20,K25=28,K25=29),"S","")</f>
        <v/>
      </c>
      <c r="F25" s="182" t="str">
        <f t="shared" si="9"/>
        <v>S</v>
      </c>
      <c r="G25" s="183" t="str">
        <f t="shared" si="9"/>
        <v/>
      </c>
      <c r="H25" s="184" t="str">
        <f t="shared" si="9"/>
        <v/>
      </c>
      <c r="I25" s="185" t="str">
        <f t="shared" si="9"/>
        <v/>
      </c>
      <c r="J25" s="179"/>
      <c r="K25" s="228">
        <f t="shared" si="1"/>
        <v>9</v>
      </c>
      <c r="L25" s="229">
        <f t="shared" si="2"/>
        <v>2</v>
      </c>
      <c r="M25" s="228">
        <f t="shared" si="3"/>
        <v>30</v>
      </c>
      <c r="N25" s="228">
        <f t="shared" si="4"/>
        <v>23</v>
      </c>
      <c r="O25" s="230">
        <f t="shared" si="5"/>
        <v>16</v>
      </c>
      <c r="P25" s="224"/>
      <c r="Q25" s="234"/>
      <c r="R25" s="225"/>
      <c r="S25" s="224"/>
      <c r="T25" s="234"/>
      <c r="U25" s="225"/>
      <c r="V25" s="224"/>
    </row>
    <row r="26" spans="2:22" ht="15.75" thickBot="1" x14ac:dyDescent="0.3">
      <c r="B26" s="180">
        <f t="shared" si="8"/>
        <v>41658</v>
      </c>
      <c r="C26" s="172">
        <f t="shared" si="6"/>
        <v>41658</v>
      </c>
      <c r="D26" s="173" t="b">
        <f t="shared" si="0"/>
        <v>1</v>
      </c>
      <c r="E26" s="181" t="str">
        <f t="shared" si="9"/>
        <v/>
      </c>
      <c r="F26" s="182" t="str">
        <f t="shared" si="9"/>
        <v>S</v>
      </c>
      <c r="G26" s="183" t="str">
        <f t="shared" si="9"/>
        <v/>
      </c>
      <c r="H26" s="184" t="str">
        <f t="shared" si="9"/>
        <v/>
      </c>
      <c r="I26" s="185" t="str">
        <f t="shared" si="9"/>
        <v/>
      </c>
      <c r="J26" s="179"/>
      <c r="K26" s="228">
        <f t="shared" si="1"/>
        <v>10</v>
      </c>
      <c r="L26" s="229">
        <f t="shared" si="2"/>
        <v>3</v>
      </c>
      <c r="M26" s="228">
        <f t="shared" si="3"/>
        <v>31</v>
      </c>
      <c r="N26" s="228">
        <f t="shared" si="4"/>
        <v>24</v>
      </c>
      <c r="O26" s="230">
        <f t="shared" si="5"/>
        <v>17</v>
      </c>
      <c r="P26" s="224"/>
      <c r="Q26" s="234"/>
      <c r="R26" s="225"/>
      <c r="S26" s="224"/>
      <c r="T26" s="234"/>
      <c r="U26" s="225"/>
      <c r="V26" s="224"/>
    </row>
    <row r="27" spans="2:22" ht="15.75" thickBot="1" x14ac:dyDescent="0.3">
      <c r="B27" s="180">
        <f t="shared" si="8"/>
        <v>41659</v>
      </c>
      <c r="C27" s="172">
        <f t="shared" si="6"/>
        <v>41659</v>
      </c>
      <c r="D27" s="173" t="b">
        <f t="shared" si="0"/>
        <v>0</v>
      </c>
      <c r="E27" s="181" t="str">
        <f t="shared" si="9"/>
        <v>S</v>
      </c>
      <c r="F27" s="182" t="str">
        <f t="shared" si="9"/>
        <v/>
      </c>
      <c r="G27" s="183" t="str">
        <f t="shared" si="9"/>
        <v/>
      </c>
      <c r="H27" s="184" t="str">
        <f t="shared" si="9"/>
        <v/>
      </c>
      <c r="I27" s="185" t="str">
        <f t="shared" si="9"/>
        <v/>
      </c>
      <c r="J27" s="179"/>
      <c r="K27" s="228">
        <f t="shared" si="1"/>
        <v>11</v>
      </c>
      <c r="L27" s="229">
        <f t="shared" si="2"/>
        <v>4</v>
      </c>
      <c r="M27" s="228">
        <f t="shared" si="3"/>
        <v>32</v>
      </c>
      <c r="N27" s="228">
        <f t="shared" si="4"/>
        <v>25</v>
      </c>
      <c r="O27" s="230">
        <f t="shared" si="5"/>
        <v>18</v>
      </c>
      <c r="P27" s="224"/>
      <c r="Q27" s="234"/>
      <c r="R27" s="225"/>
      <c r="S27" s="224"/>
      <c r="T27" s="234"/>
      <c r="U27" s="225"/>
      <c r="V27" s="224"/>
    </row>
    <row r="28" spans="2:22" ht="15.75" thickBot="1" x14ac:dyDescent="0.3">
      <c r="B28" s="180">
        <f t="shared" si="8"/>
        <v>41660</v>
      </c>
      <c r="C28" s="172">
        <f t="shared" si="6"/>
        <v>41660</v>
      </c>
      <c r="D28" s="173" t="b">
        <f t="shared" si="0"/>
        <v>0</v>
      </c>
      <c r="E28" s="181" t="str">
        <f t="shared" si="9"/>
        <v>S</v>
      </c>
      <c r="F28" s="182" t="str">
        <f t="shared" si="9"/>
        <v/>
      </c>
      <c r="G28" s="183" t="str">
        <f t="shared" si="9"/>
        <v/>
      </c>
      <c r="H28" s="184" t="str">
        <f t="shared" si="9"/>
        <v/>
      </c>
      <c r="I28" s="185" t="str">
        <f t="shared" si="9"/>
        <v/>
      </c>
      <c r="J28" s="179"/>
      <c r="K28" s="228">
        <f t="shared" si="1"/>
        <v>12</v>
      </c>
      <c r="L28" s="229">
        <f t="shared" si="2"/>
        <v>5</v>
      </c>
      <c r="M28" s="228">
        <f t="shared" si="3"/>
        <v>33</v>
      </c>
      <c r="N28" s="228">
        <f t="shared" si="4"/>
        <v>26</v>
      </c>
      <c r="O28" s="230">
        <f t="shared" si="5"/>
        <v>19</v>
      </c>
      <c r="P28" s="224"/>
      <c r="Q28" s="234"/>
      <c r="R28" s="225"/>
      <c r="S28" s="224"/>
      <c r="T28" s="234"/>
      <c r="U28" s="225"/>
      <c r="V28" s="224"/>
    </row>
    <row r="29" spans="2:22" ht="15.75" thickBot="1" x14ac:dyDescent="0.3">
      <c r="B29" s="180">
        <f t="shared" si="8"/>
        <v>41661</v>
      </c>
      <c r="C29" s="172">
        <f t="shared" si="6"/>
        <v>41661</v>
      </c>
      <c r="D29" s="173" t="b">
        <f t="shared" si="0"/>
        <v>0</v>
      </c>
      <c r="E29" s="181" t="str">
        <f t="shared" si="9"/>
        <v/>
      </c>
      <c r="F29" s="182" t="str">
        <f t="shared" si="9"/>
        <v/>
      </c>
      <c r="G29" s="183" t="str">
        <f t="shared" si="9"/>
        <v/>
      </c>
      <c r="H29" s="184" t="str">
        <f t="shared" si="9"/>
        <v/>
      </c>
      <c r="I29" s="185" t="str">
        <f t="shared" si="9"/>
        <v>S</v>
      </c>
      <c r="J29" s="179"/>
      <c r="K29" s="228">
        <f t="shared" si="1"/>
        <v>13</v>
      </c>
      <c r="L29" s="229">
        <f t="shared" si="2"/>
        <v>6</v>
      </c>
      <c r="M29" s="228">
        <f t="shared" si="3"/>
        <v>34</v>
      </c>
      <c r="N29" s="228">
        <f t="shared" si="4"/>
        <v>27</v>
      </c>
      <c r="O29" s="230">
        <f t="shared" si="5"/>
        <v>20</v>
      </c>
      <c r="P29" s="224"/>
      <c r="Q29" s="234"/>
      <c r="R29" s="225"/>
      <c r="S29" s="224"/>
      <c r="T29" s="234"/>
      <c r="U29" s="225"/>
      <c r="V29" s="224"/>
    </row>
    <row r="30" spans="2:22" ht="15.75" thickBot="1" x14ac:dyDescent="0.3">
      <c r="B30" s="180">
        <f t="shared" si="8"/>
        <v>41662</v>
      </c>
      <c r="C30" s="172">
        <f t="shared" si="6"/>
        <v>41662</v>
      </c>
      <c r="D30" s="173" t="b">
        <f t="shared" si="0"/>
        <v>0</v>
      </c>
      <c r="E30" s="181" t="str">
        <f t="shared" si="9"/>
        <v/>
      </c>
      <c r="F30" s="182" t="str">
        <f t="shared" si="9"/>
        <v/>
      </c>
      <c r="G30" s="183" t="str">
        <f t="shared" si="9"/>
        <v/>
      </c>
      <c r="H30" s="184" t="str">
        <f t="shared" si="9"/>
        <v>S</v>
      </c>
      <c r="I30" s="185" t="str">
        <f t="shared" si="9"/>
        <v/>
      </c>
      <c r="J30" s="179"/>
      <c r="K30" s="228">
        <f t="shared" si="1"/>
        <v>14</v>
      </c>
      <c r="L30" s="229">
        <f t="shared" si="2"/>
        <v>7</v>
      </c>
      <c r="M30" s="228">
        <f t="shared" si="3"/>
        <v>0</v>
      </c>
      <c r="N30" s="228">
        <f t="shared" si="4"/>
        <v>28</v>
      </c>
      <c r="O30" s="230">
        <f t="shared" si="5"/>
        <v>21</v>
      </c>
      <c r="P30" s="224"/>
      <c r="Q30" s="224"/>
      <c r="R30" s="224"/>
      <c r="S30" s="224"/>
      <c r="T30" s="224"/>
      <c r="U30" s="224"/>
      <c r="V30" s="224"/>
    </row>
    <row r="31" spans="2:22" ht="15.75" thickBot="1" x14ac:dyDescent="0.3">
      <c r="B31" s="180">
        <f t="shared" si="8"/>
        <v>41663</v>
      </c>
      <c r="C31" s="172">
        <f t="shared" si="6"/>
        <v>41663</v>
      </c>
      <c r="D31" s="173" t="b">
        <f t="shared" si="0"/>
        <v>0</v>
      </c>
      <c r="E31" s="181" t="str">
        <f t="shared" si="9"/>
        <v/>
      </c>
      <c r="F31" s="182" t="str">
        <f t="shared" si="9"/>
        <v/>
      </c>
      <c r="G31" s="183" t="str">
        <f t="shared" si="9"/>
        <v/>
      </c>
      <c r="H31" s="184" t="str">
        <f t="shared" si="9"/>
        <v>S</v>
      </c>
      <c r="I31" s="185" t="str">
        <f t="shared" si="9"/>
        <v/>
      </c>
      <c r="J31" s="179"/>
      <c r="K31" s="228">
        <f t="shared" si="1"/>
        <v>15</v>
      </c>
      <c r="L31" s="229">
        <f t="shared" si="2"/>
        <v>8</v>
      </c>
      <c r="M31" s="228">
        <f t="shared" si="3"/>
        <v>1</v>
      </c>
      <c r="N31" s="228">
        <f t="shared" si="4"/>
        <v>29</v>
      </c>
      <c r="O31" s="230">
        <f t="shared" si="5"/>
        <v>22</v>
      </c>
      <c r="P31" s="224"/>
      <c r="Q31" s="224"/>
      <c r="R31" s="224"/>
      <c r="S31" s="224"/>
      <c r="T31" s="224"/>
      <c r="U31" s="224"/>
      <c r="V31" s="224"/>
    </row>
    <row r="32" spans="2:22" ht="15.75" thickBot="1" x14ac:dyDescent="0.3">
      <c r="B32" s="180">
        <f t="shared" si="8"/>
        <v>41664</v>
      </c>
      <c r="C32" s="172">
        <f t="shared" si="6"/>
        <v>41664</v>
      </c>
      <c r="D32" s="173" t="b">
        <f t="shared" si="0"/>
        <v>1</v>
      </c>
      <c r="E32" s="181" t="str">
        <f t="shared" si="9"/>
        <v/>
      </c>
      <c r="F32" s="182" t="str">
        <f t="shared" si="9"/>
        <v/>
      </c>
      <c r="G32" s="183" t="str">
        <f t="shared" si="9"/>
        <v>S</v>
      </c>
      <c r="H32" s="184" t="str">
        <f t="shared" si="9"/>
        <v/>
      </c>
      <c r="I32" s="185" t="str">
        <f t="shared" si="9"/>
        <v/>
      </c>
      <c r="J32" s="179"/>
      <c r="K32" s="228">
        <f t="shared" si="1"/>
        <v>16</v>
      </c>
      <c r="L32" s="229">
        <f t="shared" si="2"/>
        <v>9</v>
      </c>
      <c r="M32" s="228">
        <f t="shared" si="3"/>
        <v>2</v>
      </c>
      <c r="N32" s="228">
        <f t="shared" si="4"/>
        <v>30</v>
      </c>
      <c r="O32" s="230">
        <f t="shared" si="5"/>
        <v>23</v>
      </c>
      <c r="P32" s="224"/>
      <c r="Q32" s="224"/>
      <c r="R32" s="224"/>
      <c r="S32" s="224"/>
      <c r="T32" s="224"/>
      <c r="U32" s="224"/>
      <c r="V32" s="224"/>
    </row>
    <row r="33" spans="2:22" ht="15.75" thickBot="1" x14ac:dyDescent="0.3">
      <c r="B33" s="180">
        <f t="shared" si="8"/>
        <v>41665</v>
      </c>
      <c r="C33" s="172">
        <f t="shared" si="6"/>
        <v>41665</v>
      </c>
      <c r="D33" s="173" t="b">
        <f t="shared" si="0"/>
        <v>1</v>
      </c>
      <c r="E33" s="181" t="str">
        <f t="shared" si="9"/>
        <v/>
      </c>
      <c r="F33" s="182" t="str">
        <f t="shared" si="9"/>
        <v/>
      </c>
      <c r="G33" s="183" t="str">
        <f t="shared" si="9"/>
        <v>S</v>
      </c>
      <c r="H33" s="184" t="str">
        <f t="shared" si="9"/>
        <v/>
      </c>
      <c r="I33" s="185" t="str">
        <f t="shared" si="9"/>
        <v/>
      </c>
      <c r="J33" s="179"/>
      <c r="K33" s="228">
        <f t="shared" si="1"/>
        <v>17</v>
      </c>
      <c r="L33" s="229">
        <f t="shared" si="2"/>
        <v>10</v>
      </c>
      <c r="M33" s="228">
        <f t="shared" si="3"/>
        <v>3</v>
      </c>
      <c r="N33" s="228">
        <f t="shared" si="4"/>
        <v>31</v>
      </c>
      <c r="O33" s="230">
        <f t="shared" si="5"/>
        <v>24</v>
      </c>
      <c r="P33" s="224"/>
      <c r="Q33" s="224"/>
      <c r="R33" s="224"/>
      <c r="S33" s="224"/>
      <c r="T33" s="224"/>
      <c r="U33" s="224"/>
      <c r="V33" s="224"/>
    </row>
    <row r="34" spans="2:22" ht="15.75" thickBot="1" x14ac:dyDescent="0.3">
      <c r="B34" s="180">
        <f t="shared" si="8"/>
        <v>41666</v>
      </c>
      <c r="C34" s="172">
        <f t="shared" si="6"/>
        <v>41666</v>
      </c>
      <c r="D34" s="173" t="b">
        <f t="shared" si="0"/>
        <v>0</v>
      </c>
      <c r="E34" s="181" t="str">
        <f t="shared" si="9"/>
        <v/>
      </c>
      <c r="F34" s="182" t="str">
        <f t="shared" si="9"/>
        <v>S</v>
      </c>
      <c r="G34" s="183" t="str">
        <f t="shared" si="9"/>
        <v/>
      </c>
      <c r="H34" s="184" t="str">
        <f t="shared" si="9"/>
        <v/>
      </c>
      <c r="I34" s="185" t="str">
        <f t="shared" si="9"/>
        <v/>
      </c>
      <c r="J34" s="179"/>
      <c r="K34" s="228">
        <f t="shared" si="1"/>
        <v>18</v>
      </c>
      <c r="L34" s="229">
        <f t="shared" si="2"/>
        <v>11</v>
      </c>
      <c r="M34" s="228">
        <f t="shared" si="3"/>
        <v>4</v>
      </c>
      <c r="N34" s="228">
        <f t="shared" si="4"/>
        <v>32</v>
      </c>
      <c r="O34" s="230">
        <f t="shared" si="5"/>
        <v>25</v>
      </c>
      <c r="P34" s="224"/>
      <c r="Q34" s="224"/>
      <c r="R34" s="224"/>
      <c r="S34" s="224"/>
      <c r="T34" s="224"/>
      <c r="U34" s="224"/>
      <c r="V34" s="224"/>
    </row>
    <row r="35" spans="2:22" ht="15.75" thickBot="1" x14ac:dyDescent="0.3">
      <c r="B35" s="180">
        <f t="shared" si="8"/>
        <v>41667</v>
      </c>
      <c r="C35" s="172">
        <f t="shared" si="6"/>
        <v>41667</v>
      </c>
      <c r="D35" s="173" t="b">
        <f t="shared" si="0"/>
        <v>0</v>
      </c>
      <c r="E35" s="181" t="str">
        <f t="shared" si="9"/>
        <v/>
      </c>
      <c r="F35" s="182" t="str">
        <f t="shared" si="9"/>
        <v>S</v>
      </c>
      <c r="G35" s="183" t="str">
        <f t="shared" si="9"/>
        <v/>
      </c>
      <c r="H35" s="184" t="str">
        <f t="shared" si="9"/>
        <v/>
      </c>
      <c r="I35" s="185" t="str">
        <f t="shared" si="9"/>
        <v/>
      </c>
      <c r="J35" s="179"/>
      <c r="K35" s="228">
        <f t="shared" si="1"/>
        <v>19</v>
      </c>
      <c r="L35" s="229">
        <f t="shared" si="2"/>
        <v>12</v>
      </c>
      <c r="M35" s="228">
        <f t="shared" si="3"/>
        <v>5</v>
      </c>
      <c r="N35" s="228">
        <f t="shared" si="4"/>
        <v>33</v>
      </c>
      <c r="O35" s="230">
        <f t="shared" si="5"/>
        <v>26</v>
      </c>
      <c r="P35" s="224"/>
      <c r="Q35" s="224"/>
      <c r="R35" s="224"/>
      <c r="S35" s="224"/>
      <c r="T35" s="224"/>
      <c r="U35" s="224"/>
      <c r="V35" s="224"/>
    </row>
    <row r="36" spans="2:22" ht="15.75" thickBot="1" x14ac:dyDescent="0.3">
      <c r="B36" s="180">
        <f t="shared" si="8"/>
        <v>41668</v>
      </c>
      <c r="C36" s="172">
        <f t="shared" si="6"/>
        <v>41668</v>
      </c>
      <c r="D36" s="173" t="b">
        <f t="shared" si="0"/>
        <v>0</v>
      </c>
      <c r="E36" s="181" t="str">
        <f t="shared" si="9"/>
        <v>S</v>
      </c>
      <c r="F36" s="182" t="str">
        <f t="shared" si="9"/>
        <v/>
      </c>
      <c r="G36" s="183" t="str">
        <f t="shared" si="9"/>
        <v/>
      </c>
      <c r="H36" s="184" t="str">
        <f t="shared" si="9"/>
        <v/>
      </c>
      <c r="I36" s="185" t="str">
        <f t="shared" si="9"/>
        <v/>
      </c>
      <c r="J36" s="179"/>
      <c r="K36" s="228">
        <f t="shared" si="1"/>
        <v>20</v>
      </c>
      <c r="L36" s="229">
        <f t="shared" si="2"/>
        <v>13</v>
      </c>
      <c r="M36" s="228">
        <f t="shared" si="3"/>
        <v>6</v>
      </c>
      <c r="N36" s="228">
        <f t="shared" si="4"/>
        <v>34</v>
      </c>
      <c r="O36" s="230">
        <f t="shared" si="5"/>
        <v>27</v>
      </c>
      <c r="P36" s="224"/>
      <c r="Q36" s="224"/>
      <c r="R36" s="224"/>
      <c r="S36" s="224"/>
      <c r="T36" s="224"/>
      <c r="U36" s="224"/>
      <c r="V36" s="224"/>
    </row>
    <row r="37" spans="2:22" ht="15.75" thickBot="1" x14ac:dyDescent="0.3">
      <c r="B37" s="180">
        <f t="shared" si="8"/>
        <v>41669</v>
      </c>
      <c r="C37" s="172">
        <f t="shared" si="6"/>
        <v>41669</v>
      </c>
      <c r="D37" s="173" t="b">
        <f t="shared" si="0"/>
        <v>0</v>
      </c>
      <c r="E37" s="181" t="str">
        <f t="shared" si="9"/>
        <v/>
      </c>
      <c r="F37" s="182" t="str">
        <f t="shared" si="9"/>
        <v/>
      </c>
      <c r="G37" s="183" t="str">
        <f t="shared" si="9"/>
        <v/>
      </c>
      <c r="H37" s="184" t="str">
        <f t="shared" si="9"/>
        <v/>
      </c>
      <c r="I37" s="185" t="str">
        <f t="shared" si="9"/>
        <v>S</v>
      </c>
      <c r="J37" s="179"/>
      <c r="K37" s="228">
        <f t="shared" si="1"/>
        <v>21</v>
      </c>
      <c r="L37" s="229">
        <f t="shared" si="2"/>
        <v>14</v>
      </c>
      <c r="M37" s="228">
        <f t="shared" si="3"/>
        <v>7</v>
      </c>
      <c r="N37" s="228">
        <f t="shared" si="4"/>
        <v>0</v>
      </c>
      <c r="O37" s="230">
        <f t="shared" si="5"/>
        <v>28</v>
      </c>
      <c r="P37" s="224"/>
      <c r="Q37" s="224"/>
      <c r="R37" s="224"/>
      <c r="S37" s="224"/>
      <c r="T37" s="224"/>
      <c r="U37" s="224"/>
      <c r="V37" s="224"/>
    </row>
    <row r="38" spans="2:22" ht="15.75" thickBot="1" x14ac:dyDescent="0.3">
      <c r="B38" s="180">
        <f>B37+1</f>
        <v>41670</v>
      </c>
      <c r="C38" s="172">
        <f t="shared" si="6"/>
        <v>41670</v>
      </c>
      <c r="D38" s="173" t="b">
        <f t="shared" si="0"/>
        <v>0</v>
      </c>
      <c r="E38" s="181" t="str">
        <f t="shared" si="9"/>
        <v/>
      </c>
      <c r="F38" s="182" t="str">
        <f t="shared" si="9"/>
        <v/>
      </c>
      <c r="G38" s="183" t="str">
        <f t="shared" si="9"/>
        <v/>
      </c>
      <c r="H38" s="184" t="str">
        <f t="shared" si="9"/>
        <v/>
      </c>
      <c r="I38" s="185" t="str">
        <f t="shared" si="9"/>
        <v>S</v>
      </c>
      <c r="J38" s="179"/>
      <c r="K38" s="228">
        <f t="shared" si="1"/>
        <v>22</v>
      </c>
      <c r="L38" s="229">
        <f t="shared" si="2"/>
        <v>15</v>
      </c>
      <c r="M38" s="228">
        <f t="shared" si="3"/>
        <v>8</v>
      </c>
      <c r="N38" s="228">
        <f t="shared" si="4"/>
        <v>1</v>
      </c>
      <c r="O38" s="230">
        <f t="shared" si="5"/>
        <v>29</v>
      </c>
      <c r="P38" s="224"/>
      <c r="Q38" s="224"/>
      <c r="R38" s="224"/>
      <c r="S38" s="224"/>
      <c r="T38" s="224"/>
      <c r="U38" s="224"/>
      <c r="V38" s="224"/>
    </row>
    <row r="39" spans="2:22" ht="24" thickBot="1" x14ac:dyDescent="0.4">
      <c r="B39" s="186" t="s">
        <v>331</v>
      </c>
      <c r="C39" s="187"/>
      <c r="D39" s="188"/>
      <c r="E39" s="181" t="str">
        <f t="shared" si="9"/>
        <v/>
      </c>
      <c r="F39" s="182" t="str">
        <f t="shared" si="9"/>
        <v/>
      </c>
      <c r="G39" s="183" t="str">
        <f t="shared" si="9"/>
        <v/>
      </c>
      <c r="H39" s="184" t="str">
        <f t="shared" si="9"/>
        <v/>
      </c>
      <c r="I39" s="185" t="str">
        <f t="shared" si="9"/>
        <v/>
      </c>
      <c r="J39" s="179"/>
      <c r="K39" s="228"/>
      <c r="L39" s="229"/>
      <c r="M39" s="228"/>
      <c r="N39" s="228"/>
      <c r="O39" s="230"/>
      <c r="P39" s="224"/>
      <c r="Q39" s="224"/>
      <c r="R39" s="224"/>
      <c r="S39" s="224"/>
      <c r="T39" s="224"/>
      <c r="U39" s="224"/>
      <c r="V39" s="224"/>
    </row>
    <row r="40" spans="2:22" ht="15.75" thickBot="1" x14ac:dyDescent="0.3">
      <c r="B40" s="180">
        <f>B38+1</f>
        <v>41671</v>
      </c>
      <c r="C40" s="172">
        <f t="shared" si="6"/>
        <v>41671</v>
      </c>
      <c r="D40" s="173" t="b">
        <f t="shared" ref="D40:D67" si="10">OR(B40=fera,B40=ferb,B40=ferc,B40=ferd,B40=fere,B40=ferf,B40=ferg,B40=ferh,B40=feri,B40=ferj,B40=ferk,B40=ferl,B40=ferm,B40=fern,WEEKDAY(C40)=1,WEEKDAY(C40)=7)</f>
        <v>1</v>
      </c>
      <c r="E40" s="181" t="str">
        <f t="shared" si="9"/>
        <v/>
      </c>
      <c r="F40" s="182" t="str">
        <f t="shared" si="9"/>
        <v/>
      </c>
      <c r="G40" s="183" t="str">
        <f t="shared" si="9"/>
        <v/>
      </c>
      <c r="H40" s="184" t="str">
        <f t="shared" si="9"/>
        <v>S</v>
      </c>
      <c r="I40" s="185" t="str">
        <f t="shared" si="9"/>
        <v/>
      </c>
      <c r="J40" s="179"/>
      <c r="K40" s="228">
        <f t="shared" ref="K40:K67" si="11">MOD(B40-NrefA,35)</f>
        <v>23</v>
      </c>
      <c r="L40" s="229">
        <f t="shared" ref="L40:L68" si="12">MOD(B40-NrefB,35)</f>
        <v>16</v>
      </c>
      <c r="M40" s="228">
        <f t="shared" ref="M40:M68" si="13">MOD(B40-NrefC,35)</f>
        <v>9</v>
      </c>
      <c r="N40" s="228">
        <f t="shared" ref="N40:N68" si="14">MOD(B40-NrefD,35)</f>
        <v>2</v>
      </c>
      <c r="O40" s="230">
        <f t="shared" ref="O40:O68" si="15">MOD(B40-NrefE,35)</f>
        <v>30</v>
      </c>
      <c r="P40" s="224"/>
      <c r="Q40" s="224"/>
      <c r="R40" s="224"/>
      <c r="S40" s="224"/>
      <c r="T40" s="224"/>
      <c r="U40" s="224"/>
      <c r="V40" s="224"/>
    </row>
    <row r="41" spans="2:22" ht="15.75" thickBot="1" x14ac:dyDescent="0.3">
      <c r="B41" s="180">
        <f t="shared" si="8"/>
        <v>41672</v>
      </c>
      <c r="C41" s="172">
        <f t="shared" si="6"/>
        <v>41672</v>
      </c>
      <c r="D41" s="173" t="b">
        <f t="shared" si="10"/>
        <v>1</v>
      </c>
      <c r="E41" s="181" t="str">
        <f t="shared" si="9"/>
        <v/>
      </c>
      <c r="F41" s="182" t="str">
        <f t="shared" si="9"/>
        <v/>
      </c>
      <c r="G41" s="183" t="str">
        <f t="shared" si="9"/>
        <v/>
      </c>
      <c r="H41" s="184" t="str">
        <f t="shared" si="9"/>
        <v>S</v>
      </c>
      <c r="I41" s="185" t="str">
        <f t="shared" si="9"/>
        <v/>
      </c>
      <c r="J41" s="179"/>
      <c r="K41" s="228">
        <f t="shared" si="11"/>
        <v>24</v>
      </c>
      <c r="L41" s="229">
        <f t="shared" si="12"/>
        <v>17</v>
      </c>
      <c r="M41" s="228">
        <f t="shared" si="13"/>
        <v>10</v>
      </c>
      <c r="N41" s="228">
        <f t="shared" si="14"/>
        <v>3</v>
      </c>
      <c r="O41" s="230">
        <f t="shared" si="15"/>
        <v>31</v>
      </c>
      <c r="P41" s="224"/>
      <c r="Q41" s="224"/>
      <c r="R41" s="224"/>
      <c r="S41" s="224"/>
      <c r="T41" s="224"/>
      <c r="U41" s="224"/>
      <c r="V41" s="224"/>
    </row>
    <row r="42" spans="2:22" ht="15.75" thickBot="1" x14ac:dyDescent="0.3">
      <c r="B42" s="180">
        <f t="shared" si="8"/>
        <v>41673</v>
      </c>
      <c r="C42" s="172">
        <f t="shared" si="6"/>
        <v>41673</v>
      </c>
      <c r="D42" s="173" t="b">
        <f t="shared" si="10"/>
        <v>0</v>
      </c>
      <c r="E42" s="181" t="str">
        <f t="shared" si="9"/>
        <v/>
      </c>
      <c r="F42" s="182" t="str">
        <f t="shared" si="9"/>
        <v/>
      </c>
      <c r="G42" s="183" t="str">
        <f t="shared" si="9"/>
        <v>S</v>
      </c>
      <c r="H42" s="184" t="str">
        <f t="shared" si="9"/>
        <v/>
      </c>
      <c r="I42" s="185" t="str">
        <f t="shared" si="9"/>
        <v/>
      </c>
      <c r="J42" s="179"/>
      <c r="K42" s="228">
        <f t="shared" si="11"/>
        <v>25</v>
      </c>
      <c r="L42" s="229">
        <f t="shared" si="12"/>
        <v>18</v>
      </c>
      <c r="M42" s="228">
        <f t="shared" si="13"/>
        <v>11</v>
      </c>
      <c r="N42" s="228">
        <f t="shared" si="14"/>
        <v>4</v>
      </c>
      <c r="O42" s="230">
        <f t="shared" si="15"/>
        <v>32</v>
      </c>
      <c r="P42" s="224"/>
      <c r="Q42" s="224"/>
      <c r="R42" s="224"/>
      <c r="S42" s="224"/>
      <c r="T42" s="224"/>
      <c r="U42" s="224"/>
      <c r="V42" s="224"/>
    </row>
    <row r="43" spans="2:22" ht="15.75" thickBot="1" x14ac:dyDescent="0.3">
      <c r="B43" s="180">
        <f t="shared" si="8"/>
        <v>41674</v>
      </c>
      <c r="C43" s="172">
        <f t="shared" si="6"/>
        <v>41674</v>
      </c>
      <c r="D43" s="173" t="b">
        <f t="shared" si="10"/>
        <v>0</v>
      </c>
      <c r="E43" s="181" t="str">
        <f t="shared" si="9"/>
        <v/>
      </c>
      <c r="F43" s="182" t="str">
        <f t="shared" si="9"/>
        <v/>
      </c>
      <c r="G43" s="183" t="str">
        <f t="shared" si="9"/>
        <v>S</v>
      </c>
      <c r="H43" s="184" t="str">
        <f t="shared" si="9"/>
        <v/>
      </c>
      <c r="I43" s="185" t="str">
        <f t="shared" si="9"/>
        <v/>
      </c>
      <c r="J43" s="179"/>
      <c r="K43" s="228">
        <f t="shared" si="11"/>
        <v>26</v>
      </c>
      <c r="L43" s="229">
        <f t="shared" si="12"/>
        <v>19</v>
      </c>
      <c r="M43" s="228">
        <f t="shared" si="13"/>
        <v>12</v>
      </c>
      <c r="N43" s="228">
        <f t="shared" si="14"/>
        <v>5</v>
      </c>
      <c r="O43" s="230">
        <f t="shared" si="15"/>
        <v>33</v>
      </c>
      <c r="P43" s="224"/>
      <c r="Q43" s="224"/>
      <c r="R43" s="224"/>
      <c r="S43" s="224"/>
      <c r="T43" s="224"/>
      <c r="U43" s="224"/>
      <c r="V43" s="224"/>
    </row>
    <row r="44" spans="2:22" ht="15.75" thickBot="1" x14ac:dyDescent="0.3">
      <c r="B44" s="180">
        <f t="shared" si="8"/>
        <v>41675</v>
      </c>
      <c r="C44" s="172">
        <f t="shared" si="6"/>
        <v>41675</v>
      </c>
      <c r="D44" s="173" t="b">
        <f t="shared" si="10"/>
        <v>0</v>
      </c>
      <c r="E44" s="181" t="str">
        <f t="shared" si="9"/>
        <v/>
      </c>
      <c r="F44" s="182" t="str">
        <f t="shared" si="9"/>
        <v>S</v>
      </c>
      <c r="G44" s="183" t="str">
        <f t="shared" si="9"/>
        <v/>
      </c>
      <c r="H44" s="184" t="str">
        <f t="shared" si="9"/>
        <v/>
      </c>
      <c r="I44" s="185" t="str">
        <f t="shared" si="9"/>
        <v/>
      </c>
      <c r="J44" s="179"/>
      <c r="K44" s="228">
        <f t="shared" si="11"/>
        <v>27</v>
      </c>
      <c r="L44" s="229">
        <f t="shared" si="12"/>
        <v>20</v>
      </c>
      <c r="M44" s="228">
        <f t="shared" si="13"/>
        <v>13</v>
      </c>
      <c r="N44" s="228">
        <f t="shared" si="14"/>
        <v>6</v>
      </c>
      <c r="O44" s="230">
        <f t="shared" si="15"/>
        <v>34</v>
      </c>
      <c r="P44" s="224"/>
      <c r="Q44" s="224"/>
      <c r="R44" s="224"/>
      <c r="S44" s="224"/>
      <c r="T44" s="224"/>
      <c r="U44" s="224"/>
      <c r="V44" s="224"/>
    </row>
    <row r="45" spans="2:22" ht="15.75" thickBot="1" x14ac:dyDescent="0.3">
      <c r="B45" s="180">
        <f t="shared" si="8"/>
        <v>41676</v>
      </c>
      <c r="C45" s="172">
        <f t="shared" si="6"/>
        <v>41676</v>
      </c>
      <c r="D45" s="173" t="b">
        <f t="shared" si="10"/>
        <v>0</v>
      </c>
      <c r="E45" s="181" t="str">
        <f t="shared" si="9"/>
        <v>S</v>
      </c>
      <c r="F45" s="182" t="str">
        <f t="shared" si="9"/>
        <v/>
      </c>
      <c r="G45" s="183" t="str">
        <f t="shared" si="9"/>
        <v/>
      </c>
      <c r="H45" s="184" t="str">
        <f t="shared" si="9"/>
        <v/>
      </c>
      <c r="I45" s="185" t="str">
        <f t="shared" si="9"/>
        <v/>
      </c>
      <c r="J45" s="179"/>
      <c r="K45" s="228">
        <f t="shared" si="11"/>
        <v>28</v>
      </c>
      <c r="L45" s="229">
        <f t="shared" si="12"/>
        <v>21</v>
      </c>
      <c r="M45" s="228">
        <f t="shared" si="13"/>
        <v>14</v>
      </c>
      <c r="N45" s="228">
        <f t="shared" si="14"/>
        <v>7</v>
      </c>
      <c r="O45" s="230">
        <f t="shared" si="15"/>
        <v>0</v>
      </c>
      <c r="P45" s="224"/>
      <c r="Q45" s="224"/>
      <c r="R45" s="224"/>
      <c r="S45" s="224"/>
      <c r="T45" s="224"/>
      <c r="U45" s="224"/>
      <c r="V45" s="224"/>
    </row>
    <row r="46" spans="2:22" ht="15.75" thickBot="1" x14ac:dyDescent="0.3">
      <c r="B46" s="180">
        <f t="shared" si="8"/>
        <v>41677</v>
      </c>
      <c r="C46" s="172">
        <f t="shared" si="6"/>
        <v>41677</v>
      </c>
      <c r="D46" s="173" t="b">
        <f t="shared" si="10"/>
        <v>0</v>
      </c>
      <c r="E46" s="181" t="str">
        <f t="shared" si="9"/>
        <v>S</v>
      </c>
      <c r="F46" s="182" t="str">
        <f t="shared" si="9"/>
        <v/>
      </c>
      <c r="G46" s="183" t="str">
        <f t="shared" si="9"/>
        <v/>
      </c>
      <c r="H46" s="184" t="str">
        <f t="shared" si="9"/>
        <v/>
      </c>
      <c r="I46" s="185" t="str">
        <f t="shared" si="9"/>
        <v/>
      </c>
      <c r="J46" s="179"/>
      <c r="K46" s="228">
        <f t="shared" si="11"/>
        <v>29</v>
      </c>
      <c r="L46" s="229">
        <f t="shared" si="12"/>
        <v>22</v>
      </c>
      <c r="M46" s="228">
        <f t="shared" si="13"/>
        <v>15</v>
      </c>
      <c r="N46" s="228">
        <f t="shared" si="14"/>
        <v>8</v>
      </c>
      <c r="O46" s="230">
        <f t="shared" si="15"/>
        <v>1</v>
      </c>
      <c r="P46" s="224"/>
      <c r="Q46" s="224"/>
      <c r="R46" s="224"/>
      <c r="S46" s="224"/>
      <c r="T46" s="224"/>
      <c r="U46" s="224"/>
      <c r="V46" s="224"/>
    </row>
    <row r="47" spans="2:22" ht="15.75" thickBot="1" x14ac:dyDescent="0.3">
      <c r="B47" s="180">
        <f t="shared" si="8"/>
        <v>41678</v>
      </c>
      <c r="C47" s="172">
        <f t="shared" si="6"/>
        <v>41678</v>
      </c>
      <c r="D47" s="173" t="b">
        <f t="shared" si="10"/>
        <v>1</v>
      </c>
      <c r="E47" s="181" t="str">
        <f t="shared" si="9"/>
        <v/>
      </c>
      <c r="F47" s="182" t="str">
        <f t="shared" si="9"/>
        <v/>
      </c>
      <c r="G47" s="183" t="str">
        <f t="shared" si="9"/>
        <v/>
      </c>
      <c r="H47" s="184" t="str">
        <f t="shared" si="9"/>
        <v/>
      </c>
      <c r="I47" s="185" t="str">
        <f t="shared" si="9"/>
        <v>S</v>
      </c>
      <c r="J47" s="179"/>
      <c r="K47" s="228">
        <f t="shared" si="11"/>
        <v>30</v>
      </c>
      <c r="L47" s="229">
        <f t="shared" si="12"/>
        <v>23</v>
      </c>
      <c r="M47" s="228">
        <f t="shared" si="13"/>
        <v>16</v>
      </c>
      <c r="N47" s="228">
        <f t="shared" si="14"/>
        <v>9</v>
      </c>
      <c r="O47" s="230">
        <f t="shared" si="15"/>
        <v>2</v>
      </c>
      <c r="P47" s="224"/>
      <c r="Q47" s="224"/>
      <c r="R47" s="224"/>
      <c r="S47" s="224"/>
      <c r="T47" s="224"/>
      <c r="U47" s="224"/>
      <c r="V47" s="224"/>
    </row>
    <row r="48" spans="2:22" ht="15.75" thickBot="1" x14ac:dyDescent="0.3">
      <c r="B48" s="180">
        <f t="shared" si="8"/>
        <v>41679</v>
      </c>
      <c r="C48" s="172">
        <f t="shared" si="6"/>
        <v>41679</v>
      </c>
      <c r="D48" s="173" t="b">
        <f t="shared" si="10"/>
        <v>1</v>
      </c>
      <c r="E48" s="181" t="str">
        <f t="shared" si="9"/>
        <v/>
      </c>
      <c r="F48" s="182" t="str">
        <f t="shared" si="9"/>
        <v/>
      </c>
      <c r="G48" s="183" t="str">
        <f t="shared" si="9"/>
        <v/>
      </c>
      <c r="H48" s="184" t="str">
        <f t="shared" si="9"/>
        <v/>
      </c>
      <c r="I48" s="185" t="str">
        <f t="shared" si="9"/>
        <v>S</v>
      </c>
      <c r="J48" s="179"/>
      <c r="K48" s="228">
        <f t="shared" si="11"/>
        <v>31</v>
      </c>
      <c r="L48" s="229">
        <f t="shared" si="12"/>
        <v>24</v>
      </c>
      <c r="M48" s="228">
        <f t="shared" si="13"/>
        <v>17</v>
      </c>
      <c r="N48" s="228">
        <f t="shared" si="14"/>
        <v>10</v>
      </c>
      <c r="O48" s="230">
        <f t="shared" si="15"/>
        <v>3</v>
      </c>
      <c r="P48" s="224"/>
      <c r="Q48" s="224"/>
      <c r="R48" s="224"/>
      <c r="S48" s="224"/>
      <c r="T48" s="224"/>
      <c r="U48" s="224"/>
      <c r="V48" s="224"/>
    </row>
    <row r="49" spans="2:22" ht="15.75" thickBot="1" x14ac:dyDescent="0.3">
      <c r="B49" s="180">
        <f t="shared" si="8"/>
        <v>41680</v>
      </c>
      <c r="C49" s="172">
        <f t="shared" si="6"/>
        <v>41680</v>
      </c>
      <c r="D49" s="173" t="b">
        <f t="shared" si="10"/>
        <v>0</v>
      </c>
      <c r="E49" s="181" t="str">
        <f t="shared" si="9"/>
        <v/>
      </c>
      <c r="F49" s="182" t="str">
        <f t="shared" si="9"/>
        <v/>
      </c>
      <c r="G49" s="183" t="str">
        <f t="shared" si="9"/>
        <v/>
      </c>
      <c r="H49" s="184" t="str">
        <f t="shared" si="9"/>
        <v>S</v>
      </c>
      <c r="I49" s="185" t="str">
        <f t="shared" si="9"/>
        <v/>
      </c>
      <c r="J49" s="179"/>
      <c r="K49" s="228">
        <f t="shared" si="11"/>
        <v>32</v>
      </c>
      <c r="L49" s="229">
        <f t="shared" si="12"/>
        <v>25</v>
      </c>
      <c r="M49" s="228">
        <f t="shared" si="13"/>
        <v>18</v>
      </c>
      <c r="N49" s="228">
        <f t="shared" si="14"/>
        <v>11</v>
      </c>
      <c r="O49" s="230">
        <f t="shared" si="15"/>
        <v>4</v>
      </c>
      <c r="P49" s="224"/>
      <c r="Q49" s="224"/>
      <c r="R49" s="224"/>
      <c r="S49" s="224"/>
      <c r="T49" s="224"/>
      <c r="U49" s="224"/>
      <c r="V49" s="224"/>
    </row>
    <row r="50" spans="2:22" ht="15.75" thickBot="1" x14ac:dyDescent="0.3">
      <c r="B50" s="180">
        <f t="shared" si="8"/>
        <v>41681</v>
      </c>
      <c r="C50" s="172">
        <f t="shared" si="6"/>
        <v>41681</v>
      </c>
      <c r="D50" s="173" t="b">
        <f t="shared" si="10"/>
        <v>0</v>
      </c>
      <c r="E50" s="181" t="str">
        <f t="shared" si="9"/>
        <v/>
      </c>
      <c r="F50" s="182" t="str">
        <f t="shared" si="9"/>
        <v/>
      </c>
      <c r="G50" s="183" t="str">
        <f t="shared" si="9"/>
        <v/>
      </c>
      <c r="H50" s="184" t="str">
        <f t="shared" si="9"/>
        <v>S</v>
      </c>
      <c r="I50" s="185" t="str">
        <f t="shared" si="9"/>
        <v/>
      </c>
      <c r="J50" s="179"/>
      <c r="K50" s="228">
        <f t="shared" si="11"/>
        <v>33</v>
      </c>
      <c r="L50" s="229">
        <f t="shared" si="12"/>
        <v>26</v>
      </c>
      <c r="M50" s="228">
        <f t="shared" si="13"/>
        <v>19</v>
      </c>
      <c r="N50" s="228">
        <f t="shared" si="14"/>
        <v>12</v>
      </c>
      <c r="O50" s="230">
        <f t="shared" si="15"/>
        <v>5</v>
      </c>
      <c r="P50" s="224"/>
      <c r="Q50" s="224"/>
      <c r="R50" s="224"/>
      <c r="S50" s="224"/>
      <c r="T50" s="224"/>
      <c r="U50" s="224"/>
      <c r="V50" s="224"/>
    </row>
    <row r="51" spans="2:22" ht="15.75" thickBot="1" x14ac:dyDescent="0.3">
      <c r="B51" s="180">
        <f t="shared" si="8"/>
        <v>41682</v>
      </c>
      <c r="C51" s="172">
        <f t="shared" si="6"/>
        <v>41682</v>
      </c>
      <c r="D51" s="173" t="b">
        <f t="shared" si="10"/>
        <v>0</v>
      </c>
      <c r="E51" s="181" t="str">
        <f t="shared" si="9"/>
        <v/>
      </c>
      <c r="F51" s="182" t="str">
        <f t="shared" si="9"/>
        <v/>
      </c>
      <c r="G51" s="183" t="str">
        <f t="shared" si="9"/>
        <v>S</v>
      </c>
      <c r="H51" s="184" t="str">
        <f t="shared" si="9"/>
        <v/>
      </c>
      <c r="I51" s="185" t="str">
        <f t="shared" si="9"/>
        <v/>
      </c>
      <c r="J51" s="179"/>
      <c r="K51" s="228">
        <f t="shared" si="11"/>
        <v>34</v>
      </c>
      <c r="L51" s="229">
        <f t="shared" si="12"/>
        <v>27</v>
      </c>
      <c r="M51" s="228">
        <f t="shared" si="13"/>
        <v>20</v>
      </c>
      <c r="N51" s="228">
        <f t="shared" si="14"/>
        <v>13</v>
      </c>
      <c r="O51" s="230">
        <f t="shared" si="15"/>
        <v>6</v>
      </c>
      <c r="P51" s="224"/>
      <c r="Q51" s="224"/>
      <c r="R51" s="224"/>
      <c r="S51" s="224"/>
      <c r="T51" s="224"/>
      <c r="U51" s="224"/>
      <c r="V51" s="224"/>
    </row>
    <row r="52" spans="2:22" ht="15.75" thickBot="1" x14ac:dyDescent="0.3">
      <c r="B52" s="180">
        <f t="shared" si="8"/>
        <v>41683</v>
      </c>
      <c r="C52" s="172">
        <f t="shared" si="6"/>
        <v>41683</v>
      </c>
      <c r="D52" s="173" t="b">
        <f t="shared" si="10"/>
        <v>0</v>
      </c>
      <c r="E52" s="181" t="str">
        <f t="shared" si="9"/>
        <v/>
      </c>
      <c r="F52" s="182" t="str">
        <f t="shared" si="9"/>
        <v>S</v>
      </c>
      <c r="G52" s="183" t="str">
        <f t="shared" si="9"/>
        <v/>
      </c>
      <c r="H52" s="184" t="str">
        <f t="shared" si="9"/>
        <v/>
      </c>
      <c r="I52" s="185" t="str">
        <f t="shared" si="9"/>
        <v/>
      </c>
      <c r="J52" s="179"/>
      <c r="K52" s="228">
        <f t="shared" si="11"/>
        <v>0</v>
      </c>
      <c r="L52" s="229">
        <f t="shared" si="12"/>
        <v>28</v>
      </c>
      <c r="M52" s="228">
        <f t="shared" si="13"/>
        <v>21</v>
      </c>
      <c r="N52" s="228">
        <f t="shared" si="14"/>
        <v>14</v>
      </c>
      <c r="O52" s="230">
        <f t="shared" si="15"/>
        <v>7</v>
      </c>
      <c r="P52" s="224"/>
      <c r="Q52" s="224"/>
      <c r="R52" s="224"/>
      <c r="S52" s="224"/>
      <c r="T52" s="224"/>
      <c r="U52" s="224"/>
      <c r="V52" s="224"/>
    </row>
    <row r="53" spans="2:22" ht="15.75" thickBot="1" x14ac:dyDescent="0.3">
      <c r="B53" s="180">
        <f t="shared" si="8"/>
        <v>41684</v>
      </c>
      <c r="C53" s="172">
        <f t="shared" si="6"/>
        <v>41684</v>
      </c>
      <c r="D53" s="173" t="b">
        <f t="shared" si="10"/>
        <v>0</v>
      </c>
      <c r="E53" s="181" t="str">
        <f t="shared" si="9"/>
        <v/>
      </c>
      <c r="F53" s="182" t="str">
        <f t="shared" si="9"/>
        <v>S</v>
      </c>
      <c r="G53" s="183" t="str">
        <f t="shared" si="9"/>
        <v/>
      </c>
      <c r="H53" s="184" t="str">
        <f t="shared" si="9"/>
        <v/>
      </c>
      <c r="I53" s="185" t="str">
        <f t="shared" si="9"/>
        <v/>
      </c>
      <c r="J53" s="179"/>
      <c r="K53" s="228">
        <f t="shared" si="11"/>
        <v>1</v>
      </c>
      <c r="L53" s="229">
        <f t="shared" si="12"/>
        <v>29</v>
      </c>
      <c r="M53" s="228">
        <f t="shared" si="13"/>
        <v>22</v>
      </c>
      <c r="N53" s="228">
        <f t="shared" si="14"/>
        <v>15</v>
      </c>
      <c r="O53" s="230">
        <f t="shared" si="15"/>
        <v>8</v>
      </c>
      <c r="P53" s="224"/>
      <c r="Q53" s="224"/>
      <c r="R53" s="224"/>
      <c r="S53" s="224"/>
      <c r="T53" s="224"/>
      <c r="U53" s="224"/>
      <c r="V53" s="224"/>
    </row>
    <row r="54" spans="2:22" ht="15.75" thickBot="1" x14ac:dyDescent="0.3">
      <c r="B54" s="180">
        <f t="shared" si="8"/>
        <v>41685</v>
      </c>
      <c r="C54" s="172">
        <f t="shared" si="6"/>
        <v>41685</v>
      </c>
      <c r="D54" s="173" t="b">
        <f t="shared" si="10"/>
        <v>1</v>
      </c>
      <c r="E54" s="181" t="str">
        <f t="shared" si="9"/>
        <v>S</v>
      </c>
      <c r="F54" s="182" t="str">
        <f t="shared" si="9"/>
        <v/>
      </c>
      <c r="G54" s="183" t="str">
        <f t="shared" si="9"/>
        <v/>
      </c>
      <c r="H54" s="184" t="str">
        <f t="shared" si="9"/>
        <v/>
      </c>
      <c r="I54" s="185" t="str">
        <f t="shared" si="9"/>
        <v/>
      </c>
      <c r="J54" s="179"/>
      <c r="K54" s="228">
        <f t="shared" si="11"/>
        <v>2</v>
      </c>
      <c r="L54" s="229">
        <f t="shared" si="12"/>
        <v>30</v>
      </c>
      <c r="M54" s="228">
        <f t="shared" si="13"/>
        <v>23</v>
      </c>
      <c r="N54" s="228">
        <f t="shared" si="14"/>
        <v>16</v>
      </c>
      <c r="O54" s="230">
        <f t="shared" si="15"/>
        <v>9</v>
      </c>
      <c r="P54" s="224"/>
      <c r="Q54" s="224"/>
      <c r="R54" s="224"/>
      <c r="S54" s="224"/>
      <c r="T54" s="224"/>
      <c r="U54" s="224"/>
      <c r="V54" s="224"/>
    </row>
    <row r="55" spans="2:22" ht="15.75" thickBot="1" x14ac:dyDescent="0.3">
      <c r="B55" s="180">
        <f t="shared" si="8"/>
        <v>41686</v>
      </c>
      <c r="C55" s="172">
        <f t="shared" si="6"/>
        <v>41686</v>
      </c>
      <c r="D55" s="173" t="b">
        <f t="shared" si="10"/>
        <v>1</v>
      </c>
      <c r="E55" s="181" t="str">
        <f t="shared" si="9"/>
        <v>S</v>
      </c>
      <c r="F55" s="182" t="str">
        <f t="shared" si="9"/>
        <v/>
      </c>
      <c r="G55" s="183" t="str">
        <f t="shared" si="9"/>
        <v/>
      </c>
      <c r="H55" s="184" t="str">
        <f t="shared" si="9"/>
        <v/>
      </c>
      <c r="I55" s="185" t="str">
        <f t="shared" si="9"/>
        <v/>
      </c>
      <c r="J55" s="179"/>
      <c r="K55" s="228">
        <f t="shared" si="11"/>
        <v>3</v>
      </c>
      <c r="L55" s="229">
        <f t="shared" si="12"/>
        <v>31</v>
      </c>
      <c r="M55" s="228">
        <f t="shared" si="13"/>
        <v>24</v>
      </c>
      <c r="N55" s="228">
        <f t="shared" si="14"/>
        <v>17</v>
      </c>
      <c r="O55" s="230">
        <f t="shared" si="15"/>
        <v>10</v>
      </c>
      <c r="P55" s="224"/>
      <c r="Q55" s="224"/>
      <c r="R55" s="224"/>
      <c r="S55" s="224"/>
      <c r="T55" s="224"/>
      <c r="U55" s="224"/>
      <c r="V55" s="224"/>
    </row>
    <row r="56" spans="2:22" ht="15.75" thickBot="1" x14ac:dyDescent="0.3">
      <c r="B56" s="180">
        <f t="shared" si="8"/>
        <v>41687</v>
      </c>
      <c r="C56" s="172">
        <f t="shared" si="6"/>
        <v>41687</v>
      </c>
      <c r="D56" s="173" t="b">
        <f t="shared" si="10"/>
        <v>0</v>
      </c>
      <c r="E56" s="181" t="str">
        <f t="shared" si="9"/>
        <v/>
      </c>
      <c r="F56" s="182" t="str">
        <f t="shared" si="9"/>
        <v/>
      </c>
      <c r="G56" s="183" t="str">
        <f t="shared" si="9"/>
        <v/>
      </c>
      <c r="H56" s="184" t="str">
        <f t="shared" si="9"/>
        <v/>
      </c>
      <c r="I56" s="185" t="str">
        <f t="shared" si="9"/>
        <v>S</v>
      </c>
      <c r="J56" s="179"/>
      <c r="K56" s="228">
        <f t="shared" si="11"/>
        <v>4</v>
      </c>
      <c r="L56" s="229">
        <f t="shared" si="12"/>
        <v>32</v>
      </c>
      <c r="M56" s="228">
        <f t="shared" si="13"/>
        <v>25</v>
      </c>
      <c r="N56" s="228">
        <f t="shared" si="14"/>
        <v>18</v>
      </c>
      <c r="O56" s="230">
        <f t="shared" si="15"/>
        <v>11</v>
      </c>
      <c r="P56" s="224"/>
      <c r="Q56" s="224"/>
      <c r="R56" s="224"/>
      <c r="S56" s="224"/>
      <c r="T56" s="224"/>
      <c r="U56" s="224"/>
      <c r="V56" s="224"/>
    </row>
    <row r="57" spans="2:22" ht="15.75" thickBot="1" x14ac:dyDescent="0.3">
      <c r="B57" s="180">
        <f t="shared" si="8"/>
        <v>41688</v>
      </c>
      <c r="C57" s="172">
        <f t="shared" si="6"/>
        <v>41688</v>
      </c>
      <c r="D57" s="173" t="b">
        <f t="shared" si="10"/>
        <v>0</v>
      </c>
      <c r="E57" s="181" t="str">
        <f t="shared" si="9"/>
        <v/>
      </c>
      <c r="F57" s="182" t="str">
        <f t="shared" si="9"/>
        <v/>
      </c>
      <c r="G57" s="183" t="str">
        <f t="shared" si="9"/>
        <v/>
      </c>
      <c r="H57" s="184" t="str">
        <f t="shared" si="9"/>
        <v/>
      </c>
      <c r="I57" s="185" t="str">
        <f t="shared" si="9"/>
        <v>S</v>
      </c>
      <c r="J57" s="179"/>
      <c r="K57" s="228">
        <f t="shared" si="11"/>
        <v>5</v>
      </c>
      <c r="L57" s="229">
        <f t="shared" si="12"/>
        <v>33</v>
      </c>
      <c r="M57" s="228">
        <f t="shared" si="13"/>
        <v>26</v>
      </c>
      <c r="N57" s="228">
        <f t="shared" si="14"/>
        <v>19</v>
      </c>
      <c r="O57" s="230">
        <f t="shared" si="15"/>
        <v>12</v>
      </c>
      <c r="P57" s="224"/>
      <c r="Q57" s="224"/>
      <c r="R57" s="224"/>
      <c r="S57" s="224"/>
      <c r="T57" s="224"/>
      <c r="U57" s="224"/>
      <c r="V57" s="224"/>
    </row>
    <row r="58" spans="2:22" ht="15.75" thickBot="1" x14ac:dyDescent="0.3">
      <c r="B58" s="180">
        <f t="shared" si="8"/>
        <v>41689</v>
      </c>
      <c r="C58" s="172">
        <f t="shared" si="6"/>
        <v>41689</v>
      </c>
      <c r="D58" s="173" t="b">
        <f t="shared" si="10"/>
        <v>0</v>
      </c>
      <c r="E58" s="181" t="str">
        <f t="shared" si="9"/>
        <v/>
      </c>
      <c r="F58" s="182" t="str">
        <f t="shared" si="9"/>
        <v/>
      </c>
      <c r="G58" s="183" t="str">
        <f t="shared" si="9"/>
        <v/>
      </c>
      <c r="H58" s="184" t="str">
        <f t="shared" si="9"/>
        <v>S</v>
      </c>
      <c r="I58" s="185" t="str">
        <f t="shared" si="9"/>
        <v/>
      </c>
      <c r="J58" s="179"/>
      <c r="K58" s="228">
        <f t="shared" si="11"/>
        <v>6</v>
      </c>
      <c r="L58" s="229">
        <f t="shared" si="12"/>
        <v>34</v>
      </c>
      <c r="M58" s="228">
        <f t="shared" si="13"/>
        <v>27</v>
      </c>
      <c r="N58" s="228">
        <f t="shared" si="14"/>
        <v>20</v>
      </c>
      <c r="O58" s="230">
        <f t="shared" si="15"/>
        <v>13</v>
      </c>
      <c r="P58" s="224"/>
      <c r="Q58" s="224"/>
      <c r="R58" s="224"/>
      <c r="S58" s="224"/>
      <c r="T58" s="224"/>
      <c r="U58" s="224"/>
      <c r="V58" s="224"/>
    </row>
    <row r="59" spans="2:22" ht="15.75" thickBot="1" x14ac:dyDescent="0.3">
      <c r="B59" s="180">
        <f t="shared" si="8"/>
        <v>41690</v>
      </c>
      <c r="C59" s="172">
        <f t="shared" si="6"/>
        <v>41690</v>
      </c>
      <c r="D59" s="173" t="b">
        <f t="shared" si="10"/>
        <v>0</v>
      </c>
      <c r="E59" s="181" t="str">
        <f t="shared" si="9"/>
        <v/>
      </c>
      <c r="F59" s="182" t="str">
        <f t="shared" si="9"/>
        <v/>
      </c>
      <c r="G59" s="183" t="str">
        <f t="shared" si="9"/>
        <v>S</v>
      </c>
      <c r="H59" s="184" t="str">
        <f t="shared" si="9"/>
        <v/>
      </c>
      <c r="I59" s="185" t="str">
        <f t="shared" si="9"/>
        <v/>
      </c>
      <c r="J59" s="179"/>
      <c r="K59" s="228">
        <f t="shared" si="11"/>
        <v>7</v>
      </c>
      <c r="L59" s="229">
        <f t="shared" si="12"/>
        <v>0</v>
      </c>
      <c r="M59" s="228">
        <f t="shared" si="13"/>
        <v>28</v>
      </c>
      <c r="N59" s="228">
        <f t="shared" si="14"/>
        <v>21</v>
      </c>
      <c r="O59" s="230">
        <f t="shared" si="15"/>
        <v>14</v>
      </c>
      <c r="P59" s="224"/>
      <c r="Q59" s="224"/>
      <c r="R59" s="224"/>
      <c r="S59" s="224"/>
      <c r="T59" s="224"/>
      <c r="U59" s="224"/>
      <c r="V59" s="224"/>
    </row>
    <row r="60" spans="2:22" ht="15.75" thickBot="1" x14ac:dyDescent="0.3">
      <c r="B60" s="180">
        <f t="shared" si="8"/>
        <v>41691</v>
      </c>
      <c r="C60" s="172">
        <f t="shared" si="6"/>
        <v>41691</v>
      </c>
      <c r="D60" s="173" t="b">
        <f t="shared" si="10"/>
        <v>0</v>
      </c>
      <c r="E60" s="181" t="str">
        <f t="shared" si="9"/>
        <v/>
      </c>
      <c r="F60" s="182" t="str">
        <f t="shared" si="9"/>
        <v/>
      </c>
      <c r="G60" s="183" t="str">
        <f t="shared" si="9"/>
        <v>S</v>
      </c>
      <c r="H60" s="184" t="str">
        <f t="shared" si="9"/>
        <v/>
      </c>
      <c r="I60" s="185" t="str">
        <f t="shared" si="9"/>
        <v/>
      </c>
      <c r="J60" s="179"/>
      <c r="K60" s="228">
        <f t="shared" si="11"/>
        <v>8</v>
      </c>
      <c r="L60" s="229">
        <f t="shared" si="12"/>
        <v>1</v>
      </c>
      <c r="M60" s="228">
        <f t="shared" si="13"/>
        <v>29</v>
      </c>
      <c r="N60" s="228">
        <f t="shared" si="14"/>
        <v>22</v>
      </c>
      <c r="O60" s="230">
        <f t="shared" si="15"/>
        <v>15</v>
      </c>
      <c r="P60" s="224"/>
      <c r="Q60" s="224"/>
      <c r="R60" s="224"/>
      <c r="S60" s="224"/>
      <c r="T60" s="224"/>
      <c r="U60" s="224"/>
      <c r="V60" s="224"/>
    </row>
    <row r="61" spans="2:22" ht="15.75" thickBot="1" x14ac:dyDescent="0.3">
      <c r="B61" s="180">
        <f t="shared" si="8"/>
        <v>41692</v>
      </c>
      <c r="C61" s="172">
        <f t="shared" si="6"/>
        <v>41692</v>
      </c>
      <c r="D61" s="173" t="b">
        <f t="shared" si="10"/>
        <v>1</v>
      </c>
      <c r="E61" s="181" t="str">
        <f t="shared" si="9"/>
        <v/>
      </c>
      <c r="F61" s="182" t="str">
        <f t="shared" si="9"/>
        <v>S</v>
      </c>
      <c r="G61" s="183" t="str">
        <f t="shared" si="9"/>
        <v/>
      </c>
      <c r="H61" s="184" t="str">
        <f t="shared" si="9"/>
        <v/>
      </c>
      <c r="I61" s="185" t="str">
        <f t="shared" si="9"/>
        <v/>
      </c>
      <c r="J61" s="179"/>
      <c r="K61" s="228">
        <f t="shared" si="11"/>
        <v>9</v>
      </c>
      <c r="L61" s="229">
        <f t="shared" si="12"/>
        <v>2</v>
      </c>
      <c r="M61" s="228">
        <f t="shared" si="13"/>
        <v>30</v>
      </c>
      <c r="N61" s="228">
        <f t="shared" si="14"/>
        <v>23</v>
      </c>
      <c r="O61" s="230">
        <f t="shared" si="15"/>
        <v>16</v>
      </c>
      <c r="P61" s="224"/>
      <c r="Q61" s="224"/>
      <c r="R61" s="224"/>
      <c r="S61" s="224"/>
      <c r="T61" s="224"/>
      <c r="U61" s="224"/>
      <c r="V61" s="224"/>
    </row>
    <row r="62" spans="2:22" ht="15.75" thickBot="1" x14ac:dyDescent="0.3">
      <c r="B62" s="180">
        <f t="shared" si="8"/>
        <v>41693</v>
      </c>
      <c r="C62" s="172">
        <f t="shared" si="6"/>
        <v>41693</v>
      </c>
      <c r="D62" s="173" t="b">
        <f t="shared" si="10"/>
        <v>1</v>
      </c>
      <c r="E62" s="181" t="str">
        <f t="shared" si="9"/>
        <v/>
      </c>
      <c r="F62" s="182" t="str">
        <f t="shared" si="9"/>
        <v>S</v>
      </c>
      <c r="G62" s="183" t="str">
        <f t="shared" si="9"/>
        <v/>
      </c>
      <c r="H62" s="184" t="str">
        <f t="shared" si="9"/>
        <v/>
      </c>
      <c r="I62" s="185" t="str">
        <f t="shared" si="9"/>
        <v/>
      </c>
      <c r="J62" s="179"/>
      <c r="K62" s="228">
        <f t="shared" si="11"/>
        <v>10</v>
      </c>
      <c r="L62" s="229">
        <f t="shared" si="12"/>
        <v>3</v>
      </c>
      <c r="M62" s="228">
        <f t="shared" si="13"/>
        <v>31</v>
      </c>
      <c r="N62" s="228">
        <f t="shared" si="14"/>
        <v>24</v>
      </c>
      <c r="O62" s="230">
        <f t="shared" si="15"/>
        <v>17</v>
      </c>
      <c r="P62" s="224"/>
      <c r="Q62" s="224"/>
      <c r="R62" s="224"/>
      <c r="S62" s="224"/>
      <c r="T62" s="224"/>
      <c r="U62" s="224"/>
      <c r="V62" s="224"/>
    </row>
    <row r="63" spans="2:22" ht="15.75" thickBot="1" x14ac:dyDescent="0.3">
      <c r="B63" s="180">
        <f t="shared" si="8"/>
        <v>41694</v>
      </c>
      <c r="C63" s="172">
        <f t="shared" si="6"/>
        <v>41694</v>
      </c>
      <c r="D63" s="173" t="b">
        <f t="shared" si="10"/>
        <v>0</v>
      </c>
      <c r="E63" s="181" t="str">
        <f t="shared" si="9"/>
        <v>S</v>
      </c>
      <c r="F63" s="182" t="str">
        <f t="shared" si="9"/>
        <v/>
      </c>
      <c r="G63" s="183" t="str">
        <f t="shared" si="9"/>
        <v/>
      </c>
      <c r="H63" s="184" t="str">
        <f t="shared" si="9"/>
        <v/>
      </c>
      <c r="I63" s="185" t="str">
        <f t="shared" si="9"/>
        <v/>
      </c>
      <c r="J63" s="179"/>
      <c r="K63" s="228">
        <f t="shared" si="11"/>
        <v>11</v>
      </c>
      <c r="L63" s="229">
        <f t="shared" si="12"/>
        <v>4</v>
      </c>
      <c r="M63" s="228">
        <f t="shared" si="13"/>
        <v>32</v>
      </c>
      <c r="N63" s="228">
        <f t="shared" si="14"/>
        <v>25</v>
      </c>
      <c r="O63" s="230">
        <f t="shared" si="15"/>
        <v>18</v>
      </c>
      <c r="P63" s="224"/>
      <c r="Q63" s="224"/>
      <c r="R63" s="224"/>
      <c r="S63" s="224"/>
      <c r="T63" s="224"/>
      <c r="U63" s="224"/>
      <c r="V63" s="224"/>
    </row>
    <row r="64" spans="2:22" ht="15.75" thickBot="1" x14ac:dyDescent="0.3">
      <c r="B64" s="180">
        <f t="shared" si="8"/>
        <v>41695</v>
      </c>
      <c r="C64" s="172">
        <f t="shared" si="6"/>
        <v>41695</v>
      </c>
      <c r="D64" s="173" t="b">
        <f t="shared" si="10"/>
        <v>0</v>
      </c>
      <c r="E64" s="181" t="str">
        <f t="shared" si="9"/>
        <v>S</v>
      </c>
      <c r="F64" s="182" t="str">
        <f t="shared" si="9"/>
        <v/>
      </c>
      <c r="G64" s="183" t="str">
        <f t="shared" si="9"/>
        <v/>
      </c>
      <c r="H64" s="184" t="str">
        <f t="shared" si="9"/>
        <v/>
      </c>
      <c r="I64" s="185" t="str">
        <f t="shared" si="9"/>
        <v/>
      </c>
      <c r="J64" s="179"/>
      <c r="K64" s="228">
        <f t="shared" si="11"/>
        <v>12</v>
      </c>
      <c r="L64" s="229">
        <f t="shared" si="12"/>
        <v>5</v>
      </c>
      <c r="M64" s="228">
        <f t="shared" si="13"/>
        <v>33</v>
      </c>
      <c r="N64" s="228">
        <f t="shared" si="14"/>
        <v>26</v>
      </c>
      <c r="O64" s="230">
        <f t="shared" si="15"/>
        <v>19</v>
      </c>
      <c r="P64" s="224"/>
      <c r="Q64" s="224"/>
      <c r="R64" s="224"/>
      <c r="S64" s="224"/>
      <c r="T64" s="224"/>
      <c r="U64" s="224"/>
      <c r="V64" s="224"/>
    </row>
    <row r="65" spans="2:22" ht="15.75" thickBot="1" x14ac:dyDescent="0.3">
      <c r="B65" s="180">
        <f t="shared" si="8"/>
        <v>41696</v>
      </c>
      <c r="C65" s="172">
        <f t="shared" si="6"/>
        <v>41696</v>
      </c>
      <c r="D65" s="173" t="b">
        <f t="shared" si="10"/>
        <v>0</v>
      </c>
      <c r="E65" s="181" t="str">
        <f t="shared" si="9"/>
        <v/>
      </c>
      <c r="F65" s="182" t="str">
        <f t="shared" si="9"/>
        <v/>
      </c>
      <c r="G65" s="183" t="str">
        <f t="shared" si="9"/>
        <v/>
      </c>
      <c r="H65" s="184" t="str">
        <f t="shared" si="9"/>
        <v/>
      </c>
      <c r="I65" s="185" t="str">
        <f t="shared" si="9"/>
        <v>S</v>
      </c>
      <c r="J65" s="179"/>
      <c r="K65" s="228">
        <f t="shared" si="11"/>
        <v>13</v>
      </c>
      <c r="L65" s="229">
        <f t="shared" si="12"/>
        <v>6</v>
      </c>
      <c r="M65" s="228">
        <f t="shared" si="13"/>
        <v>34</v>
      </c>
      <c r="N65" s="228">
        <f t="shared" si="14"/>
        <v>27</v>
      </c>
      <c r="O65" s="230">
        <f t="shared" si="15"/>
        <v>20</v>
      </c>
      <c r="P65" s="224"/>
      <c r="Q65" s="224"/>
      <c r="R65" s="224"/>
      <c r="S65" s="224"/>
      <c r="T65" s="224"/>
      <c r="U65" s="224"/>
      <c r="V65" s="224"/>
    </row>
    <row r="66" spans="2:22" ht="15.75" thickBot="1" x14ac:dyDescent="0.3">
      <c r="B66" s="180">
        <f t="shared" si="8"/>
        <v>41697</v>
      </c>
      <c r="C66" s="172">
        <f t="shared" si="6"/>
        <v>41697</v>
      </c>
      <c r="D66" s="173" t="b">
        <f t="shared" si="10"/>
        <v>0</v>
      </c>
      <c r="E66" s="181" t="str">
        <f t="shared" si="9"/>
        <v/>
      </c>
      <c r="F66" s="182" t="str">
        <f t="shared" si="9"/>
        <v/>
      </c>
      <c r="G66" s="183" t="str">
        <f t="shared" si="9"/>
        <v/>
      </c>
      <c r="H66" s="184" t="str">
        <f t="shared" si="9"/>
        <v>S</v>
      </c>
      <c r="I66" s="185" t="str">
        <f t="shared" si="9"/>
        <v/>
      </c>
      <c r="J66" s="179"/>
      <c r="K66" s="228">
        <f t="shared" si="11"/>
        <v>14</v>
      </c>
      <c r="L66" s="229">
        <f t="shared" si="12"/>
        <v>7</v>
      </c>
      <c r="M66" s="228">
        <f t="shared" si="13"/>
        <v>0</v>
      </c>
      <c r="N66" s="228">
        <f t="shared" si="14"/>
        <v>28</v>
      </c>
      <c r="O66" s="230">
        <f t="shared" si="15"/>
        <v>21</v>
      </c>
      <c r="P66" s="224"/>
      <c r="Q66" s="224"/>
      <c r="R66" s="224"/>
      <c r="S66" s="224"/>
      <c r="T66" s="224"/>
      <c r="U66" s="224"/>
      <c r="V66" s="224"/>
    </row>
    <row r="67" spans="2:22" ht="15.75" thickBot="1" x14ac:dyDescent="0.3">
      <c r="B67" s="180">
        <f t="shared" si="8"/>
        <v>41698</v>
      </c>
      <c r="C67" s="172">
        <f t="shared" si="6"/>
        <v>41698</v>
      </c>
      <c r="D67" s="173" t="b">
        <f t="shared" si="10"/>
        <v>0</v>
      </c>
      <c r="E67" s="181" t="str">
        <f t="shared" si="9"/>
        <v/>
      </c>
      <c r="F67" s="182" t="str">
        <f t="shared" si="9"/>
        <v/>
      </c>
      <c r="G67" s="183" t="str">
        <f t="shared" si="9"/>
        <v/>
      </c>
      <c r="H67" s="184" t="str">
        <f t="shared" si="9"/>
        <v>S</v>
      </c>
      <c r="I67" s="185" t="str">
        <f t="shared" si="9"/>
        <v/>
      </c>
      <c r="J67" s="179"/>
      <c r="K67" s="228">
        <f t="shared" si="11"/>
        <v>15</v>
      </c>
      <c r="L67" s="229">
        <f t="shared" si="12"/>
        <v>8</v>
      </c>
      <c r="M67" s="228">
        <f t="shared" si="13"/>
        <v>1</v>
      </c>
      <c r="N67" s="228">
        <f t="shared" si="14"/>
        <v>29</v>
      </c>
      <c r="O67" s="230">
        <f t="shared" si="15"/>
        <v>22</v>
      </c>
      <c r="P67" s="224"/>
      <c r="Q67" s="224"/>
      <c r="R67" s="224"/>
      <c r="S67" s="224"/>
      <c r="T67" s="224"/>
      <c r="U67" s="224"/>
      <c r="V67" s="224"/>
    </row>
    <row r="68" spans="2:22" ht="15.75" thickBot="1" x14ac:dyDescent="0.3">
      <c r="B68" s="180" t="str">
        <f>IF(DAY(EOMONTH(B67,0))=29,B67+1,"")</f>
        <v/>
      </c>
      <c r="C68" s="237" t="str">
        <f>IF(DAY(EOMONTH(B67,0))=29,B68,"")</f>
        <v/>
      </c>
      <c r="D68" s="238"/>
      <c r="E68" s="181" t="b">
        <f>IF(DAY(EOMONTH(B67,0))=29,IF(OR(K68=2,K68=3,K68=11,K68=12,K68=20,K68=28,K68=29),"S",""))</f>
        <v>0</v>
      </c>
      <c r="F68" s="182" t="b">
        <f>IF(DAY(EOMONTH(B67,0))=29,IF(OR(L68=2,L68=3,L68=11,L68=12,L68=20,L68=28,L68=29),"S",""))</f>
        <v>0</v>
      </c>
      <c r="G68" s="183" t="b">
        <f>IF(DAY(EOMONTH(B67,0))=29,IF(OR(M68=2,M68=3,M68=11,M68=12,M68=20,M68=28,M68=29),"S",""))</f>
        <v>0</v>
      </c>
      <c r="H68" s="184" t="b">
        <f>IF(DAY(EOMONTH(B67,0))=29,IF(OR(N68=2,N68=3,N68=11,N68=12,N68=20,N68=28,N68=29),"S",""))</f>
        <v>0</v>
      </c>
      <c r="I68" s="185" t="b">
        <f>IF(DAY(EOMONTH(B67,0))=29,IF(OR(O68=2,O68=3,O68=11,O68=12,O68=20,O68=28,O68=29),"S",""))</f>
        <v>0</v>
      </c>
      <c r="J68" s="179"/>
      <c r="K68" s="228" t="e">
        <f>MOD(B68-NrefA,35)</f>
        <v>#VALUE!</v>
      </c>
      <c r="L68" s="229" t="e">
        <f t="shared" si="12"/>
        <v>#VALUE!</v>
      </c>
      <c r="M68" s="228" t="e">
        <f t="shared" si="13"/>
        <v>#VALUE!</v>
      </c>
      <c r="N68" s="228" t="e">
        <f t="shared" si="14"/>
        <v>#VALUE!</v>
      </c>
      <c r="O68" s="230" t="e">
        <f t="shared" si="15"/>
        <v>#VALUE!</v>
      </c>
      <c r="P68" s="224"/>
      <c r="Q68" s="224"/>
      <c r="R68" s="224"/>
      <c r="S68" s="224"/>
      <c r="T68" s="224"/>
      <c r="U68" s="224"/>
      <c r="V68" s="224"/>
    </row>
    <row r="69" spans="2:22" ht="24" thickBot="1" x14ac:dyDescent="0.4">
      <c r="B69" s="189" t="s">
        <v>332</v>
      </c>
      <c r="C69" s="190"/>
      <c r="D69" s="191"/>
      <c r="E69" s="213" t="s">
        <v>315</v>
      </c>
      <c r="F69" s="214" t="s">
        <v>14</v>
      </c>
      <c r="G69" s="215" t="s">
        <v>15</v>
      </c>
      <c r="H69" s="216" t="s">
        <v>16</v>
      </c>
      <c r="I69" s="217" t="s">
        <v>17</v>
      </c>
      <c r="J69" s="179"/>
      <c r="K69" s="228"/>
      <c r="L69" s="229"/>
      <c r="M69" s="228"/>
      <c r="N69" s="228"/>
      <c r="O69" s="230"/>
      <c r="P69" s="224"/>
      <c r="Q69" s="224"/>
      <c r="R69" s="224"/>
      <c r="S69" s="224"/>
      <c r="T69" s="224"/>
      <c r="U69" s="224"/>
      <c r="V69" s="224"/>
    </row>
    <row r="70" spans="2:22" ht="15.75" thickBot="1" x14ac:dyDescent="0.3">
      <c r="B70" s="180">
        <f>B67+1</f>
        <v>41699</v>
      </c>
      <c r="C70" s="172">
        <f t="shared" si="6"/>
        <v>41699</v>
      </c>
      <c r="D70" s="173" t="b">
        <f t="shared" ref="D70:D100" si="16">OR(B70=fera,B70=ferb,B70=ferc,B70=ferd,B70=fere,B70=ferf,B70=ferg,B70=ferh,B70=feri,B70=ferj,B70=ferk,B70=ferl,B70=ferm,B70=fern,WEEKDAY(C70)=1,WEEKDAY(C70)=7)</f>
        <v>1</v>
      </c>
      <c r="E70" s="181" t="str">
        <f t="shared" si="9"/>
        <v/>
      </c>
      <c r="F70" s="182" t="str">
        <f t="shared" si="9"/>
        <v/>
      </c>
      <c r="G70" s="183" t="str">
        <f t="shared" si="9"/>
        <v>S</v>
      </c>
      <c r="H70" s="184" t="str">
        <f t="shared" si="9"/>
        <v/>
      </c>
      <c r="I70" s="185" t="str">
        <f t="shared" si="9"/>
        <v/>
      </c>
      <c r="J70" s="179"/>
      <c r="K70" s="228">
        <f t="shared" ref="K70:K100" si="17">MOD(B70-NrefA,35)</f>
        <v>16</v>
      </c>
      <c r="L70" s="229">
        <f t="shared" ref="L70:L100" si="18">MOD(B70-NrefB,35)</f>
        <v>9</v>
      </c>
      <c r="M70" s="228">
        <f t="shared" ref="M70:M100" si="19">MOD(B70-NrefC,35)</f>
        <v>2</v>
      </c>
      <c r="N70" s="228">
        <f t="shared" ref="N70:N100" si="20">MOD(B70-NrefD,35)</f>
        <v>30</v>
      </c>
      <c r="O70" s="230">
        <f t="shared" ref="O70:O100" si="21">MOD(B70-NrefE,35)</f>
        <v>23</v>
      </c>
      <c r="P70" s="224"/>
      <c r="Q70" s="224"/>
      <c r="R70" s="224"/>
      <c r="S70" s="224"/>
      <c r="T70" s="224"/>
      <c r="U70" s="224"/>
      <c r="V70" s="224"/>
    </row>
    <row r="71" spans="2:22" ht="15.75" thickBot="1" x14ac:dyDescent="0.3">
      <c r="B71" s="180">
        <f>B70+1</f>
        <v>41700</v>
      </c>
      <c r="C71" s="172">
        <f t="shared" si="6"/>
        <v>41700</v>
      </c>
      <c r="D71" s="173" t="b">
        <f t="shared" si="16"/>
        <v>1</v>
      </c>
      <c r="E71" s="181" t="str">
        <f t="shared" si="9"/>
        <v/>
      </c>
      <c r="F71" s="182" t="str">
        <f t="shared" si="9"/>
        <v/>
      </c>
      <c r="G71" s="183" t="str">
        <f t="shared" si="9"/>
        <v>S</v>
      </c>
      <c r="H71" s="184" t="str">
        <f t="shared" si="9"/>
        <v/>
      </c>
      <c r="I71" s="185" t="str">
        <f t="shared" si="9"/>
        <v/>
      </c>
      <c r="J71" s="179"/>
      <c r="K71" s="228">
        <f t="shared" si="17"/>
        <v>17</v>
      </c>
      <c r="L71" s="229">
        <f t="shared" si="18"/>
        <v>10</v>
      </c>
      <c r="M71" s="228">
        <f t="shared" si="19"/>
        <v>3</v>
      </c>
      <c r="N71" s="228">
        <f t="shared" si="20"/>
        <v>31</v>
      </c>
      <c r="O71" s="230">
        <f t="shared" si="21"/>
        <v>24</v>
      </c>
      <c r="P71" s="224"/>
      <c r="Q71" s="224"/>
      <c r="R71" s="224"/>
      <c r="S71" s="224"/>
      <c r="T71" s="224"/>
      <c r="U71" s="224"/>
      <c r="V71" s="224"/>
    </row>
    <row r="72" spans="2:22" ht="15.75" thickBot="1" x14ac:dyDescent="0.3">
      <c r="B72" s="180">
        <f t="shared" si="8"/>
        <v>41701</v>
      </c>
      <c r="C72" s="172">
        <f t="shared" si="6"/>
        <v>41701</v>
      </c>
      <c r="D72" s="173" t="b">
        <f t="shared" si="16"/>
        <v>0</v>
      </c>
      <c r="E72" s="181" t="str">
        <f t="shared" si="9"/>
        <v/>
      </c>
      <c r="F72" s="182" t="str">
        <f t="shared" si="9"/>
        <v>S</v>
      </c>
      <c r="G72" s="183" t="str">
        <f t="shared" si="9"/>
        <v/>
      </c>
      <c r="H72" s="184" t="str">
        <f t="shared" si="9"/>
        <v/>
      </c>
      <c r="I72" s="185" t="str">
        <f t="shared" si="9"/>
        <v/>
      </c>
      <c r="J72" s="179"/>
      <c r="K72" s="228">
        <f t="shared" si="17"/>
        <v>18</v>
      </c>
      <c r="L72" s="229">
        <f t="shared" si="18"/>
        <v>11</v>
      </c>
      <c r="M72" s="228">
        <f t="shared" si="19"/>
        <v>4</v>
      </c>
      <c r="N72" s="228">
        <f t="shared" si="20"/>
        <v>32</v>
      </c>
      <c r="O72" s="230">
        <f t="shared" si="21"/>
        <v>25</v>
      </c>
      <c r="P72" s="224"/>
      <c r="Q72" s="224"/>
      <c r="R72" s="224"/>
      <c r="S72" s="224"/>
      <c r="T72" s="224"/>
      <c r="U72" s="224"/>
      <c r="V72" s="224"/>
    </row>
    <row r="73" spans="2:22" ht="15.75" thickBot="1" x14ac:dyDescent="0.3">
      <c r="B73" s="180">
        <f t="shared" si="8"/>
        <v>41702</v>
      </c>
      <c r="C73" s="172">
        <f t="shared" si="6"/>
        <v>41702</v>
      </c>
      <c r="D73" s="173" t="b">
        <f t="shared" si="16"/>
        <v>0</v>
      </c>
      <c r="E73" s="181" t="str">
        <f t="shared" si="9"/>
        <v/>
      </c>
      <c r="F73" s="182" t="str">
        <f t="shared" si="9"/>
        <v>S</v>
      </c>
      <c r="G73" s="183" t="str">
        <f t="shared" si="9"/>
        <v/>
      </c>
      <c r="H73" s="184" t="str">
        <f t="shared" si="9"/>
        <v/>
      </c>
      <c r="I73" s="185" t="str">
        <f t="shared" si="9"/>
        <v/>
      </c>
      <c r="J73" s="179"/>
      <c r="K73" s="228">
        <f t="shared" si="17"/>
        <v>19</v>
      </c>
      <c r="L73" s="229">
        <f t="shared" si="18"/>
        <v>12</v>
      </c>
      <c r="M73" s="228">
        <f t="shared" si="19"/>
        <v>5</v>
      </c>
      <c r="N73" s="228">
        <f t="shared" si="20"/>
        <v>33</v>
      </c>
      <c r="O73" s="230">
        <f t="shared" si="21"/>
        <v>26</v>
      </c>
      <c r="P73" s="224"/>
      <c r="Q73" s="224"/>
      <c r="R73" s="224"/>
      <c r="S73" s="224"/>
      <c r="T73" s="224"/>
      <c r="U73" s="224"/>
      <c r="V73" s="224"/>
    </row>
    <row r="74" spans="2:22" ht="15.75" thickBot="1" x14ac:dyDescent="0.3">
      <c r="B74" s="180">
        <f t="shared" si="8"/>
        <v>41703</v>
      </c>
      <c r="C74" s="172">
        <f t="shared" si="6"/>
        <v>41703</v>
      </c>
      <c r="D74" s="173" t="b">
        <f t="shared" si="16"/>
        <v>0</v>
      </c>
      <c r="E74" s="181" t="str">
        <f t="shared" si="9"/>
        <v>S</v>
      </c>
      <c r="F74" s="182" t="str">
        <f t="shared" si="9"/>
        <v/>
      </c>
      <c r="G74" s="183" t="str">
        <f t="shared" si="9"/>
        <v/>
      </c>
      <c r="H74" s="184" t="str">
        <f t="shared" si="9"/>
        <v/>
      </c>
      <c r="I74" s="185" t="str">
        <f t="shared" si="9"/>
        <v/>
      </c>
      <c r="J74" s="179"/>
      <c r="K74" s="228">
        <f t="shared" si="17"/>
        <v>20</v>
      </c>
      <c r="L74" s="229">
        <f t="shared" si="18"/>
        <v>13</v>
      </c>
      <c r="M74" s="228">
        <f t="shared" si="19"/>
        <v>6</v>
      </c>
      <c r="N74" s="228">
        <f t="shared" si="20"/>
        <v>34</v>
      </c>
      <c r="O74" s="230">
        <f t="shared" si="21"/>
        <v>27</v>
      </c>
      <c r="P74" s="224"/>
      <c r="Q74" s="224"/>
      <c r="R74" s="224"/>
      <c r="S74" s="224"/>
      <c r="T74" s="224"/>
      <c r="U74" s="224"/>
      <c r="V74" s="224"/>
    </row>
    <row r="75" spans="2:22" ht="15.75" thickBot="1" x14ac:dyDescent="0.3">
      <c r="B75" s="180">
        <f t="shared" ref="B75:B138" si="22">B74+1</f>
        <v>41704</v>
      </c>
      <c r="C75" s="172">
        <f t="shared" si="6"/>
        <v>41704</v>
      </c>
      <c r="D75" s="173" t="b">
        <f t="shared" si="16"/>
        <v>0</v>
      </c>
      <c r="E75" s="181" t="str">
        <f t="shared" si="9"/>
        <v/>
      </c>
      <c r="F75" s="182" t="str">
        <f t="shared" si="9"/>
        <v/>
      </c>
      <c r="G75" s="183" t="str">
        <f t="shared" si="9"/>
        <v/>
      </c>
      <c r="H75" s="184" t="str">
        <f t="shared" si="9"/>
        <v/>
      </c>
      <c r="I75" s="185" t="str">
        <f t="shared" si="9"/>
        <v>S</v>
      </c>
      <c r="J75" s="179"/>
      <c r="K75" s="228">
        <f t="shared" si="17"/>
        <v>21</v>
      </c>
      <c r="L75" s="229">
        <f t="shared" si="18"/>
        <v>14</v>
      </c>
      <c r="M75" s="228">
        <f t="shared" si="19"/>
        <v>7</v>
      </c>
      <c r="N75" s="228">
        <f t="shared" si="20"/>
        <v>0</v>
      </c>
      <c r="O75" s="230">
        <f t="shared" si="21"/>
        <v>28</v>
      </c>
      <c r="P75" s="224"/>
      <c r="Q75" s="224"/>
      <c r="R75" s="224"/>
      <c r="S75" s="224"/>
      <c r="T75" s="224"/>
      <c r="U75" s="224"/>
      <c r="V75" s="224"/>
    </row>
    <row r="76" spans="2:22" ht="15.75" thickBot="1" x14ac:dyDescent="0.3">
      <c r="B76" s="180">
        <f t="shared" si="22"/>
        <v>41705</v>
      </c>
      <c r="C76" s="172">
        <f t="shared" ref="C76:C141" si="23">B76</f>
        <v>41705</v>
      </c>
      <c r="D76" s="173" t="b">
        <f t="shared" si="16"/>
        <v>0</v>
      </c>
      <c r="E76" s="181" t="str">
        <f t="shared" si="9"/>
        <v/>
      </c>
      <c r="F76" s="182" t="str">
        <f t="shared" si="9"/>
        <v/>
      </c>
      <c r="G76" s="183" t="str">
        <f t="shared" si="9"/>
        <v/>
      </c>
      <c r="H76" s="184" t="str">
        <f t="shared" si="9"/>
        <v/>
      </c>
      <c r="I76" s="185" t="str">
        <f t="shared" si="9"/>
        <v>S</v>
      </c>
      <c r="J76" s="179"/>
      <c r="K76" s="228">
        <f t="shared" si="17"/>
        <v>22</v>
      </c>
      <c r="L76" s="229">
        <f t="shared" si="18"/>
        <v>15</v>
      </c>
      <c r="M76" s="228">
        <f t="shared" si="19"/>
        <v>8</v>
      </c>
      <c r="N76" s="228">
        <f t="shared" si="20"/>
        <v>1</v>
      </c>
      <c r="O76" s="230">
        <f t="shared" si="21"/>
        <v>29</v>
      </c>
      <c r="P76" s="224"/>
      <c r="Q76" s="224"/>
      <c r="R76" s="224"/>
      <c r="S76" s="224"/>
      <c r="T76" s="224"/>
      <c r="U76" s="224"/>
      <c r="V76" s="224"/>
    </row>
    <row r="77" spans="2:22" ht="15.75" thickBot="1" x14ac:dyDescent="0.3">
      <c r="B77" s="180">
        <f t="shared" si="22"/>
        <v>41706</v>
      </c>
      <c r="C77" s="172">
        <f t="shared" si="23"/>
        <v>41706</v>
      </c>
      <c r="D77" s="173" t="b">
        <f t="shared" si="16"/>
        <v>1</v>
      </c>
      <c r="E77" s="181" t="str">
        <f t="shared" ref="E77:I127" si="24">IF(OR(K77=2,K77=3,K77=11,K77=12,K77=20,K77=28,K77=29),"S","")</f>
        <v/>
      </c>
      <c r="F77" s="182" t="str">
        <f t="shared" si="24"/>
        <v/>
      </c>
      <c r="G77" s="183" t="str">
        <f t="shared" si="24"/>
        <v/>
      </c>
      <c r="H77" s="184" t="str">
        <f t="shared" si="24"/>
        <v>S</v>
      </c>
      <c r="I77" s="185" t="str">
        <f t="shared" si="24"/>
        <v/>
      </c>
      <c r="J77" s="179"/>
      <c r="K77" s="228">
        <f t="shared" si="17"/>
        <v>23</v>
      </c>
      <c r="L77" s="229">
        <f t="shared" si="18"/>
        <v>16</v>
      </c>
      <c r="M77" s="228">
        <f t="shared" si="19"/>
        <v>9</v>
      </c>
      <c r="N77" s="228">
        <f t="shared" si="20"/>
        <v>2</v>
      </c>
      <c r="O77" s="230">
        <f t="shared" si="21"/>
        <v>30</v>
      </c>
      <c r="P77" s="224"/>
      <c r="Q77" s="224"/>
      <c r="R77" s="224"/>
      <c r="S77" s="224"/>
      <c r="T77" s="224"/>
      <c r="U77" s="224"/>
      <c r="V77" s="224"/>
    </row>
    <row r="78" spans="2:22" ht="15.75" thickBot="1" x14ac:dyDescent="0.3">
      <c r="B78" s="180">
        <f t="shared" si="22"/>
        <v>41707</v>
      </c>
      <c r="C78" s="172">
        <f t="shared" si="23"/>
        <v>41707</v>
      </c>
      <c r="D78" s="173" t="b">
        <f t="shared" si="16"/>
        <v>1</v>
      </c>
      <c r="E78" s="181" t="str">
        <f t="shared" si="24"/>
        <v/>
      </c>
      <c r="F78" s="182" t="str">
        <f t="shared" si="24"/>
        <v/>
      </c>
      <c r="G78" s="183" t="str">
        <f t="shared" si="24"/>
        <v/>
      </c>
      <c r="H78" s="184" t="str">
        <f t="shared" si="24"/>
        <v>S</v>
      </c>
      <c r="I78" s="185" t="str">
        <f t="shared" si="24"/>
        <v/>
      </c>
      <c r="J78" s="179"/>
      <c r="K78" s="228">
        <f t="shared" si="17"/>
        <v>24</v>
      </c>
      <c r="L78" s="229">
        <f t="shared" si="18"/>
        <v>17</v>
      </c>
      <c r="M78" s="228">
        <f t="shared" si="19"/>
        <v>10</v>
      </c>
      <c r="N78" s="228">
        <f t="shared" si="20"/>
        <v>3</v>
      </c>
      <c r="O78" s="230">
        <f t="shared" si="21"/>
        <v>31</v>
      </c>
      <c r="P78" s="224"/>
      <c r="Q78" s="224"/>
      <c r="R78" s="224"/>
      <c r="S78" s="224"/>
      <c r="T78" s="224"/>
      <c r="U78" s="224"/>
      <c r="V78" s="224"/>
    </row>
    <row r="79" spans="2:22" ht="15.75" thickBot="1" x14ac:dyDescent="0.3">
      <c r="B79" s="180">
        <f t="shared" si="22"/>
        <v>41708</v>
      </c>
      <c r="C79" s="172">
        <f t="shared" si="23"/>
        <v>41708</v>
      </c>
      <c r="D79" s="173" t="b">
        <f t="shared" si="16"/>
        <v>0</v>
      </c>
      <c r="E79" s="181" t="str">
        <f t="shared" si="24"/>
        <v/>
      </c>
      <c r="F79" s="182" t="str">
        <f t="shared" si="24"/>
        <v/>
      </c>
      <c r="G79" s="183" t="str">
        <f t="shared" si="24"/>
        <v>S</v>
      </c>
      <c r="H79" s="184" t="str">
        <f t="shared" si="24"/>
        <v/>
      </c>
      <c r="I79" s="185" t="str">
        <f t="shared" si="24"/>
        <v/>
      </c>
      <c r="J79" s="179"/>
      <c r="K79" s="228">
        <f t="shared" si="17"/>
        <v>25</v>
      </c>
      <c r="L79" s="229">
        <f t="shared" si="18"/>
        <v>18</v>
      </c>
      <c r="M79" s="228">
        <f t="shared" si="19"/>
        <v>11</v>
      </c>
      <c r="N79" s="228">
        <f t="shared" si="20"/>
        <v>4</v>
      </c>
      <c r="O79" s="230">
        <f t="shared" si="21"/>
        <v>32</v>
      </c>
      <c r="P79" s="224"/>
      <c r="Q79" s="224"/>
      <c r="R79" s="224"/>
      <c r="S79" s="224"/>
      <c r="T79" s="224"/>
      <c r="U79" s="224"/>
      <c r="V79" s="224"/>
    </row>
    <row r="80" spans="2:22" ht="15.75" thickBot="1" x14ac:dyDescent="0.3">
      <c r="B80" s="180">
        <f t="shared" si="22"/>
        <v>41709</v>
      </c>
      <c r="C80" s="172">
        <f t="shared" si="23"/>
        <v>41709</v>
      </c>
      <c r="D80" s="173" t="b">
        <f t="shared" si="16"/>
        <v>0</v>
      </c>
      <c r="E80" s="181" t="str">
        <f t="shared" si="24"/>
        <v/>
      </c>
      <c r="F80" s="182" t="str">
        <f t="shared" si="24"/>
        <v/>
      </c>
      <c r="G80" s="183" t="str">
        <f t="shared" si="24"/>
        <v>S</v>
      </c>
      <c r="H80" s="184" t="str">
        <f t="shared" si="24"/>
        <v/>
      </c>
      <c r="I80" s="185" t="str">
        <f t="shared" si="24"/>
        <v/>
      </c>
      <c r="J80" s="179"/>
      <c r="K80" s="228">
        <f t="shared" si="17"/>
        <v>26</v>
      </c>
      <c r="L80" s="229">
        <f t="shared" si="18"/>
        <v>19</v>
      </c>
      <c r="M80" s="228">
        <f t="shared" si="19"/>
        <v>12</v>
      </c>
      <c r="N80" s="228">
        <f t="shared" si="20"/>
        <v>5</v>
      </c>
      <c r="O80" s="230">
        <f t="shared" si="21"/>
        <v>33</v>
      </c>
      <c r="P80" s="224"/>
      <c r="Q80" s="224"/>
      <c r="R80" s="224"/>
      <c r="S80" s="224"/>
      <c r="T80" s="224"/>
      <c r="U80" s="224"/>
      <c r="V80" s="224"/>
    </row>
    <row r="81" spans="2:22" ht="15.75" thickBot="1" x14ac:dyDescent="0.3">
      <c r="B81" s="180">
        <f t="shared" si="22"/>
        <v>41710</v>
      </c>
      <c r="C81" s="172">
        <f t="shared" si="23"/>
        <v>41710</v>
      </c>
      <c r="D81" s="173" t="b">
        <f t="shared" si="16"/>
        <v>0</v>
      </c>
      <c r="E81" s="181" t="str">
        <f t="shared" si="24"/>
        <v/>
      </c>
      <c r="F81" s="182" t="str">
        <f t="shared" si="24"/>
        <v>S</v>
      </c>
      <c r="G81" s="183" t="str">
        <f t="shared" si="24"/>
        <v/>
      </c>
      <c r="H81" s="184" t="str">
        <f t="shared" si="24"/>
        <v/>
      </c>
      <c r="I81" s="185" t="str">
        <f t="shared" si="24"/>
        <v/>
      </c>
      <c r="J81" s="179"/>
      <c r="K81" s="228">
        <f t="shared" si="17"/>
        <v>27</v>
      </c>
      <c r="L81" s="229">
        <f t="shared" si="18"/>
        <v>20</v>
      </c>
      <c r="M81" s="228">
        <f t="shared" si="19"/>
        <v>13</v>
      </c>
      <c r="N81" s="228">
        <f t="shared" si="20"/>
        <v>6</v>
      </c>
      <c r="O81" s="230">
        <f t="shared" si="21"/>
        <v>34</v>
      </c>
      <c r="P81" s="224"/>
      <c r="Q81" s="224"/>
      <c r="R81" s="224"/>
      <c r="S81" s="224"/>
      <c r="T81" s="224"/>
      <c r="U81" s="224"/>
      <c r="V81" s="224"/>
    </row>
    <row r="82" spans="2:22" ht="15.75" thickBot="1" x14ac:dyDescent="0.3">
      <c r="B82" s="180">
        <f t="shared" si="22"/>
        <v>41711</v>
      </c>
      <c r="C82" s="172">
        <f t="shared" si="23"/>
        <v>41711</v>
      </c>
      <c r="D82" s="173" t="b">
        <f t="shared" si="16"/>
        <v>0</v>
      </c>
      <c r="E82" s="181" t="str">
        <f t="shared" si="24"/>
        <v>S</v>
      </c>
      <c r="F82" s="182" t="str">
        <f t="shared" si="24"/>
        <v/>
      </c>
      <c r="G82" s="183" t="str">
        <f t="shared" si="24"/>
        <v/>
      </c>
      <c r="H82" s="184" t="str">
        <f t="shared" si="24"/>
        <v/>
      </c>
      <c r="I82" s="185" t="str">
        <f t="shared" si="24"/>
        <v/>
      </c>
      <c r="J82" s="179"/>
      <c r="K82" s="228">
        <f t="shared" si="17"/>
        <v>28</v>
      </c>
      <c r="L82" s="229">
        <f t="shared" si="18"/>
        <v>21</v>
      </c>
      <c r="M82" s="228">
        <f t="shared" si="19"/>
        <v>14</v>
      </c>
      <c r="N82" s="228">
        <f t="shared" si="20"/>
        <v>7</v>
      </c>
      <c r="O82" s="230">
        <f t="shared" si="21"/>
        <v>0</v>
      </c>
      <c r="P82" s="224"/>
      <c r="Q82" s="224"/>
      <c r="R82" s="224"/>
      <c r="S82" s="224"/>
      <c r="T82" s="224"/>
      <c r="U82" s="224"/>
      <c r="V82" s="224"/>
    </row>
    <row r="83" spans="2:22" ht="15.75" thickBot="1" x14ac:dyDescent="0.3">
      <c r="B83" s="180">
        <f t="shared" si="22"/>
        <v>41712</v>
      </c>
      <c r="C83" s="172">
        <f t="shared" si="23"/>
        <v>41712</v>
      </c>
      <c r="D83" s="173" t="b">
        <f t="shared" si="16"/>
        <v>0</v>
      </c>
      <c r="E83" s="181" t="str">
        <f t="shared" si="24"/>
        <v>S</v>
      </c>
      <c r="F83" s="182" t="str">
        <f t="shared" si="24"/>
        <v/>
      </c>
      <c r="G83" s="183" t="str">
        <f t="shared" si="24"/>
        <v/>
      </c>
      <c r="H83" s="184" t="str">
        <f t="shared" si="24"/>
        <v/>
      </c>
      <c r="I83" s="185" t="str">
        <f t="shared" si="24"/>
        <v/>
      </c>
      <c r="J83" s="179"/>
      <c r="K83" s="228">
        <f t="shared" si="17"/>
        <v>29</v>
      </c>
      <c r="L83" s="229">
        <f t="shared" si="18"/>
        <v>22</v>
      </c>
      <c r="M83" s="228">
        <f t="shared" si="19"/>
        <v>15</v>
      </c>
      <c r="N83" s="228">
        <f t="shared" si="20"/>
        <v>8</v>
      </c>
      <c r="O83" s="230">
        <f t="shared" si="21"/>
        <v>1</v>
      </c>
      <c r="P83" s="224"/>
      <c r="Q83" s="224"/>
      <c r="R83" s="224"/>
      <c r="S83" s="224"/>
      <c r="T83" s="224"/>
      <c r="U83" s="224"/>
      <c r="V83" s="224"/>
    </row>
    <row r="84" spans="2:22" ht="15.75" thickBot="1" x14ac:dyDescent="0.3">
      <c r="B84" s="180">
        <f t="shared" si="22"/>
        <v>41713</v>
      </c>
      <c r="C84" s="172">
        <f t="shared" si="23"/>
        <v>41713</v>
      </c>
      <c r="D84" s="173" t="b">
        <f t="shared" si="16"/>
        <v>1</v>
      </c>
      <c r="E84" s="181" t="str">
        <f t="shared" si="24"/>
        <v/>
      </c>
      <c r="F84" s="182" t="str">
        <f t="shared" si="24"/>
        <v/>
      </c>
      <c r="G84" s="183" t="str">
        <f t="shared" si="24"/>
        <v/>
      </c>
      <c r="H84" s="184" t="str">
        <f t="shared" si="24"/>
        <v/>
      </c>
      <c r="I84" s="185" t="str">
        <f t="shared" si="24"/>
        <v>S</v>
      </c>
      <c r="J84" s="179"/>
      <c r="K84" s="228">
        <f t="shared" si="17"/>
        <v>30</v>
      </c>
      <c r="L84" s="229">
        <f t="shared" si="18"/>
        <v>23</v>
      </c>
      <c r="M84" s="228">
        <f t="shared" si="19"/>
        <v>16</v>
      </c>
      <c r="N84" s="228">
        <f t="shared" si="20"/>
        <v>9</v>
      </c>
      <c r="O84" s="230">
        <f t="shared" si="21"/>
        <v>2</v>
      </c>
      <c r="P84" s="224"/>
      <c r="Q84" s="224"/>
      <c r="R84" s="224"/>
      <c r="S84" s="224"/>
      <c r="T84" s="224"/>
      <c r="U84" s="224"/>
      <c r="V84" s="224"/>
    </row>
    <row r="85" spans="2:22" ht="15.75" thickBot="1" x14ac:dyDescent="0.3">
      <c r="B85" s="180">
        <f t="shared" si="22"/>
        <v>41714</v>
      </c>
      <c r="C85" s="172">
        <f t="shared" si="23"/>
        <v>41714</v>
      </c>
      <c r="D85" s="173" t="b">
        <f t="shared" si="16"/>
        <v>1</v>
      </c>
      <c r="E85" s="181" t="str">
        <f t="shared" si="24"/>
        <v/>
      </c>
      <c r="F85" s="182" t="str">
        <f t="shared" si="24"/>
        <v/>
      </c>
      <c r="G85" s="183" t="str">
        <f t="shared" si="24"/>
        <v/>
      </c>
      <c r="H85" s="184" t="str">
        <f t="shared" si="24"/>
        <v/>
      </c>
      <c r="I85" s="185" t="str">
        <f t="shared" si="24"/>
        <v>S</v>
      </c>
      <c r="J85" s="179"/>
      <c r="K85" s="228">
        <f t="shared" si="17"/>
        <v>31</v>
      </c>
      <c r="L85" s="229">
        <f t="shared" si="18"/>
        <v>24</v>
      </c>
      <c r="M85" s="228">
        <f t="shared" si="19"/>
        <v>17</v>
      </c>
      <c r="N85" s="228">
        <f t="shared" si="20"/>
        <v>10</v>
      </c>
      <c r="O85" s="230">
        <f t="shared" si="21"/>
        <v>3</v>
      </c>
      <c r="P85" s="224"/>
      <c r="Q85" s="224"/>
      <c r="R85" s="224"/>
      <c r="S85" s="224"/>
      <c r="T85" s="224"/>
      <c r="U85" s="224"/>
      <c r="V85" s="224"/>
    </row>
    <row r="86" spans="2:22" ht="15.75" thickBot="1" x14ac:dyDescent="0.3">
      <c r="B86" s="180">
        <f t="shared" si="22"/>
        <v>41715</v>
      </c>
      <c r="C86" s="172">
        <f t="shared" si="23"/>
        <v>41715</v>
      </c>
      <c r="D86" s="173" t="b">
        <f t="shared" si="16"/>
        <v>0</v>
      </c>
      <c r="E86" s="181" t="str">
        <f t="shared" si="24"/>
        <v/>
      </c>
      <c r="F86" s="182" t="str">
        <f t="shared" si="24"/>
        <v/>
      </c>
      <c r="G86" s="183" t="str">
        <f t="shared" si="24"/>
        <v/>
      </c>
      <c r="H86" s="184" t="str">
        <f t="shared" si="24"/>
        <v>S</v>
      </c>
      <c r="I86" s="185" t="str">
        <f t="shared" si="24"/>
        <v/>
      </c>
      <c r="J86" s="179"/>
      <c r="K86" s="228">
        <f t="shared" si="17"/>
        <v>32</v>
      </c>
      <c r="L86" s="229">
        <f t="shared" si="18"/>
        <v>25</v>
      </c>
      <c r="M86" s="228">
        <f t="shared" si="19"/>
        <v>18</v>
      </c>
      <c r="N86" s="228">
        <f t="shared" si="20"/>
        <v>11</v>
      </c>
      <c r="O86" s="230">
        <f t="shared" si="21"/>
        <v>4</v>
      </c>
      <c r="P86" s="224"/>
      <c r="Q86" s="224"/>
      <c r="R86" s="224"/>
      <c r="S86" s="224"/>
      <c r="T86" s="224"/>
      <c r="U86" s="224"/>
      <c r="V86" s="224"/>
    </row>
    <row r="87" spans="2:22" ht="15.75" thickBot="1" x14ac:dyDescent="0.3">
      <c r="B87" s="180">
        <f t="shared" si="22"/>
        <v>41716</v>
      </c>
      <c r="C87" s="172">
        <f t="shared" si="23"/>
        <v>41716</v>
      </c>
      <c r="D87" s="173" t="b">
        <f t="shared" si="16"/>
        <v>0</v>
      </c>
      <c r="E87" s="181" t="str">
        <f t="shared" si="24"/>
        <v/>
      </c>
      <c r="F87" s="182" t="str">
        <f t="shared" si="24"/>
        <v/>
      </c>
      <c r="G87" s="183" t="str">
        <f t="shared" si="24"/>
        <v/>
      </c>
      <c r="H87" s="184" t="str">
        <f t="shared" si="24"/>
        <v>S</v>
      </c>
      <c r="I87" s="185" t="str">
        <f t="shared" si="24"/>
        <v/>
      </c>
      <c r="J87" s="179"/>
      <c r="K87" s="228">
        <f t="shared" si="17"/>
        <v>33</v>
      </c>
      <c r="L87" s="229">
        <f t="shared" si="18"/>
        <v>26</v>
      </c>
      <c r="M87" s="228">
        <f t="shared" si="19"/>
        <v>19</v>
      </c>
      <c r="N87" s="228">
        <f t="shared" si="20"/>
        <v>12</v>
      </c>
      <c r="O87" s="230">
        <f t="shared" si="21"/>
        <v>5</v>
      </c>
      <c r="P87" s="224"/>
      <c r="Q87" s="224"/>
      <c r="R87" s="224"/>
      <c r="S87" s="224"/>
      <c r="T87" s="224"/>
      <c r="U87" s="224"/>
      <c r="V87" s="224"/>
    </row>
    <row r="88" spans="2:22" ht="15.75" thickBot="1" x14ac:dyDescent="0.3">
      <c r="B88" s="180">
        <f t="shared" si="22"/>
        <v>41717</v>
      </c>
      <c r="C88" s="172">
        <f t="shared" si="23"/>
        <v>41717</v>
      </c>
      <c r="D88" s="173" t="b">
        <f t="shared" si="16"/>
        <v>0</v>
      </c>
      <c r="E88" s="181" t="str">
        <f t="shared" si="24"/>
        <v/>
      </c>
      <c r="F88" s="182" t="str">
        <f t="shared" si="24"/>
        <v/>
      </c>
      <c r="G88" s="183" t="str">
        <f t="shared" si="24"/>
        <v>S</v>
      </c>
      <c r="H88" s="184" t="str">
        <f t="shared" si="24"/>
        <v/>
      </c>
      <c r="I88" s="185" t="str">
        <f t="shared" si="24"/>
        <v/>
      </c>
      <c r="J88" s="179"/>
      <c r="K88" s="228">
        <f t="shared" si="17"/>
        <v>34</v>
      </c>
      <c r="L88" s="229">
        <f t="shared" si="18"/>
        <v>27</v>
      </c>
      <c r="M88" s="228">
        <f t="shared" si="19"/>
        <v>20</v>
      </c>
      <c r="N88" s="228">
        <f t="shared" si="20"/>
        <v>13</v>
      </c>
      <c r="O88" s="230">
        <f t="shared" si="21"/>
        <v>6</v>
      </c>
      <c r="P88" s="224"/>
      <c r="Q88" s="224"/>
      <c r="R88" s="224"/>
      <c r="S88" s="224"/>
      <c r="T88" s="224"/>
      <c r="U88" s="224"/>
      <c r="V88" s="224"/>
    </row>
    <row r="89" spans="2:22" ht="15.75" thickBot="1" x14ac:dyDescent="0.3">
      <c r="B89" s="180">
        <f t="shared" si="22"/>
        <v>41718</v>
      </c>
      <c r="C89" s="172">
        <f t="shared" si="23"/>
        <v>41718</v>
      </c>
      <c r="D89" s="173" t="b">
        <f t="shared" si="16"/>
        <v>0</v>
      </c>
      <c r="E89" s="181" t="str">
        <f t="shared" si="24"/>
        <v/>
      </c>
      <c r="F89" s="182" t="str">
        <f t="shared" si="24"/>
        <v>S</v>
      </c>
      <c r="G89" s="183" t="str">
        <f t="shared" si="24"/>
        <v/>
      </c>
      <c r="H89" s="184" t="str">
        <f t="shared" si="24"/>
        <v/>
      </c>
      <c r="I89" s="185" t="str">
        <f t="shared" si="24"/>
        <v/>
      </c>
      <c r="J89" s="179"/>
      <c r="K89" s="228">
        <f t="shared" si="17"/>
        <v>0</v>
      </c>
      <c r="L89" s="229">
        <f t="shared" si="18"/>
        <v>28</v>
      </c>
      <c r="M89" s="228">
        <f t="shared" si="19"/>
        <v>21</v>
      </c>
      <c r="N89" s="228">
        <f t="shared" si="20"/>
        <v>14</v>
      </c>
      <c r="O89" s="230">
        <f t="shared" si="21"/>
        <v>7</v>
      </c>
      <c r="P89" s="224"/>
      <c r="Q89" s="224"/>
      <c r="R89" s="224"/>
      <c r="S89" s="224"/>
      <c r="T89" s="224"/>
      <c r="U89" s="224"/>
      <c r="V89" s="224"/>
    </row>
    <row r="90" spans="2:22" ht="15.75" thickBot="1" x14ac:dyDescent="0.3">
      <c r="B90" s="180">
        <f t="shared" si="22"/>
        <v>41719</v>
      </c>
      <c r="C90" s="172">
        <f t="shared" si="23"/>
        <v>41719</v>
      </c>
      <c r="D90" s="173" t="b">
        <f t="shared" si="16"/>
        <v>0</v>
      </c>
      <c r="E90" s="181" t="str">
        <f t="shared" si="24"/>
        <v/>
      </c>
      <c r="F90" s="182" t="str">
        <f t="shared" si="24"/>
        <v>S</v>
      </c>
      <c r="G90" s="183" t="str">
        <f t="shared" si="24"/>
        <v/>
      </c>
      <c r="H90" s="184" t="str">
        <f t="shared" si="24"/>
        <v/>
      </c>
      <c r="I90" s="185" t="str">
        <f t="shared" si="24"/>
        <v/>
      </c>
      <c r="J90" s="179"/>
      <c r="K90" s="228">
        <f t="shared" si="17"/>
        <v>1</v>
      </c>
      <c r="L90" s="229">
        <f t="shared" si="18"/>
        <v>29</v>
      </c>
      <c r="M90" s="228">
        <f t="shared" si="19"/>
        <v>22</v>
      </c>
      <c r="N90" s="228">
        <f t="shared" si="20"/>
        <v>15</v>
      </c>
      <c r="O90" s="230">
        <f t="shared" si="21"/>
        <v>8</v>
      </c>
      <c r="P90" s="224"/>
      <c r="Q90" s="224"/>
      <c r="R90" s="224"/>
      <c r="S90" s="224"/>
      <c r="T90" s="224"/>
      <c r="U90" s="224"/>
      <c r="V90" s="224"/>
    </row>
    <row r="91" spans="2:22" ht="15.75" thickBot="1" x14ac:dyDescent="0.3">
      <c r="B91" s="180">
        <f t="shared" si="22"/>
        <v>41720</v>
      </c>
      <c r="C91" s="172">
        <f t="shared" si="23"/>
        <v>41720</v>
      </c>
      <c r="D91" s="173" t="b">
        <f t="shared" si="16"/>
        <v>1</v>
      </c>
      <c r="E91" s="181" t="str">
        <f t="shared" si="24"/>
        <v>S</v>
      </c>
      <c r="F91" s="182" t="str">
        <f t="shared" si="24"/>
        <v/>
      </c>
      <c r="G91" s="183" t="str">
        <f t="shared" si="24"/>
        <v/>
      </c>
      <c r="H91" s="184" t="str">
        <f t="shared" si="24"/>
        <v/>
      </c>
      <c r="I91" s="185" t="str">
        <f t="shared" si="24"/>
        <v/>
      </c>
      <c r="J91" s="179"/>
      <c r="K91" s="228">
        <f t="shared" si="17"/>
        <v>2</v>
      </c>
      <c r="L91" s="229">
        <f t="shared" si="18"/>
        <v>30</v>
      </c>
      <c r="M91" s="228">
        <f t="shared" si="19"/>
        <v>23</v>
      </c>
      <c r="N91" s="228">
        <f t="shared" si="20"/>
        <v>16</v>
      </c>
      <c r="O91" s="230">
        <f t="shared" si="21"/>
        <v>9</v>
      </c>
      <c r="P91" s="224"/>
      <c r="Q91" s="224"/>
      <c r="R91" s="224"/>
      <c r="S91" s="224"/>
      <c r="T91" s="224"/>
      <c r="U91" s="224"/>
      <c r="V91" s="224"/>
    </row>
    <row r="92" spans="2:22" ht="15.75" thickBot="1" x14ac:dyDescent="0.3">
      <c r="B92" s="180">
        <f t="shared" si="22"/>
        <v>41721</v>
      </c>
      <c r="C92" s="172">
        <f t="shared" si="23"/>
        <v>41721</v>
      </c>
      <c r="D92" s="173" t="b">
        <f t="shared" si="16"/>
        <v>1</v>
      </c>
      <c r="E92" s="181" t="str">
        <f t="shared" si="24"/>
        <v>S</v>
      </c>
      <c r="F92" s="182" t="str">
        <f t="shared" si="24"/>
        <v/>
      </c>
      <c r="G92" s="183" t="str">
        <f t="shared" si="24"/>
        <v/>
      </c>
      <c r="H92" s="184" t="str">
        <f t="shared" si="24"/>
        <v/>
      </c>
      <c r="I92" s="185" t="str">
        <f t="shared" si="24"/>
        <v/>
      </c>
      <c r="J92" s="179"/>
      <c r="K92" s="228">
        <f t="shared" si="17"/>
        <v>3</v>
      </c>
      <c r="L92" s="229">
        <f t="shared" si="18"/>
        <v>31</v>
      </c>
      <c r="M92" s="228">
        <f t="shared" si="19"/>
        <v>24</v>
      </c>
      <c r="N92" s="228">
        <f t="shared" si="20"/>
        <v>17</v>
      </c>
      <c r="O92" s="230">
        <f t="shared" si="21"/>
        <v>10</v>
      </c>
      <c r="P92" s="224"/>
      <c r="Q92" s="224"/>
      <c r="R92" s="224"/>
      <c r="S92" s="224"/>
      <c r="T92" s="224"/>
      <c r="U92" s="224"/>
      <c r="V92" s="224"/>
    </row>
    <row r="93" spans="2:22" ht="15.75" thickBot="1" x14ac:dyDescent="0.3">
      <c r="B93" s="180">
        <f t="shared" si="22"/>
        <v>41722</v>
      </c>
      <c r="C93" s="172">
        <f t="shared" si="23"/>
        <v>41722</v>
      </c>
      <c r="D93" s="173" t="b">
        <f t="shared" si="16"/>
        <v>0</v>
      </c>
      <c r="E93" s="181" t="str">
        <f t="shared" si="24"/>
        <v/>
      </c>
      <c r="F93" s="182" t="str">
        <f t="shared" si="24"/>
        <v/>
      </c>
      <c r="G93" s="183" t="str">
        <f t="shared" si="24"/>
        <v/>
      </c>
      <c r="H93" s="184" t="str">
        <f t="shared" si="24"/>
        <v/>
      </c>
      <c r="I93" s="185" t="str">
        <f t="shared" si="24"/>
        <v>S</v>
      </c>
      <c r="J93" s="179"/>
      <c r="K93" s="228">
        <f t="shared" si="17"/>
        <v>4</v>
      </c>
      <c r="L93" s="229">
        <f t="shared" si="18"/>
        <v>32</v>
      </c>
      <c r="M93" s="228">
        <f t="shared" si="19"/>
        <v>25</v>
      </c>
      <c r="N93" s="228">
        <f t="shared" si="20"/>
        <v>18</v>
      </c>
      <c r="O93" s="230">
        <f t="shared" si="21"/>
        <v>11</v>
      </c>
      <c r="P93" s="224"/>
      <c r="Q93" s="224"/>
      <c r="R93" s="224"/>
      <c r="S93" s="224"/>
      <c r="T93" s="224"/>
      <c r="U93" s="224"/>
      <c r="V93" s="224"/>
    </row>
    <row r="94" spans="2:22" ht="15.75" thickBot="1" x14ac:dyDescent="0.3">
      <c r="B94" s="180">
        <f t="shared" si="22"/>
        <v>41723</v>
      </c>
      <c r="C94" s="172">
        <f t="shared" si="23"/>
        <v>41723</v>
      </c>
      <c r="D94" s="173" t="b">
        <f t="shared" si="16"/>
        <v>0</v>
      </c>
      <c r="E94" s="181" t="str">
        <f t="shared" si="24"/>
        <v/>
      </c>
      <c r="F94" s="182" t="str">
        <f t="shared" si="24"/>
        <v/>
      </c>
      <c r="G94" s="183" t="str">
        <f t="shared" si="24"/>
        <v/>
      </c>
      <c r="H94" s="184" t="str">
        <f t="shared" si="24"/>
        <v/>
      </c>
      <c r="I94" s="185" t="str">
        <f t="shared" si="24"/>
        <v>S</v>
      </c>
      <c r="J94" s="179"/>
      <c r="K94" s="228">
        <f t="shared" si="17"/>
        <v>5</v>
      </c>
      <c r="L94" s="229">
        <f t="shared" si="18"/>
        <v>33</v>
      </c>
      <c r="M94" s="228">
        <f t="shared" si="19"/>
        <v>26</v>
      </c>
      <c r="N94" s="228">
        <f t="shared" si="20"/>
        <v>19</v>
      </c>
      <c r="O94" s="230">
        <f t="shared" si="21"/>
        <v>12</v>
      </c>
      <c r="P94" s="224"/>
      <c r="Q94" s="224"/>
      <c r="R94" s="224"/>
      <c r="S94" s="224"/>
      <c r="T94" s="224"/>
      <c r="U94" s="224"/>
      <c r="V94" s="224"/>
    </row>
    <row r="95" spans="2:22" ht="15.75" thickBot="1" x14ac:dyDescent="0.3">
      <c r="B95" s="180">
        <f t="shared" si="22"/>
        <v>41724</v>
      </c>
      <c r="C95" s="172">
        <f t="shared" si="23"/>
        <v>41724</v>
      </c>
      <c r="D95" s="173" t="b">
        <f t="shared" si="16"/>
        <v>0</v>
      </c>
      <c r="E95" s="181" t="str">
        <f t="shared" si="24"/>
        <v/>
      </c>
      <c r="F95" s="182" t="str">
        <f t="shared" si="24"/>
        <v/>
      </c>
      <c r="G95" s="183" t="str">
        <f t="shared" si="24"/>
        <v/>
      </c>
      <c r="H95" s="184" t="str">
        <f t="shared" si="24"/>
        <v>S</v>
      </c>
      <c r="I95" s="185" t="str">
        <f t="shared" si="24"/>
        <v/>
      </c>
      <c r="J95" s="179"/>
      <c r="K95" s="228">
        <f t="shared" si="17"/>
        <v>6</v>
      </c>
      <c r="L95" s="229">
        <f t="shared" si="18"/>
        <v>34</v>
      </c>
      <c r="M95" s="228">
        <f t="shared" si="19"/>
        <v>27</v>
      </c>
      <c r="N95" s="228">
        <f t="shared" si="20"/>
        <v>20</v>
      </c>
      <c r="O95" s="230">
        <f t="shared" si="21"/>
        <v>13</v>
      </c>
      <c r="P95" s="224"/>
      <c r="Q95" s="224"/>
      <c r="R95" s="224"/>
      <c r="S95" s="224"/>
      <c r="T95" s="224"/>
      <c r="U95" s="224"/>
      <c r="V95" s="224"/>
    </row>
    <row r="96" spans="2:22" ht="15.75" thickBot="1" x14ac:dyDescent="0.3">
      <c r="B96" s="180">
        <f t="shared" si="22"/>
        <v>41725</v>
      </c>
      <c r="C96" s="172">
        <f t="shared" si="23"/>
        <v>41725</v>
      </c>
      <c r="D96" s="173" t="b">
        <f t="shared" si="16"/>
        <v>0</v>
      </c>
      <c r="E96" s="181" t="str">
        <f t="shared" si="24"/>
        <v/>
      </c>
      <c r="F96" s="182" t="str">
        <f t="shared" si="24"/>
        <v/>
      </c>
      <c r="G96" s="183" t="str">
        <f t="shared" si="24"/>
        <v>S</v>
      </c>
      <c r="H96" s="184" t="str">
        <f t="shared" si="24"/>
        <v/>
      </c>
      <c r="I96" s="185" t="str">
        <f t="shared" si="24"/>
        <v/>
      </c>
      <c r="J96" s="179"/>
      <c r="K96" s="228">
        <f t="shared" si="17"/>
        <v>7</v>
      </c>
      <c r="L96" s="229">
        <f t="shared" si="18"/>
        <v>0</v>
      </c>
      <c r="M96" s="228">
        <f t="shared" si="19"/>
        <v>28</v>
      </c>
      <c r="N96" s="228">
        <f t="shared" si="20"/>
        <v>21</v>
      </c>
      <c r="O96" s="230">
        <f t="shared" si="21"/>
        <v>14</v>
      </c>
      <c r="P96" s="224"/>
      <c r="Q96" s="224"/>
      <c r="R96" s="224"/>
      <c r="S96" s="224"/>
      <c r="T96" s="224"/>
      <c r="U96" s="224"/>
      <c r="V96" s="224"/>
    </row>
    <row r="97" spans="2:22" ht="15.75" thickBot="1" x14ac:dyDescent="0.3">
      <c r="B97" s="180">
        <f t="shared" si="22"/>
        <v>41726</v>
      </c>
      <c r="C97" s="172">
        <f t="shared" si="23"/>
        <v>41726</v>
      </c>
      <c r="D97" s="173" t="b">
        <f t="shared" si="16"/>
        <v>0</v>
      </c>
      <c r="E97" s="181" t="str">
        <f t="shared" si="24"/>
        <v/>
      </c>
      <c r="F97" s="182" t="str">
        <f t="shared" si="24"/>
        <v/>
      </c>
      <c r="G97" s="183" t="str">
        <f t="shared" si="24"/>
        <v>S</v>
      </c>
      <c r="H97" s="184" t="str">
        <f t="shared" si="24"/>
        <v/>
      </c>
      <c r="I97" s="185" t="str">
        <f t="shared" si="24"/>
        <v/>
      </c>
      <c r="J97" s="179"/>
      <c r="K97" s="228">
        <f t="shared" si="17"/>
        <v>8</v>
      </c>
      <c r="L97" s="229">
        <f t="shared" si="18"/>
        <v>1</v>
      </c>
      <c r="M97" s="228">
        <f t="shared" si="19"/>
        <v>29</v>
      </c>
      <c r="N97" s="228">
        <f t="shared" si="20"/>
        <v>22</v>
      </c>
      <c r="O97" s="230">
        <f t="shared" si="21"/>
        <v>15</v>
      </c>
      <c r="P97" s="224"/>
      <c r="Q97" s="224"/>
      <c r="R97" s="224"/>
      <c r="S97" s="224"/>
      <c r="T97" s="224"/>
      <c r="U97" s="224"/>
      <c r="V97" s="224"/>
    </row>
    <row r="98" spans="2:22" ht="15.75" thickBot="1" x14ac:dyDescent="0.3">
      <c r="B98" s="180">
        <f t="shared" si="22"/>
        <v>41727</v>
      </c>
      <c r="C98" s="172">
        <f t="shared" si="23"/>
        <v>41727</v>
      </c>
      <c r="D98" s="173" t="b">
        <f t="shared" si="16"/>
        <v>1</v>
      </c>
      <c r="E98" s="181" t="str">
        <f t="shared" si="24"/>
        <v/>
      </c>
      <c r="F98" s="182" t="str">
        <f t="shared" si="24"/>
        <v>S</v>
      </c>
      <c r="G98" s="183" t="str">
        <f t="shared" si="24"/>
        <v/>
      </c>
      <c r="H98" s="184" t="str">
        <f t="shared" si="24"/>
        <v/>
      </c>
      <c r="I98" s="185" t="str">
        <f t="shared" si="24"/>
        <v/>
      </c>
      <c r="J98" s="179"/>
      <c r="K98" s="228">
        <f t="shared" si="17"/>
        <v>9</v>
      </c>
      <c r="L98" s="229">
        <f t="shared" si="18"/>
        <v>2</v>
      </c>
      <c r="M98" s="228">
        <f t="shared" si="19"/>
        <v>30</v>
      </c>
      <c r="N98" s="228">
        <f t="shared" si="20"/>
        <v>23</v>
      </c>
      <c r="O98" s="230">
        <f t="shared" si="21"/>
        <v>16</v>
      </c>
      <c r="P98" s="224"/>
      <c r="Q98" s="224"/>
      <c r="R98" s="224"/>
      <c r="S98" s="224"/>
      <c r="T98" s="224"/>
      <c r="U98" s="224"/>
      <c r="V98" s="224"/>
    </row>
    <row r="99" spans="2:22" ht="15.75" thickBot="1" x14ac:dyDescent="0.3">
      <c r="B99" s="180">
        <f t="shared" si="22"/>
        <v>41728</v>
      </c>
      <c r="C99" s="172">
        <f t="shared" si="23"/>
        <v>41728</v>
      </c>
      <c r="D99" s="173" t="b">
        <f t="shared" si="16"/>
        <v>1</v>
      </c>
      <c r="E99" s="181" t="str">
        <f t="shared" si="24"/>
        <v/>
      </c>
      <c r="F99" s="182" t="str">
        <f t="shared" si="24"/>
        <v>S</v>
      </c>
      <c r="G99" s="183" t="str">
        <f t="shared" si="24"/>
        <v/>
      </c>
      <c r="H99" s="184" t="str">
        <f t="shared" si="24"/>
        <v/>
      </c>
      <c r="I99" s="185" t="str">
        <f t="shared" si="24"/>
        <v/>
      </c>
      <c r="J99" s="179"/>
      <c r="K99" s="228">
        <f t="shared" si="17"/>
        <v>10</v>
      </c>
      <c r="L99" s="229">
        <f t="shared" si="18"/>
        <v>3</v>
      </c>
      <c r="M99" s="228">
        <f t="shared" si="19"/>
        <v>31</v>
      </c>
      <c r="N99" s="228">
        <f t="shared" si="20"/>
        <v>24</v>
      </c>
      <c r="O99" s="230">
        <f t="shared" si="21"/>
        <v>17</v>
      </c>
      <c r="P99" s="224"/>
      <c r="Q99" s="224"/>
      <c r="R99" s="224"/>
      <c r="S99" s="224"/>
      <c r="T99" s="224"/>
      <c r="U99" s="224"/>
      <c r="V99" s="224"/>
    </row>
    <row r="100" spans="2:22" ht="15.75" thickBot="1" x14ac:dyDescent="0.3">
      <c r="B100" s="180">
        <f t="shared" si="22"/>
        <v>41729</v>
      </c>
      <c r="C100" s="172">
        <f t="shared" si="23"/>
        <v>41729</v>
      </c>
      <c r="D100" s="173" t="b">
        <f t="shared" si="16"/>
        <v>0</v>
      </c>
      <c r="E100" s="181" t="str">
        <f t="shared" si="24"/>
        <v>S</v>
      </c>
      <c r="F100" s="182" t="str">
        <f t="shared" si="24"/>
        <v/>
      </c>
      <c r="G100" s="183" t="str">
        <f t="shared" si="24"/>
        <v/>
      </c>
      <c r="H100" s="184" t="str">
        <f t="shared" si="24"/>
        <v/>
      </c>
      <c r="I100" s="185" t="str">
        <f t="shared" si="24"/>
        <v/>
      </c>
      <c r="J100" s="179"/>
      <c r="K100" s="228">
        <f t="shared" si="17"/>
        <v>11</v>
      </c>
      <c r="L100" s="229">
        <f t="shared" si="18"/>
        <v>4</v>
      </c>
      <c r="M100" s="228">
        <f t="shared" si="19"/>
        <v>32</v>
      </c>
      <c r="N100" s="228">
        <f t="shared" si="20"/>
        <v>25</v>
      </c>
      <c r="O100" s="230">
        <f t="shared" si="21"/>
        <v>18</v>
      </c>
      <c r="P100" s="224"/>
      <c r="Q100" s="224"/>
      <c r="R100" s="224"/>
      <c r="S100" s="224"/>
      <c r="T100" s="224"/>
      <c r="U100" s="224"/>
      <c r="V100" s="224"/>
    </row>
    <row r="101" spans="2:22" ht="24" thickBot="1" x14ac:dyDescent="0.4">
      <c r="B101" s="189" t="s">
        <v>333</v>
      </c>
      <c r="C101" s="190"/>
      <c r="D101" s="191"/>
      <c r="E101" s="213" t="s">
        <v>315</v>
      </c>
      <c r="F101" s="214" t="s">
        <v>14</v>
      </c>
      <c r="G101" s="215" t="s">
        <v>15</v>
      </c>
      <c r="H101" s="216" t="s">
        <v>16</v>
      </c>
      <c r="I101" s="217" t="s">
        <v>17</v>
      </c>
      <c r="J101" s="179"/>
      <c r="K101" s="228"/>
      <c r="L101" s="229"/>
      <c r="M101" s="228"/>
      <c r="N101" s="228"/>
      <c r="O101" s="230"/>
      <c r="P101" s="224"/>
      <c r="Q101" s="224"/>
      <c r="R101" s="224"/>
      <c r="S101" s="224"/>
      <c r="T101" s="224"/>
      <c r="U101" s="224"/>
      <c r="V101" s="224"/>
    </row>
    <row r="102" spans="2:22" ht="15.75" thickBot="1" x14ac:dyDescent="0.3">
      <c r="B102" s="180">
        <f>B100+1</f>
        <v>41730</v>
      </c>
      <c r="C102" s="172">
        <f t="shared" si="23"/>
        <v>41730</v>
      </c>
      <c r="D102" s="173" t="b">
        <f t="shared" ref="D102:D131" si="25">OR(B102=fera,B102=ferb,B102=ferc,B102=ferd,B102=fere,B102=ferf,B102=ferg,B102=ferh,B102=feri,B102=ferj,B102=ferk,B102=ferl,B102=ferm,B102=fern,WEEKDAY(C102)=1,WEEKDAY(C102)=7)</f>
        <v>0</v>
      </c>
      <c r="E102" s="181" t="str">
        <f t="shared" si="24"/>
        <v>S</v>
      </c>
      <c r="F102" s="182" t="str">
        <f t="shared" si="24"/>
        <v/>
      </c>
      <c r="G102" s="183" t="str">
        <f t="shared" si="24"/>
        <v/>
      </c>
      <c r="H102" s="184" t="str">
        <f t="shared" si="24"/>
        <v/>
      </c>
      <c r="I102" s="185" t="str">
        <f t="shared" si="24"/>
        <v/>
      </c>
      <c r="J102" s="179"/>
      <c r="K102" s="228">
        <f t="shared" ref="K102:K131" si="26">MOD(B102-NrefA,35)</f>
        <v>12</v>
      </c>
      <c r="L102" s="229">
        <f t="shared" ref="L102:L131" si="27">MOD(B102-NrefB,35)</f>
        <v>5</v>
      </c>
      <c r="M102" s="228">
        <f t="shared" ref="M102:M131" si="28">MOD(B102-NrefC,35)</f>
        <v>33</v>
      </c>
      <c r="N102" s="228">
        <f t="shared" ref="N102:N131" si="29">MOD(B102-NrefD,35)</f>
        <v>26</v>
      </c>
      <c r="O102" s="230">
        <f t="shared" ref="O102:O131" si="30">MOD(B102-NrefE,35)</f>
        <v>19</v>
      </c>
      <c r="P102" s="224"/>
      <c r="Q102" s="224"/>
      <c r="R102" s="224"/>
      <c r="S102" s="224"/>
      <c r="T102" s="224"/>
      <c r="U102" s="224"/>
      <c r="V102" s="224"/>
    </row>
    <row r="103" spans="2:22" ht="15.75" thickBot="1" x14ac:dyDescent="0.3">
      <c r="B103" s="180">
        <f t="shared" si="22"/>
        <v>41731</v>
      </c>
      <c r="C103" s="172">
        <f t="shared" si="23"/>
        <v>41731</v>
      </c>
      <c r="D103" s="173" t="b">
        <f t="shared" si="25"/>
        <v>0</v>
      </c>
      <c r="E103" s="181" t="str">
        <f t="shared" si="24"/>
        <v/>
      </c>
      <c r="F103" s="182" t="str">
        <f t="shared" si="24"/>
        <v/>
      </c>
      <c r="G103" s="183" t="str">
        <f t="shared" si="24"/>
        <v/>
      </c>
      <c r="H103" s="184" t="str">
        <f t="shared" si="24"/>
        <v/>
      </c>
      <c r="I103" s="185" t="str">
        <f t="shared" si="24"/>
        <v>S</v>
      </c>
      <c r="J103" s="179"/>
      <c r="K103" s="228">
        <f t="shared" si="26"/>
        <v>13</v>
      </c>
      <c r="L103" s="229">
        <f t="shared" si="27"/>
        <v>6</v>
      </c>
      <c r="M103" s="228">
        <f t="shared" si="28"/>
        <v>34</v>
      </c>
      <c r="N103" s="228">
        <f t="shared" si="29"/>
        <v>27</v>
      </c>
      <c r="O103" s="230">
        <f t="shared" si="30"/>
        <v>20</v>
      </c>
      <c r="P103" s="224"/>
      <c r="Q103" s="224"/>
      <c r="R103" s="224"/>
      <c r="S103" s="224"/>
      <c r="T103" s="224"/>
      <c r="U103" s="224"/>
      <c r="V103" s="224"/>
    </row>
    <row r="104" spans="2:22" ht="15.75" thickBot="1" x14ac:dyDescent="0.3">
      <c r="B104" s="180">
        <f t="shared" si="22"/>
        <v>41732</v>
      </c>
      <c r="C104" s="172">
        <f t="shared" si="23"/>
        <v>41732</v>
      </c>
      <c r="D104" s="173" t="b">
        <f t="shared" si="25"/>
        <v>0</v>
      </c>
      <c r="E104" s="181" t="str">
        <f t="shared" si="24"/>
        <v/>
      </c>
      <c r="F104" s="182" t="str">
        <f t="shared" si="24"/>
        <v/>
      </c>
      <c r="G104" s="183" t="str">
        <f t="shared" si="24"/>
        <v/>
      </c>
      <c r="H104" s="184" t="str">
        <f t="shared" si="24"/>
        <v>S</v>
      </c>
      <c r="I104" s="185" t="str">
        <f t="shared" si="24"/>
        <v/>
      </c>
      <c r="J104" s="179"/>
      <c r="K104" s="228">
        <f t="shared" si="26"/>
        <v>14</v>
      </c>
      <c r="L104" s="229">
        <f t="shared" si="27"/>
        <v>7</v>
      </c>
      <c r="M104" s="228">
        <f t="shared" si="28"/>
        <v>0</v>
      </c>
      <c r="N104" s="228">
        <f t="shared" si="29"/>
        <v>28</v>
      </c>
      <c r="O104" s="230">
        <f t="shared" si="30"/>
        <v>21</v>
      </c>
      <c r="P104" s="224"/>
      <c r="Q104" s="224"/>
      <c r="R104" s="224"/>
      <c r="S104" s="224"/>
      <c r="T104" s="224"/>
      <c r="U104" s="224"/>
      <c r="V104" s="224"/>
    </row>
    <row r="105" spans="2:22" ht="15.75" thickBot="1" x14ac:dyDescent="0.3">
      <c r="B105" s="180">
        <f t="shared" si="22"/>
        <v>41733</v>
      </c>
      <c r="C105" s="172">
        <f t="shared" si="23"/>
        <v>41733</v>
      </c>
      <c r="D105" s="173" t="b">
        <f t="shared" si="25"/>
        <v>0</v>
      </c>
      <c r="E105" s="181" t="str">
        <f t="shared" si="24"/>
        <v/>
      </c>
      <c r="F105" s="182" t="str">
        <f t="shared" si="24"/>
        <v/>
      </c>
      <c r="G105" s="183" t="str">
        <f t="shared" si="24"/>
        <v/>
      </c>
      <c r="H105" s="184" t="str">
        <f t="shared" si="24"/>
        <v>S</v>
      </c>
      <c r="I105" s="185" t="str">
        <f t="shared" si="24"/>
        <v/>
      </c>
      <c r="J105" s="179"/>
      <c r="K105" s="228">
        <f t="shared" si="26"/>
        <v>15</v>
      </c>
      <c r="L105" s="229">
        <f t="shared" si="27"/>
        <v>8</v>
      </c>
      <c r="M105" s="228">
        <f t="shared" si="28"/>
        <v>1</v>
      </c>
      <c r="N105" s="228">
        <f t="shared" si="29"/>
        <v>29</v>
      </c>
      <c r="O105" s="230">
        <f t="shared" si="30"/>
        <v>22</v>
      </c>
      <c r="P105" s="224"/>
      <c r="Q105" s="224"/>
      <c r="R105" s="224"/>
      <c r="S105" s="224"/>
      <c r="T105" s="224"/>
      <c r="U105" s="224"/>
      <c r="V105" s="224"/>
    </row>
    <row r="106" spans="2:22" ht="15.75" thickBot="1" x14ac:dyDescent="0.3">
      <c r="B106" s="180">
        <f t="shared" si="22"/>
        <v>41734</v>
      </c>
      <c r="C106" s="172">
        <f t="shared" si="23"/>
        <v>41734</v>
      </c>
      <c r="D106" s="173" t="b">
        <f t="shared" si="25"/>
        <v>1</v>
      </c>
      <c r="E106" s="181" t="str">
        <f t="shared" si="24"/>
        <v/>
      </c>
      <c r="F106" s="182" t="str">
        <f t="shared" si="24"/>
        <v/>
      </c>
      <c r="G106" s="183" t="str">
        <f t="shared" si="24"/>
        <v>S</v>
      </c>
      <c r="H106" s="184" t="str">
        <f t="shared" si="24"/>
        <v/>
      </c>
      <c r="I106" s="185" t="str">
        <f t="shared" si="24"/>
        <v/>
      </c>
      <c r="J106" s="179"/>
      <c r="K106" s="228">
        <f t="shared" si="26"/>
        <v>16</v>
      </c>
      <c r="L106" s="229">
        <f t="shared" si="27"/>
        <v>9</v>
      </c>
      <c r="M106" s="228">
        <f t="shared" si="28"/>
        <v>2</v>
      </c>
      <c r="N106" s="228">
        <f t="shared" si="29"/>
        <v>30</v>
      </c>
      <c r="O106" s="230">
        <f t="shared" si="30"/>
        <v>23</v>
      </c>
      <c r="P106" s="224"/>
      <c r="Q106" s="224"/>
      <c r="R106" s="224"/>
      <c r="S106" s="224"/>
      <c r="T106" s="224"/>
      <c r="U106" s="224"/>
      <c r="V106" s="224"/>
    </row>
    <row r="107" spans="2:22" ht="15.75" thickBot="1" x14ac:dyDescent="0.3">
      <c r="B107" s="180">
        <f t="shared" si="22"/>
        <v>41735</v>
      </c>
      <c r="C107" s="172">
        <f t="shared" si="23"/>
        <v>41735</v>
      </c>
      <c r="D107" s="173" t="b">
        <f t="shared" si="25"/>
        <v>1</v>
      </c>
      <c r="E107" s="181" t="str">
        <f t="shared" si="24"/>
        <v/>
      </c>
      <c r="F107" s="182" t="str">
        <f t="shared" si="24"/>
        <v/>
      </c>
      <c r="G107" s="183" t="str">
        <f t="shared" si="24"/>
        <v>S</v>
      </c>
      <c r="H107" s="184" t="str">
        <f t="shared" si="24"/>
        <v/>
      </c>
      <c r="I107" s="185" t="str">
        <f t="shared" si="24"/>
        <v/>
      </c>
      <c r="J107" s="179"/>
      <c r="K107" s="228">
        <f t="shared" si="26"/>
        <v>17</v>
      </c>
      <c r="L107" s="229">
        <f t="shared" si="27"/>
        <v>10</v>
      </c>
      <c r="M107" s="228">
        <f t="shared" si="28"/>
        <v>3</v>
      </c>
      <c r="N107" s="228">
        <f t="shared" si="29"/>
        <v>31</v>
      </c>
      <c r="O107" s="230">
        <f t="shared" si="30"/>
        <v>24</v>
      </c>
      <c r="P107" s="224"/>
      <c r="Q107" s="224"/>
      <c r="R107" s="224"/>
      <c r="S107" s="224"/>
      <c r="T107" s="224"/>
      <c r="U107" s="224"/>
      <c r="V107" s="224"/>
    </row>
    <row r="108" spans="2:22" ht="15.75" thickBot="1" x14ac:dyDescent="0.3">
      <c r="B108" s="180">
        <f t="shared" si="22"/>
        <v>41736</v>
      </c>
      <c r="C108" s="172">
        <f t="shared" si="23"/>
        <v>41736</v>
      </c>
      <c r="D108" s="173" t="b">
        <f t="shared" si="25"/>
        <v>0</v>
      </c>
      <c r="E108" s="181" t="str">
        <f t="shared" si="24"/>
        <v/>
      </c>
      <c r="F108" s="182" t="str">
        <f t="shared" si="24"/>
        <v>S</v>
      </c>
      <c r="G108" s="183" t="str">
        <f t="shared" si="24"/>
        <v/>
      </c>
      <c r="H108" s="184" t="str">
        <f t="shared" si="24"/>
        <v/>
      </c>
      <c r="I108" s="185" t="str">
        <f t="shared" si="24"/>
        <v/>
      </c>
      <c r="J108" s="179"/>
      <c r="K108" s="228">
        <f t="shared" si="26"/>
        <v>18</v>
      </c>
      <c r="L108" s="229">
        <f t="shared" si="27"/>
        <v>11</v>
      </c>
      <c r="M108" s="228">
        <f t="shared" si="28"/>
        <v>4</v>
      </c>
      <c r="N108" s="228">
        <f t="shared" si="29"/>
        <v>32</v>
      </c>
      <c r="O108" s="230">
        <f t="shared" si="30"/>
        <v>25</v>
      </c>
      <c r="P108" s="224"/>
      <c r="Q108" s="224"/>
      <c r="R108" s="224"/>
      <c r="S108" s="224"/>
      <c r="T108" s="224"/>
      <c r="U108" s="224"/>
      <c r="V108" s="224"/>
    </row>
    <row r="109" spans="2:22" ht="15.75" thickBot="1" x14ac:dyDescent="0.3">
      <c r="B109" s="180">
        <f t="shared" si="22"/>
        <v>41737</v>
      </c>
      <c r="C109" s="172">
        <f t="shared" si="23"/>
        <v>41737</v>
      </c>
      <c r="D109" s="173" t="b">
        <f t="shared" si="25"/>
        <v>0</v>
      </c>
      <c r="E109" s="181" t="str">
        <f t="shared" si="24"/>
        <v/>
      </c>
      <c r="F109" s="182" t="str">
        <f t="shared" si="24"/>
        <v>S</v>
      </c>
      <c r="G109" s="183" t="str">
        <f t="shared" si="24"/>
        <v/>
      </c>
      <c r="H109" s="184" t="str">
        <f t="shared" si="24"/>
        <v/>
      </c>
      <c r="I109" s="185" t="str">
        <f t="shared" si="24"/>
        <v/>
      </c>
      <c r="J109" s="179"/>
      <c r="K109" s="228">
        <f t="shared" si="26"/>
        <v>19</v>
      </c>
      <c r="L109" s="229">
        <f t="shared" si="27"/>
        <v>12</v>
      </c>
      <c r="M109" s="228">
        <f t="shared" si="28"/>
        <v>5</v>
      </c>
      <c r="N109" s="228">
        <f t="shared" si="29"/>
        <v>33</v>
      </c>
      <c r="O109" s="230">
        <f t="shared" si="30"/>
        <v>26</v>
      </c>
      <c r="P109" s="224"/>
      <c r="Q109" s="224"/>
      <c r="R109" s="224"/>
      <c r="S109" s="224"/>
      <c r="T109" s="224"/>
      <c r="U109" s="224"/>
      <c r="V109" s="224"/>
    </row>
    <row r="110" spans="2:22" ht="15.75" thickBot="1" x14ac:dyDescent="0.3">
      <c r="B110" s="180">
        <f t="shared" si="22"/>
        <v>41738</v>
      </c>
      <c r="C110" s="172">
        <f t="shared" si="23"/>
        <v>41738</v>
      </c>
      <c r="D110" s="173" t="b">
        <f t="shared" si="25"/>
        <v>0</v>
      </c>
      <c r="E110" s="181" t="str">
        <f t="shared" si="24"/>
        <v>S</v>
      </c>
      <c r="F110" s="182" t="str">
        <f t="shared" si="24"/>
        <v/>
      </c>
      <c r="G110" s="183" t="str">
        <f t="shared" si="24"/>
        <v/>
      </c>
      <c r="H110" s="184" t="str">
        <f t="shared" si="24"/>
        <v/>
      </c>
      <c r="I110" s="185" t="str">
        <f t="shared" si="24"/>
        <v/>
      </c>
      <c r="J110" s="179"/>
      <c r="K110" s="228">
        <f t="shared" si="26"/>
        <v>20</v>
      </c>
      <c r="L110" s="229">
        <f t="shared" si="27"/>
        <v>13</v>
      </c>
      <c r="M110" s="228">
        <f t="shared" si="28"/>
        <v>6</v>
      </c>
      <c r="N110" s="228">
        <f t="shared" si="29"/>
        <v>34</v>
      </c>
      <c r="O110" s="230">
        <f t="shared" si="30"/>
        <v>27</v>
      </c>
      <c r="P110" s="224"/>
      <c r="Q110" s="224"/>
      <c r="R110" s="224"/>
      <c r="S110" s="224"/>
      <c r="T110" s="224"/>
      <c r="U110" s="224"/>
      <c r="V110" s="224"/>
    </row>
    <row r="111" spans="2:22" ht="15.75" thickBot="1" x14ac:dyDescent="0.3">
      <c r="B111" s="180">
        <f t="shared" si="22"/>
        <v>41739</v>
      </c>
      <c r="C111" s="172">
        <f t="shared" si="23"/>
        <v>41739</v>
      </c>
      <c r="D111" s="173" t="b">
        <f t="shared" si="25"/>
        <v>0</v>
      </c>
      <c r="E111" s="181" t="str">
        <f t="shared" si="24"/>
        <v/>
      </c>
      <c r="F111" s="182" t="str">
        <f t="shared" si="24"/>
        <v/>
      </c>
      <c r="G111" s="183" t="str">
        <f t="shared" si="24"/>
        <v/>
      </c>
      <c r="H111" s="184" t="str">
        <f t="shared" si="24"/>
        <v/>
      </c>
      <c r="I111" s="185" t="str">
        <f t="shared" si="24"/>
        <v>S</v>
      </c>
      <c r="J111" s="179"/>
      <c r="K111" s="228">
        <f t="shared" si="26"/>
        <v>21</v>
      </c>
      <c r="L111" s="229">
        <f t="shared" si="27"/>
        <v>14</v>
      </c>
      <c r="M111" s="228">
        <f t="shared" si="28"/>
        <v>7</v>
      </c>
      <c r="N111" s="228">
        <f t="shared" si="29"/>
        <v>0</v>
      </c>
      <c r="O111" s="230">
        <f t="shared" si="30"/>
        <v>28</v>
      </c>
      <c r="P111" s="224"/>
      <c r="Q111" s="224"/>
      <c r="R111" s="224"/>
      <c r="S111" s="224"/>
      <c r="T111" s="224"/>
      <c r="U111" s="224"/>
      <c r="V111" s="224"/>
    </row>
    <row r="112" spans="2:22" ht="15.75" thickBot="1" x14ac:dyDescent="0.3">
      <c r="B112" s="180">
        <f t="shared" si="22"/>
        <v>41740</v>
      </c>
      <c r="C112" s="172">
        <f t="shared" si="23"/>
        <v>41740</v>
      </c>
      <c r="D112" s="173" t="b">
        <f t="shared" si="25"/>
        <v>0</v>
      </c>
      <c r="E112" s="181" t="str">
        <f t="shared" si="24"/>
        <v/>
      </c>
      <c r="F112" s="182" t="str">
        <f t="shared" si="24"/>
        <v/>
      </c>
      <c r="G112" s="183" t="str">
        <f t="shared" si="24"/>
        <v/>
      </c>
      <c r="H112" s="184" t="str">
        <f t="shared" si="24"/>
        <v/>
      </c>
      <c r="I112" s="185" t="str">
        <f t="shared" si="24"/>
        <v>S</v>
      </c>
      <c r="J112" s="179"/>
      <c r="K112" s="228">
        <f t="shared" si="26"/>
        <v>22</v>
      </c>
      <c r="L112" s="229">
        <f t="shared" si="27"/>
        <v>15</v>
      </c>
      <c r="M112" s="228">
        <f t="shared" si="28"/>
        <v>8</v>
      </c>
      <c r="N112" s="228">
        <f t="shared" si="29"/>
        <v>1</v>
      </c>
      <c r="O112" s="230">
        <f t="shared" si="30"/>
        <v>29</v>
      </c>
      <c r="P112" s="224"/>
      <c r="Q112" s="224"/>
      <c r="R112" s="224"/>
      <c r="S112" s="224"/>
      <c r="T112" s="224"/>
      <c r="U112" s="224"/>
      <c r="V112" s="224"/>
    </row>
    <row r="113" spans="2:22" ht="15.75" thickBot="1" x14ac:dyDescent="0.3">
      <c r="B113" s="180">
        <f t="shared" si="22"/>
        <v>41741</v>
      </c>
      <c r="C113" s="172">
        <f t="shared" si="23"/>
        <v>41741</v>
      </c>
      <c r="D113" s="173" t="b">
        <f t="shared" si="25"/>
        <v>1</v>
      </c>
      <c r="E113" s="181" t="str">
        <f t="shared" si="24"/>
        <v/>
      </c>
      <c r="F113" s="182" t="str">
        <f t="shared" si="24"/>
        <v/>
      </c>
      <c r="G113" s="183" t="str">
        <f t="shared" si="24"/>
        <v/>
      </c>
      <c r="H113" s="184" t="str">
        <f t="shared" si="24"/>
        <v>S</v>
      </c>
      <c r="I113" s="185" t="str">
        <f t="shared" si="24"/>
        <v/>
      </c>
      <c r="J113" s="179"/>
      <c r="K113" s="228">
        <f t="shared" si="26"/>
        <v>23</v>
      </c>
      <c r="L113" s="229">
        <f t="shared" si="27"/>
        <v>16</v>
      </c>
      <c r="M113" s="228">
        <f t="shared" si="28"/>
        <v>9</v>
      </c>
      <c r="N113" s="228">
        <f t="shared" si="29"/>
        <v>2</v>
      </c>
      <c r="O113" s="230">
        <f t="shared" si="30"/>
        <v>30</v>
      </c>
      <c r="P113" s="224"/>
      <c r="Q113" s="224"/>
      <c r="R113" s="224"/>
      <c r="S113" s="224"/>
      <c r="T113" s="224"/>
      <c r="U113" s="224"/>
      <c r="V113" s="224"/>
    </row>
    <row r="114" spans="2:22" ht="15.75" thickBot="1" x14ac:dyDescent="0.3">
      <c r="B114" s="180">
        <f t="shared" si="22"/>
        <v>41742</v>
      </c>
      <c r="C114" s="172">
        <f t="shared" si="23"/>
        <v>41742</v>
      </c>
      <c r="D114" s="173" t="b">
        <f t="shared" si="25"/>
        <v>1</v>
      </c>
      <c r="E114" s="181" t="str">
        <f t="shared" si="24"/>
        <v/>
      </c>
      <c r="F114" s="182" t="str">
        <f t="shared" si="24"/>
        <v/>
      </c>
      <c r="G114" s="183" t="str">
        <f t="shared" si="24"/>
        <v/>
      </c>
      <c r="H114" s="184" t="str">
        <f t="shared" si="24"/>
        <v>S</v>
      </c>
      <c r="I114" s="185" t="str">
        <f t="shared" si="24"/>
        <v/>
      </c>
      <c r="J114" s="179"/>
      <c r="K114" s="228">
        <f t="shared" si="26"/>
        <v>24</v>
      </c>
      <c r="L114" s="229">
        <f t="shared" si="27"/>
        <v>17</v>
      </c>
      <c r="M114" s="228">
        <f t="shared" si="28"/>
        <v>10</v>
      </c>
      <c r="N114" s="228">
        <f t="shared" si="29"/>
        <v>3</v>
      </c>
      <c r="O114" s="230">
        <f t="shared" si="30"/>
        <v>31</v>
      </c>
      <c r="P114" s="224"/>
      <c r="Q114" s="224"/>
      <c r="R114" s="224"/>
      <c r="S114" s="224"/>
      <c r="T114" s="224"/>
      <c r="U114" s="224"/>
      <c r="V114" s="224"/>
    </row>
    <row r="115" spans="2:22" ht="15.75" thickBot="1" x14ac:dyDescent="0.3">
      <c r="B115" s="180">
        <f t="shared" si="22"/>
        <v>41743</v>
      </c>
      <c r="C115" s="172">
        <f t="shared" si="23"/>
        <v>41743</v>
      </c>
      <c r="D115" s="173" t="b">
        <f t="shared" si="25"/>
        <v>0</v>
      </c>
      <c r="E115" s="181" t="str">
        <f t="shared" si="24"/>
        <v/>
      </c>
      <c r="F115" s="182" t="str">
        <f t="shared" si="24"/>
        <v/>
      </c>
      <c r="G115" s="183" t="str">
        <f t="shared" si="24"/>
        <v>S</v>
      </c>
      <c r="H115" s="184" t="str">
        <f t="shared" si="24"/>
        <v/>
      </c>
      <c r="I115" s="185" t="str">
        <f t="shared" si="24"/>
        <v/>
      </c>
      <c r="J115" s="179"/>
      <c r="K115" s="228">
        <f t="shared" si="26"/>
        <v>25</v>
      </c>
      <c r="L115" s="229">
        <f t="shared" si="27"/>
        <v>18</v>
      </c>
      <c r="M115" s="228">
        <f t="shared" si="28"/>
        <v>11</v>
      </c>
      <c r="N115" s="228">
        <f t="shared" si="29"/>
        <v>4</v>
      </c>
      <c r="O115" s="230">
        <f t="shared" si="30"/>
        <v>32</v>
      </c>
      <c r="P115" s="224"/>
      <c r="Q115" s="224"/>
      <c r="R115" s="224"/>
      <c r="S115" s="224"/>
      <c r="T115" s="224"/>
      <c r="U115" s="224"/>
      <c r="V115" s="224"/>
    </row>
    <row r="116" spans="2:22" ht="15.75" thickBot="1" x14ac:dyDescent="0.3">
      <c r="B116" s="180">
        <f t="shared" si="22"/>
        <v>41744</v>
      </c>
      <c r="C116" s="172">
        <f t="shared" si="23"/>
        <v>41744</v>
      </c>
      <c r="D116" s="173" t="b">
        <f t="shared" si="25"/>
        <v>0</v>
      </c>
      <c r="E116" s="181" t="str">
        <f t="shared" si="24"/>
        <v/>
      </c>
      <c r="F116" s="182" t="str">
        <f t="shared" si="24"/>
        <v/>
      </c>
      <c r="G116" s="183" t="str">
        <f t="shared" si="24"/>
        <v>S</v>
      </c>
      <c r="H116" s="184" t="str">
        <f t="shared" si="24"/>
        <v/>
      </c>
      <c r="I116" s="185" t="str">
        <f t="shared" si="24"/>
        <v/>
      </c>
      <c r="J116" s="179"/>
      <c r="K116" s="228">
        <f t="shared" si="26"/>
        <v>26</v>
      </c>
      <c r="L116" s="229">
        <f t="shared" si="27"/>
        <v>19</v>
      </c>
      <c r="M116" s="228">
        <f t="shared" si="28"/>
        <v>12</v>
      </c>
      <c r="N116" s="228">
        <f t="shared" si="29"/>
        <v>5</v>
      </c>
      <c r="O116" s="230">
        <f t="shared" si="30"/>
        <v>33</v>
      </c>
      <c r="P116" s="224"/>
      <c r="Q116" s="224"/>
      <c r="R116" s="224"/>
      <c r="S116" s="224"/>
      <c r="T116" s="224"/>
      <c r="U116" s="224"/>
      <c r="V116" s="224"/>
    </row>
    <row r="117" spans="2:22" ht="15.75" thickBot="1" x14ac:dyDescent="0.3">
      <c r="B117" s="180">
        <f t="shared" si="22"/>
        <v>41745</v>
      </c>
      <c r="C117" s="172">
        <f t="shared" si="23"/>
        <v>41745</v>
      </c>
      <c r="D117" s="173" t="b">
        <f t="shared" si="25"/>
        <v>0</v>
      </c>
      <c r="E117" s="181" t="str">
        <f t="shared" si="24"/>
        <v/>
      </c>
      <c r="F117" s="182" t="str">
        <f t="shared" si="24"/>
        <v>S</v>
      </c>
      <c r="G117" s="183" t="str">
        <f t="shared" si="24"/>
        <v/>
      </c>
      <c r="H117" s="184" t="str">
        <f t="shared" si="24"/>
        <v/>
      </c>
      <c r="I117" s="185" t="str">
        <f t="shared" si="24"/>
        <v/>
      </c>
      <c r="J117" s="179"/>
      <c r="K117" s="228">
        <f t="shared" si="26"/>
        <v>27</v>
      </c>
      <c r="L117" s="229">
        <f t="shared" si="27"/>
        <v>20</v>
      </c>
      <c r="M117" s="228">
        <f t="shared" si="28"/>
        <v>13</v>
      </c>
      <c r="N117" s="228">
        <f t="shared" si="29"/>
        <v>6</v>
      </c>
      <c r="O117" s="230">
        <f t="shared" si="30"/>
        <v>34</v>
      </c>
      <c r="P117" s="224"/>
      <c r="Q117" s="224"/>
      <c r="R117" s="224"/>
      <c r="S117" s="224"/>
      <c r="T117" s="224"/>
      <c r="U117" s="224"/>
      <c r="V117" s="224"/>
    </row>
    <row r="118" spans="2:22" ht="15.75" thickBot="1" x14ac:dyDescent="0.3">
      <c r="B118" s="180">
        <f t="shared" si="22"/>
        <v>41746</v>
      </c>
      <c r="C118" s="172">
        <f t="shared" si="23"/>
        <v>41746</v>
      </c>
      <c r="D118" s="173" t="b">
        <f t="shared" si="25"/>
        <v>0</v>
      </c>
      <c r="E118" s="181" t="str">
        <f t="shared" si="24"/>
        <v>S</v>
      </c>
      <c r="F118" s="182" t="str">
        <f t="shared" si="24"/>
        <v/>
      </c>
      <c r="G118" s="183" t="str">
        <f t="shared" si="24"/>
        <v/>
      </c>
      <c r="H118" s="184" t="str">
        <f t="shared" si="24"/>
        <v/>
      </c>
      <c r="I118" s="185" t="str">
        <f t="shared" si="24"/>
        <v/>
      </c>
      <c r="J118" s="179"/>
      <c r="K118" s="228">
        <f t="shared" si="26"/>
        <v>28</v>
      </c>
      <c r="L118" s="229">
        <f t="shared" si="27"/>
        <v>21</v>
      </c>
      <c r="M118" s="228">
        <f t="shared" si="28"/>
        <v>14</v>
      </c>
      <c r="N118" s="228">
        <f t="shared" si="29"/>
        <v>7</v>
      </c>
      <c r="O118" s="230">
        <f t="shared" si="30"/>
        <v>0</v>
      </c>
      <c r="P118" s="224"/>
      <c r="Q118" s="224"/>
      <c r="R118" s="224"/>
      <c r="S118" s="224"/>
      <c r="T118" s="224"/>
      <c r="U118" s="224"/>
      <c r="V118" s="224"/>
    </row>
    <row r="119" spans="2:22" ht="15.75" thickBot="1" x14ac:dyDescent="0.3">
      <c r="B119" s="180">
        <f t="shared" si="22"/>
        <v>41747</v>
      </c>
      <c r="C119" s="172">
        <f t="shared" si="23"/>
        <v>41747</v>
      </c>
      <c r="D119" s="173" t="b">
        <f t="shared" si="25"/>
        <v>1</v>
      </c>
      <c r="E119" s="181" t="str">
        <f t="shared" si="24"/>
        <v>S</v>
      </c>
      <c r="F119" s="182" t="str">
        <f t="shared" si="24"/>
        <v/>
      </c>
      <c r="G119" s="183" t="str">
        <f t="shared" si="24"/>
        <v/>
      </c>
      <c r="H119" s="184" t="str">
        <f t="shared" si="24"/>
        <v/>
      </c>
      <c r="I119" s="185" t="str">
        <f t="shared" si="24"/>
        <v/>
      </c>
      <c r="J119" s="179"/>
      <c r="K119" s="228">
        <f t="shared" si="26"/>
        <v>29</v>
      </c>
      <c r="L119" s="229">
        <f t="shared" si="27"/>
        <v>22</v>
      </c>
      <c r="M119" s="228">
        <f t="shared" si="28"/>
        <v>15</v>
      </c>
      <c r="N119" s="228">
        <f t="shared" si="29"/>
        <v>8</v>
      </c>
      <c r="O119" s="230">
        <f t="shared" si="30"/>
        <v>1</v>
      </c>
      <c r="P119" s="224"/>
      <c r="Q119" s="224"/>
      <c r="R119" s="224"/>
      <c r="S119" s="224"/>
      <c r="T119" s="224"/>
      <c r="U119" s="224"/>
      <c r="V119" s="224"/>
    </row>
    <row r="120" spans="2:22" ht="15.75" thickBot="1" x14ac:dyDescent="0.3">
      <c r="B120" s="180">
        <f t="shared" si="22"/>
        <v>41748</v>
      </c>
      <c r="C120" s="172">
        <f t="shared" si="23"/>
        <v>41748</v>
      </c>
      <c r="D120" s="173" t="b">
        <f t="shared" si="25"/>
        <v>1</v>
      </c>
      <c r="E120" s="181" t="str">
        <f t="shared" si="24"/>
        <v/>
      </c>
      <c r="F120" s="182" t="str">
        <f t="shared" si="24"/>
        <v/>
      </c>
      <c r="G120" s="183" t="str">
        <f t="shared" si="24"/>
        <v/>
      </c>
      <c r="H120" s="184" t="str">
        <f t="shared" si="24"/>
        <v/>
      </c>
      <c r="I120" s="185" t="str">
        <f t="shared" si="24"/>
        <v>S</v>
      </c>
      <c r="J120" s="179"/>
      <c r="K120" s="228">
        <f t="shared" si="26"/>
        <v>30</v>
      </c>
      <c r="L120" s="229">
        <f t="shared" si="27"/>
        <v>23</v>
      </c>
      <c r="M120" s="228">
        <f t="shared" si="28"/>
        <v>16</v>
      </c>
      <c r="N120" s="228">
        <f t="shared" si="29"/>
        <v>9</v>
      </c>
      <c r="O120" s="230">
        <f t="shared" si="30"/>
        <v>2</v>
      </c>
      <c r="P120" s="224"/>
      <c r="Q120" s="224"/>
      <c r="R120" s="224"/>
      <c r="S120" s="224"/>
      <c r="T120" s="224"/>
      <c r="U120" s="224"/>
      <c r="V120" s="224"/>
    </row>
    <row r="121" spans="2:22" ht="15.75" thickBot="1" x14ac:dyDescent="0.3">
      <c r="B121" s="180">
        <f t="shared" si="22"/>
        <v>41749</v>
      </c>
      <c r="C121" s="172">
        <f t="shared" si="23"/>
        <v>41749</v>
      </c>
      <c r="D121" s="173" t="b">
        <f t="shared" si="25"/>
        <v>1</v>
      </c>
      <c r="E121" s="181" t="str">
        <f t="shared" si="24"/>
        <v/>
      </c>
      <c r="F121" s="182" t="str">
        <f t="shared" si="24"/>
        <v/>
      </c>
      <c r="G121" s="183" t="str">
        <f t="shared" si="24"/>
        <v/>
      </c>
      <c r="H121" s="184" t="str">
        <f t="shared" si="24"/>
        <v/>
      </c>
      <c r="I121" s="185" t="str">
        <f t="shared" si="24"/>
        <v>S</v>
      </c>
      <c r="J121" s="179"/>
      <c r="K121" s="228">
        <f t="shared" si="26"/>
        <v>31</v>
      </c>
      <c r="L121" s="229">
        <f t="shared" si="27"/>
        <v>24</v>
      </c>
      <c r="M121" s="228">
        <f t="shared" si="28"/>
        <v>17</v>
      </c>
      <c r="N121" s="228">
        <f t="shared" si="29"/>
        <v>10</v>
      </c>
      <c r="O121" s="230">
        <f t="shared" si="30"/>
        <v>3</v>
      </c>
      <c r="P121" s="224"/>
      <c r="Q121" s="224"/>
      <c r="R121" s="224"/>
      <c r="S121" s="224"/>
      <c r="T121" s="224"/>
      <c r="U121" s="224"/>
      <c r="V121" s="224"/>
    </row>
    <row r="122" spans="2:22" ht="15.75" thickBot="1" x14ac:dyDescent="0.3">
      <c r="B122" s="180">
        <f t="shared" si="22"/>
        <v>41750</v>
      </c>
      <c r="C122" s="172">
        <f t="shared" si="23"/>
        <v>41750</v>
      </c>
      <c r="D122" s="173" t="b">
        <f t="shared" si="25"/>
        <v>1</v>
      </c>
      <c r="E122" s="181" t="str">
        <f t="shared" si="24"/>
        <v/>
      </c>
      <c r="F122" s="182" t="str">
        <f t="shared" si="24"/>
        <v/>
      </c>
      <c r="G122" s="183" t="str">
        <f t="shared" si="24"/>
        <v/>
      </c>
      <c r="H122" s="184" t="str">
        <f t="shared" si="24"/>
        <v>S</v>
      </c>
      <c r="I122" s="185" t="str">
        <f t="shared" si="24"/>
        <v/>
      </c>
      <c r="J122" s="179"/>
      <c r="K122" s="228">
        <f t="shared" si="26"/>
        <v>32</v>
      </c>
      <c r="L122" s="229">
        <f t="shared" si="27"/>
        <v>25</v>
      </c>
      <c r="M122" s="228">
        <f t="shared" si="28"/>
        <v>18</v>
      </c>
      <c r="N122" s="228">
        <f t="shared" si="29"/>
        <v>11</v>
      </c>
      <c r="O122" s="230">
        <f t="shared" si="30"/>
        <v>4</v>
      </c>
      <c r="P122" s="224"/>
      <c r="Q122" s="224"/>
      <c r="R122" s="224"/>
      <c r="S122" s="224"/>
      <c r="T122" s="224"/>
      <c r="U122" s="224"/>
      <c r="V122" s="224"/>
    </row>
    <row r="123" spans="2:22" ht="15.75" thickBot="1" x14ac:dyDescent="0.3">
      <c r="B123" s="180">
        <f t="shared" si="22"/>
        <v>41751</v>
      </c>
      <c r="C123" s="172">
        <f t="shared" si="23"/>
        <v>41751</v>
      </c>
      <c r="D123" s="173" t="b">
        <f t="shared" si="25"/>
        <v>0</v>
      </c>
      <c r="E123" s="181" t="str">
        <f t="shared" si="24"/>
        <v/>
      </c>
      <c r="F123" s="182" t="str">
        <f t="shared" si="24"/>
        <v/>
      </c>
      <c r="G123" s="183" t="str">
        <f t="shared" si="24"/>
        <v/>
      </c>
      <c r="H123" s="184" t="str">
        <f t="shared" si="24"/>
        <v>S</v>
      </c>
      <c r="I123" s="185" t="str">
        <f t="shared" si="24"/>
        <v/>
      </c>
      <c r="J123" s="179"/>
      <c r="K123" s="228">
        <f t="shared" si="26"/>
        <v>33</v>
      </c>
      <c r="L123" s="229">
        <f t="shared" si="27"/>
        <v>26</v>
      </c>
      <c r="M123" s="228">
        <f t="shared" si="28"/>
        <v>19</v>
      </c>
      <c r="N123" s="228">
        <f t="shared" si="29"/>
        <v>12</v>
      </c>
      <c r="O123" s="230">
        <f t="shared" si="30"/>
        <v>5</v>
      </c>
      <c r="P123" s="224"/>
      <c r="Q123" s="224"/>
      <c r="R123" s="224"/>
      <c r="S123" s="224"/>
      <c r="T123" s="224"/>
      <c r="U123" s="224"/>
      <c r="V123" s="224"/>
    </row>
    <row r="124" spans="2:22" ht="15.75" thickBot="1" x14ac:dyDescent="0.3">
      <c r="B124" s="180">
        <f t="shared" si="22"/>
        <v>41752</v>
      </c>
      <c r="C124" s="172">
        <f t="shared" si="23"/>
        <v>41752</v>
      </c>
      <c r="D124" s="173" t="b">
        <f t="shared" si="25"/>
        <v>0</v>
      </c>
      <c r="E124" s="181" t="str">
        <f t="shared" si="24"/>
        <v/>
      </c>
      <c r="F124" s="182" t="str">
        <f t="shared" si="24"/>
        <v/>
      </c>
      <c r="G124" s="183" t="str">
        <f t="shared" si="24"/>
        <v>S</v>
      </c>
      <c r="H124" s="184" t="str">
        <f t="shared" si="24"/>
        <v/>
      </c>
      <c r="I124" s="185" t="str">
        <f t="shared" si="24"/>
        <v/>
      </c>
      <c r="J124" s="179"/>
      <c r="K124" s="228">
        <f t="shared" si="26"/>
        <v>34</v>
      </c>
      <c r="L124" s="229">
        <f t="shared" si="27"/>
        <v>27</v>
      </c>
      <c r="M124" s="228">
        <f t="shared" si="28"/>
        <v>20</v>
      </c>
      <c r="N124" s="228">
        <f t="shared" si="29"/>
        <v>13</v>
      </c>
      <c r="O124" s="230">
        <f t="shared" si="30"/>
        <v>6</v>
      </c>
      <c r="P124" s="224"/>
      <c r="Q124" s="224"/>
      <c r="R124" s="224"/>
      <c r="S124" s="224"/>
      <c r="T124" s="224"/>
      <c r="U124" s="224"/>
      <c r="V124" s="224"/>
    </row>
    <row r="125" spans="2:22" ht="15.75" thickBot="1" x14ac:dyDescent="0.3">
      <c r="B125" s="180">
        <f t="shared" si="22"/>
        <v>41753</v>
      </c>
      <c r="C125" s="172">
        <f t="shared" si="23"/>
        <v>41753</v>
      </c>
      <c r="D125" s="173" t="b">
        <f t="shared" si="25"/>
        <v>0</v>
      </c>
      <c r="E125" s="181" t="str">
        <f t="shared" si="24"/>
        <v/>
      </c>
      <c r="F125" s="182" t="str">
        <f t="shared" si="24"/>
        <v>S</v>
      </c>
      <c r="G125" s="183" t="str">
        <f t="shared" si="24"/>
        <v/>
      </c>
      <c r="H125" s="184" t="str">
        <f t="shared" si="24"/>
        <v/>
      </c>
      <c r="I125" s="185" t="str">
        <f t="shared" si="24"/>
        <v/>
      </c>
      <c r="J125" s="179"/>
      <c r="K125" s="228">
        <f t="shared" si="26"/>
        <v>0</v>
      </c>
      <c r="L125" s="229">
        <f t="shared" si="27"/>
        <v>28</v>
      </c>
      <c r="M125" s="228">
        <f t="shared" si="28"/>
        <v>21</v>
      </c>
      <c r="N125" s="228">
        <f t="shared" si="29"/>
        <v>14</v>
      </c>
      <c r="O125" s="230">
        <f t="shared" si="30"/>
        <v>7</v>
      </c>
      <c r="P125" s="224"/>
      <c r="Q125" s="224"/>
      <c r="R125" s="224"/>
      <c r="S125" s="224"/>
      <c r="T125" s="224"/>
      <c r="U125" s="224"/>
      <c r="V125" s="224"/>
    </row>
    <row r="126" spans="2:22" ht="15.75" thickBot="1" x14ac:dyDescent="0.3">
      <c r="B126" s="180">
        <f t="shared" si="22"/>
        <v>41754</v>
      </c>
      <c r="C126" s="172">
        <f t="shared" si="23"/>
        <v>41754</v>
      </c>
      <c r="D126" s="173" t="b">
        <f t="shared" si="25"/>
        <v>0</v>
      </c>
      <c r="E126" s="181" t="str">
        <f t="shared" si="24"/>
        <v/>
      </c>
      <c r="F126" s="182" t="str">
        <f t="shared" si="24"/>
        <v>S</v>
      </c>
      <c r="G126" s="183" t="str">
        <f t="shared" si="24"/>
        <v/>
      </c>
      <c r="H126" s="184" t="str">
        <f t="shared" si="24"/>
        <v/>
      </c>
      <c r="I126" s="185" t="str">
        <f t="shared" si="24"/>
        <v/>
      </c>
      <c r="J126" s="179"/>
      <c r="K126" s="228">
        <f t="shared" si="26"/>
        <v>1</v>
      </c>
      <c r="L126" s="229">
        <f t="shared" si="27"/>
        <v>29</v>
      </c>
      <c r="M126" s="228">
        <f t="shared" si="28"/>
        <v>22</v>
      </c>
      <c r="N126" s="228">
        <f t="shared" si="29"/>
        <v>15</v>
      </c>
      <c r="O126" s="230">
        <f t="shared" si="30"/>
        <v>8</v>
      </c>
      <c r="P126" s="224"/>
      <c r="Q126" s="224"/>
      <c r="R126" s="224"/>
      <c r="S126" s="224"/>
      <c r="T126" s="224"/>
      <c r="U126" s="224"/>
      <c r="V126" s="224"/>
    </row>
    <row r="127" spans="2:22" ht="15.75" thickBot="1" x14ac:dyDescent="0.3">
      <c r="B127" s="180">
        <f t="shared" si="22"/>
        <v>41755</v>
      </c>
      <c r="C127" s="172">
        <f t="shared" si="23"/>
        <v>41755</v>
      </c>
      <c r="D127" s="173" t="b">
        <f t="shared" si="25"/>
        <v>1</v>
      </c>
      <c r="E127" s="181" t="str">
        <f t="shared" si="24"/>
        <v>S</v>
      </c>
      <c r="F127" s="182" t="str">
        <f t="shared" si="24"/>
        <v/>
      </c>
      <c r="G127" s="183" t="str">
        <f t="shared" si="24"/>
        <v/>
      </c>
      <c r="H127" s="184" t="str">
        <f t="shared" si="24"/>
        <v/>
      </c>
      <c r="I127" s="185" t="str">
        <f t="shared" si="24"/>
        <v/>
      </c>
      <c r="J127" s="179"/>
      <c r="K127" s="228">
        <f t="shared" si="26"/>
        <v>2</v>
      </c>
      <c r="L127" s="229">
        <f t="shared" si="27"/>
        <v>30</v>
      </c>
      <c r="M127" s="228">
        <f t="shared" si="28"/>
        <v>23</v>
      </c>
      <c r="N127" s="228">
        <f t="shared" si="29"/>
        <v>16</v>
      </c>
      <c r="O127" s="230">
        <f t="shared" si="30"/>
        <v>9</v>
      </c>
      <c r="P127" s="224"/>
      <c r="Q127" s="224"/>
      <c r="R127" s="224"/>
      <c r="S127" s="224"/>
      <c r="T127" s="224"/>
      <c r="U127" s="224"/>
      <c r="V127" s="224"/>
    </row>
    <row r="128" spans="2:22" ht="15.75" thickBot="1" x14ac:dyDescent="0.3">
      <c r="B128" s="180">
        <f t="shared" si="22"/>
        <v>41756</v>
      </c>
      <c r="C128" s="172">
        <f t="shared" si="23"/>
        <v>41756</v>
      </c>
      <c r="D128" s="173" t="b">
        <f t="shared" si="25"/>
        <v>1</v>
      </c>
      <c r="E128" s="181" t="str">
        <f t="shared" ref="E128:I178" si="31">IF(OR(K128=2,K128=3,K128=11,K128=12,K128=20,K128=28,K128=29),"S","")</f>
        <v>S</v>
      </c>
      <c r="F128" s="182" t="str">
        <f t="shared" si="31"/>
        <v/>
      </c>
      <c r="G128" s="183" t="str">
        <f t="shared" si="31"/>
        <v/>
      </c>
      <c r="H128" s="184" t="str">
        <f t="shared" si="31"/>
        <v/>
      </c>
      <c r="I128" s="185" t="str">
        <f t="shared" si="31"/>
        <v/>
      </c>
      <c r="J128" s="179"/>
      <c r="K128" s="228">
        <f t="shared" si="26"/>
        <v>3</v>
      </c>
      <c r="L128" s="229">
        <f t="shared" si="27"/>
        <v>31</v>
      </c>
      <c r="M128" s="228">
        <f t="shared" si="28"/>
        <v>24</v>
      </c>
      <c r="N128" s="228">
        <f t="shared" si="29"/>
        <v>17</v>
      </c>
      <c r="O128" s="230">
        <f t="shared" si="30"/>
        <v>10</v>
      </c>
      <c r="P128" s="224"/>
      <c r="Q128" s="224"/>
      <c r="R128" s="224"/>
      <c r="S128" s="224"/>
      <c r="T128" s="224"/>
      <c r="U128" s="224"/>
      <c r="V128" s="224"/>
    </row>
    <row r="129" spans="2:22" ht="15.75" thickBot="1" x14ac:dyDescent="0.3">
      <c r="B129" s="180">
        <f t="shared" si="22"/>
        <v>41757</v>
      </c>
      <c r="C129" s="172">
        <f t="shared" si="23"/>
        <v>41757</v>
      </c>
      <c r="D129" s="173" t="b">
        <f t="shared" si="25"/>
        <v>0</v>
      </c>
      <c r="E129" s="181" t="str">
        <f t="shared" si="31"/>
        <v/>
      </c>
      <c r="F129" s="182" t="str">
        <f t="shared" si="31"/>
        <v/>
      </c>
      <c r="G129" s="183" t="str">
        <f t="shared" si="31"/>
        <v/>
      </c>
      <c r="H129" s="184" t="str">
        <f t="shared" si="31"/>
        <v/>
      </c>
      <c r="I129" s="185" t="str">
        <f t="shared" si="31"/>
        <v>S</v>
      </c>
      <c r="J129" s="179"/>
      <c r="K129" s="228">
        <f t="shared" si="26"/>
        <v>4</v>
      </c>
      <c r="L129" s="229">
        <f t="shared" si="27"/>
        <v>32</v>
      </c>
      <c r="M129" s="228">
        <f t="shared" si="28"/>
        <v>25</v>
      </c>
      <c r="N129" s="228">
        <f t="shared" si="29"/>
        <v>18</v>
      </c>
      <c r="O129" s="230">
        <f t="shared" si="30"/>
        <v>11</v>
      </c>
      <c r="P129" s="224"/>
      <c r="Q129" s="224"/>
      <c r="R129" s="224"/>
      <c r="S129" s="224"/>
      <c r="T129" s="224"/>
      <c r="U129" s="224"/>
      <c r="V129" s="224"/>
    </row>
    <row r="130" spans="2:22" ht="15.75" thickBot="1" x14ac:dyDescent="0.3">
      <c r="B130" s="180">
        <f t="shared" si="22"/>
        <v>41758</v>
      </c>
      <c r="C130" s="172">
        <f t="shared" si="23"/>
        <v>41758</v>
      </c>
      <c r="D130" s="173" t="b">
        <f t="shared" si="25"/>
        <v>0</v>
      </c>
      <c r="E130" s="181" t="str">
        <f t="shared" si="31"/>
        <v/>
      </c>
      <c r="F130" s="182" t="str">
        <f t="shared" si="31"/>
        <v/>
      </c>
      <c r="G130" s="183" t="str">
        <f t="shared" si="31"/>
        <v/>
      </c>
      <c r="H130" s="184" t="str">
        <f t="shared" si="31"/>
        <v/>
      </c>
      <c r="I130" s="185" t="str">
        <f t="shared" si="31"/>
        <v>S</v>
      </c>
      <c r="J130" s="179"/>
      <c r="K130" s="228">
        <f t="shared" si="26"/>
        <v>5</v>
      </c>
      <c r="L130" s="229">
        <f t="shared" si="27"/>
        <v>33</v>
      </c>
      <c r="M130" s="228">
        <f t="shared" si="28"/>
        <v>26</v>
      </c>
      <c r="N130" s="228">
        <f t="shared" si="29"/>
        <v>19</v>
      </c>
      <c r="O130" s="230">
        <f t="shared" si="30"/>
        <v>12</v>
      </c>
      <c r="P130" s="224"/>
      <c r="Q130" s="224"/>
      <c r="R130" s="224"/>
      <c r="S130" s="224"/>
      <c r="T130" s="224"/>
      <c r="U130" s="224"/>
      <c r="V130" s="224"/>
    </row>
    <row r="131" spans="2:22" ht="15.75" thickBot="1" x14ac:dyDescent="0.3">
      <c r="B131" s="180">
        <f t="shared" si="22"/>
        <v>41759</v>
      </c>
      <c r="C131" s="172">
        <f t="shared" si="23"/>
        <v>41759</v>
      </c>
      <c r="D131" s="173" t="b">
        <f t="shared" si="25"/>
        <v>0</v>
      </c>
      <c r="E131" s="181" t="str">
        <f t="shared" si="31"/>
        <v/>
      </c>
      <c r="F131" s="182" t="str">
        <f t="shared" si="31"/>
        <v/>
      </c>
      <c r="G131" s="183" t="str">
        <f t="shared" si="31"/>
        <v/>
      </c>
      <c r="H131" s="184" t="str">
        <f t="shared" si="31"/>
        <v>S</v>
      </c>
      <c r="I131" s="185" t="str">
        <f t="shared" si="31"/>
        <v/>
      </c>
      <c r="J131" s="179"/>
      <c r="K131" s="228">
        <f t="shared" si="26"/>
        <v>6</v>
      </c>
      <c r="L131" s="229">
        <f t="shared" si="27"/>
        <v>34</v>
      </c>
      <c r="M131" s="228">
        <f t="shared" si="28"/>
        <v>27</v>
      </c>
      <c r="N131" s="228">
        <f t="shared" si="29"/>
        <v>20</v>
      </c>
      <c r="O131" s="230">
        <f t="shared" si="30"/>
        <v>13</v>
      </c>
      <c r="P131" s="224"/>
      <c r="Q131" s="224"/>
      <c r="R131" s="224"/>
      <c r="S131" s="224"/>
      <c r="T131" s="224"/>
      <c r="U131" s="224"/>
      <c r="V131" s="224"/>
    </row>
    <row r="132" spans="2:22" ht="24" thickBot="1" x14ac:dyDescent="0.4">
      <c r="B132" s="189" t="s">
        <v>334</v>
      </c>
      <c r="C132" s="190"/>
      <c r="D132" s="191"/>
      <c r="E132" s="239" t="s">
        <v>315</v>
      </c>
      <c r="F132" s="240" t="s">
        <v>14</v>
      </c>
      <c r="G132" s="215" t="s">
        <v>15</v>
      </c>
      <c r="H132" s="241" t="s">
        <v>16</v>
      </c>
      <c r="I132" s="217" t="s">
        <v>17</v>
      </c>
      <c r="J132" s="179"/>
      <c r="K132" s="228"/>
      <c r="L132" s="229"/>
      <c r="M132" s="228"/>
      <c r="N132" s="228"/>
      <c r="O132" s="230"/>
      <c r="P132" s="224"/>
      <c r="Q132" s="224"/>
      <c r="R132" s="224"/>
      <c r="S132" s="224"/>
      <c r="T132" s="224"/>
      <c r="U132" s="224"/>
      <c r="V132" s="224"/>
    </row>
    <row r="133" spans="2:22" ht="15.75" thickBot="1" x14ac:dyDescent="0.3">
      <c r="B133" s="180">
        <f>B131+1</f>
        <v>41760</v>
      </c>
      <c r="C133" s="172">
        <f t="shared" si="23"/>
        <v>41760</v>
      </c>
      <c r="D133" s="173" t="b">
        <f t="shared" ref="D133:D163" si="32">OR(B133=fera,B133=ferb,B133=ferc,B133=ferd,B133=fere,B133=ferf,B133=ferg,B133=ferh,B133=feri,B133=ferj,B133=ferk,B133=ferl,B133=ferm,B133=fern,WEEKDAY(C133)=1,WEEKDAY(C133)=7)</f>
        <v>1</v>
      </c>
      <c r="E133" s="181" t="str">
        <f t="shared" si="31"/>
        <v/>
      </c>
      <c r="F133" s="182" t="str">
        <f t="shared" si="31"/>
        <v/>
      </c>
      <c r="G133" s="183" t="str">
        <f t="shared" si="31"/>
        <v>S</v>
      </c>
      <c r="H133" s="184" t="str">
        <f t="shared" si="31"/>
        <v/>
      </c>
      <c r="I133" s="185" t="str">
        <f t="shared" si="31"/>
        <v/>
      </c>
      <c r="J133" s="179"/>
      <c r="K133" s="228">
        <f t="shared" ref="K133:K163" si="33">MOD(B133-NrefA,35)</f>
        <v>7</v>
      </c>
      <c r="L133" s="229">
        <f t="shared" ref="L133:L163" si="34">MOD(B133-NrefB,35)</f>
        <v>0</v>
      </c>
      <c r="M133" s="228">
        <f t="shared" ref="M133:M163" si="35">MOD(B133-NrefC,35)</f>
        <v>28</v>
      </c>
      <c r="N133" s="228">
        <f t="shared" ref="N133:N163" si="36">MOD(B133-NrefD,35)</f>
        <v>21</v>
      </c>
      <c r="O133" s="230">
        <f t="shared" ref="O133:O163" si="37">MOD(B133-NrefE,35)</f>
        <v>14</v>
      </c>
      <c r="P133" s="224"/>
      <c r="Q133" s="224"/>
      <c r="R133" s="224"/>
      <c r="S133" s="224"/>
      <c r="T133" s="224"/>
      <c r="U133" s="224"/>
      <c r="V133" s="224"/>
    </row>
    <row r="134" spans="2:22" ht="15.75" thickBot="1" x14ac:dyDescent="0.3">
      <c r="B134" s="180">
        <f t="shared" si="22"/>
        <v>41761</v>
      </c>
      <c r="C134" s="172">
        <f t="shared" si="23"/>
        <v>41761</v>
      </c>
      <c r="D134" s="173" t="b">
        <f t="shared" si="32"/>
        <v>0</v>
      </c>
      <c r="E134" s="181" t="str">
        <f t="shared" si="31"/>
        <v/>
      </c>
      <c r="F134" s="182" t="str">
        <f t="shared" si="31"/>
        <v/>
      </c>
      <c r="G134" s="183" t="str">
        <f t="shared" si="31"/>
        <v>S</v>
      </c>
      <c r="H134" s="184" t="str">
        <f t="shared" si="31"/>
        <v/>
      </c>
      <c r="I134" s="185" t="str">
        <f t="shared" si="31"/>
        <v/>
      </c>
      <c r="J134" s="179"/>
      <c r="K134" s="228">
        <f t="shared" si="33"/>
        <v>8</v>
      </c>
      <c r="L134" s="229">
        <f t="shared" si="34"/>
        <v>1</v>
      </c>
      <c r="M134" s="228">
        <f t="shared" si="35"/>
        <v>29</v>
      </c>
      <c r="N134" s="228">
        <f t="shared" si="36"/>
        <v>22</v>
      </c>
      <c r="O134" s="230">
        <f t="shared" si="37"/>
        <v>15</v>
      </c>
      <c r="P134" s="224"/>
      <c r="Q134" s="224"/>
      <c r="R134" s="224"/>
      <c r="S134" s="224"/>
      <c r="T134" s="224"/>
      <c r="U134" s="224"/>
      <c r="V134" s="224"/>
    </row>
    <row r="135" spans="2:22" ht="15.75" thickBot="1" x14ac:dyDescent="0.3">
      <c r="B135" s="180">
        <f t="shared" si="22"/>
        <v>41762</v>
      </c>
      <c r="C135" s="172">
        <f t="shared" si="23"/>
        <v>41762</v>
      </c>
      <c r="D135" s="173" t="b">
        <f t="shared" si="32"/>
        <v>1</v>
      </c>
      <c r="E135" s="181" t="str">
        <f t="shared" si="31"/>
        <v/>
      </c>
      <c r="F135" s="182" t="str">
        <f t="shared" si="31"/>
        <v>S</v>
      </c>
      <c r="G135" s="183" t="str">
        <f t="shared" si="31"/>
        <v/>
      </c>
      <c r="H135" s="184" t="str">
        <f t="shared" si="31"/>
        <v/>
      </c>
      <c r="I135" s="185" t="str">
        <f t="shared" si="31"/>
        <v/>
      </c>
      <c r="J135" s="179"/>
      <c r="K135" s="228">
        <f t="shared" si="33"/>
        <v>9</v>
      </c>
      <c r="L135" s="229">
        <f t="shared" si="34"/>
        <v>2</v>
      </c>
      <c r="M135" s="228">
        <f t="shared" si="35"/>
        <v>30</v>
      </c>
      <c r="N135" s="228">
        <f t="shared" si="36"/>
        <v>23</v>
      </c>
      <c r="O135" s="230">
        <f t="shared" si="37"/>
        <v>16</v>
      </c>
      <c r="P135" s="224"/>
      <c r="Q135" s="224"/>
      <c r="R135" s="224"/>
      <c r="S135" s="224"/>
      <c r="T135" s="224"/>
      <c r="U135" s="224"/>
      <c r="V135" s="224"/>
    </row>
    <row r="136" spans="2:22" ht="15.75" thickBot="1" x14ac:dyDescent="0.3">
      <c r="B136" s="180">
        <f t="shared" si="22"/>
        <v>41763</v>
      </c>
      <c r="C136" s="172">
        <f t="shared" si="23"/>
        <v>41763</v>
      </c>
      <c r="D136" s="173" t="b">
        <f t="shared" si="32"/>
        <v>1</v>
      </c>
      <c r="E136" s="181" t="str">
        <f t="shared" si="31"/>
        <v/>
      </c>
      <c r="F136" s="182" t="str">
        <f t="shared" si="31"/>
        <v>S</v>
      </c>
      <c r="G136" s="183" t="str">
        <f t="shared" si="31"/>
        <v/>
      </c>
      <c r="H136" s="184" t="str">
        <f t="shared" si="31"/>
        <v/>
      </c>
      <c r="I136" s="185" t="str">
        <f t="shared" si="31"/>
        <v/>
      </c>
      <c r="J136" s="179"/>
      <c r="K136" s="228">
        <f t="shared" si="33"/>
        <v>10</v>
      </c>
      <c r="L136" s="229">
        <f t="shared" si="34"/>
        <v>3</v>
      </c>
      <c r="M136" s="228">
        <f t="shared" si="35"/>
        <v>31</v>
      </c>
      <c r="N136" s="228">
        <f t="shared" si="36"/>
        <v>24</v>
      </c>
      <c r="O136" s="230">
        <f t="shared" si="37"/>
        <v>17</v>
      </c>
      <c r="P136" s="224"/>
      <c r="Q136" s="224"/>
      <c r="R136" s="224"/>
      <c r="S136" s="224"/>
      <c r="T136" s="224"/>
      <c r="U136" s="224"/>
      <c r="V136" s="224"/>
    </row>
    <row r="137" spans="2:22" ht="15.75" thickBot="1" x14ac:dyDescent="0.3">
      <c r="B137" s="180">
        <f t="shared" si="22"/>
        <v>41764</v>
      </c>
      <c r="C137" s="172">
        <f t="shared" si="23"/>
        <v>41764</v>
      </c>
      <c r="D137" s="173" t="b">
        <f t="shared" si="32"/>
        <v>0</v>
      </c>
      <c r="E137" s="181" t="str">
        <f t="shared" si="31"/>
        <v>S</v>
      </c>
      <c r="F137" s="182" t="str">
        <f t="shared" si="31"/>
        <v/>
      </c>
      <c r="G137" s="183" t="str">
        <f t="shared" si="31"/>
        <v/>
      </c>
      <c r="H137" s="184" t="str">
        <f t="shared" si="31"/>
        <v/>
      </c>
      <c r="I137" s="185" t="str">
        <f t="shared" si="31"/>
        <v/>
      </c>
      <c r="J137" s="179"/>
      <c r="K137" s="228">
        <f t="shared" si="33"/>
        <v>11</v>
      </c>
      <c r="L137" s="229">
        <f t="shared" si="34"/>
        <v>4</v>
      </c>
      <c r="M137" s="228">
        <f t="shared" si="35"/>
        <v>32</v>
      </c>
      <c r="N137" s="228">
        <f t="shared" si="36"/>
        <v>25</v>
      </c>
      <c r="O137" s="230">
        <f t="shared" si="37"/>
        <v>18</v>
      </c>
      <c r="P137" s="224"/>
      <c r="Q137" s="224"/>
      <c r="R137" s="224"/>
      <c r="S137" s="224"/>
      <c r="T137" s="224"/>
      <c r="U137" s="224"/>
      <c r="V137" s="224"/>
    </row>
    <row r="138" spans="2:22" ht="15.75" thickBot="1" x14ac:dyDescent="0.3">
      <c r="B138" s="180">
        <f t="shared" si="22"/>
        <v>41765</v>
      </c>
      <c r="C138" s="172">
        <f t="shared" si="23"/>
        <v>41765</v>
      </c>
      <c r="D138" s="173" t="b">
        <f t="shared" si="32"/>
        <v>0</v>
      </c>
      <c r="E138" s="181" t="str">
        <f t="shared" si="31"/>
        <v>S</v>
      </c>
      <c r="F138" s="182" t="str">
        <f t="shared" si="31"/>
        <v/>
      </c>
      <c r="G138" s="183" t="str">
        <f t="shared" si="31"/>
        <v/>
      </c>
      <c r="H138" s="184" t="str">
        <f t="shared" si="31"/>
        <v/>
      </c>
      <c r="I138" s="185" t="str">
        <f t="shared" si="31"/>
        <v/>
      </c>
      <c r="J138" s="179"/>
      <c r="K138" s="228">
        <f t="shared" si="33"/>
        <v>12</v>
      </c>
      <c r="L138" s="229">
        <f t="shared" si="34"/>
        <v>5</v>
      </c>
      <c r="M138" s="228">
        <f t="shared" si="35"/>
        <v>33</v>
      </c>
      <c r="N138" s="228">
        <f t="shared" si="36"/>
        <v>26</v>
      </c>
      <c r="O138" s="230">
        <f t="shared" si="37"/>
        <v>19</v>
      </c>
      <c r="P138" s="224"/>
      <c r="Q138" s="224"/>
      <c r="R138" s="224"/>
      <c r="S138" s="224"/>
      <c r="T138" s="224"/>
      <c r="U138" s="224"/>
      <c r="V138" s="224"/>
    </row>
    <row r="139" spans="2:22" ht="15.75" thickBot="1" x14ac:dyDescent="0.3">
      <c r="B139" s="180">
        <f t="shared" ref="B139:B202" si="38">B138+1</f>
        <v>41766</v>
      </c>
      <c r="C139" s="172">
        <f t="shared" si="23"/>
        <v>41766</v>
      </c>
      <c r="D139" s="173" t="b">
        <f t="shared" si="32"/>
        <v>0</v>
      </c>
      <c r="E139" s="181" t="str">
        <f t="shared" si="31"/>
        <v/>
      </c>
      <c r="F139" s="182" t="str">
        <f t="shared" si="31"/>
        <v/>
      </c>
      <c r="G139" s="183" t="str">
        <f t="shared" si="31"/>
        <v/>
      </c>
      <c r="H139" s="184" t="str">
        <f t="shared" si="31"/>
        <v/>
      </c>
      <c r="I139" s="185" t="str">
        <f t="shared" si="31"/>
        <v>S</v>
      </c>
      <c r="J139" s="179"/>
      <c r="K139" s="228">
        <f t="shared" si="33"/>
        <v>13</v>
      </c>
      <c r="L139" s="229">
        <f t="shared" si="34"/>
        <v>6</v>
      </c>
      <c r="M139" s="228">
        <f t="shared" si="35"/>
        <v>34</v>
      </c>
      <c r="N139" s="228">
        <f t="shared" si="36"/>
        <v>27</v>
      </c>
      <c r="O139" s="230">
        <f t="shared" si="37"/>
        <v>20</v>
      </c>
      <c r="P139" s="224"/>
      <c r="Q139" s="224"/>
      <c r="R139" s="224"/>
      <c r="S139" s="224"/>
      <c r="T139" s="224"/>
      <c r="U139" s="224"/>
      <c r="V139" s="224"/>
    </row>
    <row r="140" spans="2:22" ht="15.75" thickBot="1" x14ac:dyDescent="0.3">
      <c r="B140" s="180">
        <f t="shared" si="38"/>
        <v>41767</v>
      </c>
      <c r="C140" s="172">
        <f t="shared" si="23"/>
        <v>41767</v>
      </c>
      <c r="D140" s="173" t="b">
        <f t="shared" si="32"/>
        <v>1</v>
      </c>
      <c r="E140" s="181" t="str">
        <f t="shared" si="31"/>
        <v/>
      </c>
      <c r="F140" s="182" t="str">
        <f t="shared" si="31"/>
        <v/>
      </c>
      <c r="G140" s="183" t="str">
        <f t="shared" si="31"/>
        <v/>
      </c>
      <c r="H140" s="184" t="str">
        <f t="shared" si="31"/>
        <v>S</v>
      </c>
      <c r="I140" s="185" t="str">
        <f t="shared" si="31"/>
        <v/>
      </c>
      <c r="J140" s="179"/>
      <c r="K140" s="228">
        <f t="shared" si="33"/>
        <v>14</v>
      </c>
      <c r="L140" s="229">
        <f t="shared" si="34"/>
        <v>7</v>
      </c>
      <c r="M140" s="228">
        <f t="shared" si="35"/>
        <v>0</v>
      </c>
      <c r="N140" s="228">
        <f t="shared" si="36"/>
        <v>28</v>
      </c>
      <c r="O140" s="230">
        <f t="shared" si="37"/>
        <v>21</v>
      </c>
      <c r="P140" s="224"/>
      <c r="Q140" s="224"/>
      <c r="R140" s="224"/>
      <c r="S140" s="224"/>
      <c r="T140" s="224"/>
      <c r="U140" s="224"/>
      <c r="V140" s="224"/>
    </row>
    <row r="141" spans="2:22" ht="15.75" thickBot="1" x14ac:dyDescent="0.3">
      <c r="B141" s="180">
        <f t="shared" si="38"/>
        <v>41768</v>
      </c>
      <c r="C141" s="172">
        <f t="shared" si="23"/>
        <v>41768</v>
      </c>
      <c r="D141" s="173" t="b">
        <f t="shared" si="32"/>
        <v>0</v>
      </c>
      <c r="E141" s="181" t="str">
        <f t="shared" si="31"/>
        <v/>
      </c>
      <c r="F141" s="182" t="str">
        <f t="shared" si="31"/>
        <v/>
      </c>
      <c r="G141" s="183" t="str">
        <f t="shared" si="31"/>
        <v/>
      </c>
      <c r="H141" s="184" t="str">
        <f t="shared" si="31"/>
        <v>S</v>
      </c>
      <c r="I141" s="185" t="str">
        <f t="shared" si="31"/>
        <v/>
      </c>
      <c r="J141" s="179"/>
      <c r="K141" s="228">
        <f t="shared" si="33"/>
        <v>15</v>
      </c>
      <c r="L141" s="229">
        <f t="shared" si="34"/>
        <v>8</v>
      </c>
      <c r="M141" s="228">
        <f t="shared" si="35"/>
        <v>1</v>
      </c>
      <c r="N141" s="228">
        <f t="shared" si="36"/>
        <v>29</v>
      </c>
      <c r="O141" s="230">
        <f t="shared" si="37"/>
        <v>22</v>
      </c>
      <c r="P141" s="224"/>
      <c r="Q141" s="224"/>
      <c r="R141" s="224"/>
      <c r="S141" s="224"/>
      <c r="T141" s="224"/>
      <c r="U141" s="224"/>
      <c r="V141" s="224"/>
    </row>
    <row r="142" spans="2:22" ht="15.75" thickBot="1" x14ac:dyDescent="0.3">
      <c r="B142" s="180">
        <f t="shared" si="38"/>
        <v>41769</v>
      </c>
      <c r="C142" s="172">
        <f t="shared" ref="C142:C207" si="39">B142</f>
        <v>41769</v>
      </c>
      <c r="D142" s="173" t="b">
        <f t="shared" si="32"/>
        <v>1</v>
      </c>
      <c r="E142" s="181" t="str">
        <f t="shared" si="31"/>
        <v/>
      </c>
      <c r="F142" s="182" t="str">
        <f t="shared" si="31"/>
        <v/>
      </c>
      <c r="G142" s="183" t="str">
        <f t="shared" si="31"/>
        <v>S</v>
      </c>
      <c r="H142" s="184" t="str">
        <f t="shared" si="31"/>
        <v/>
      </c>
      <c r="I142" s="185" t="str">
        <f t="shared" si="31"/>
        <v/>
      </c>
      <c r="J142" s="179"/>
      <c r="K142" s="228">
        <f t="shared" si="33"/>
        <v>16</v>
      </c>
      <c r="L142" s="229">
        <f t="shared" si="34"/>
        <v>9</v>
      </c>
      <c r="M142" s="228">
        <f t="shared" si="35"/>
        <v>2</v>
      </c>
      <c r="N142" s="228">
        <f t="shared" si="36"/>
        <v>30</v>
      </c>
      <c r="O142" s="230">
        <f t="shared" si="37"/>
        <v>23</v>
      </c>
      <c r="P142" s="224"/>
      <c r="Q142" s="224"/>
      <c r="R142" s="224"/>
      <c r="S142" s="224"/>
      <c r="T142" s="224"/>
      <c r="U142" s="224"/>
      <c r="V142" s="224"/>
    </row>
    <row r="143" spans="2:22" ht="15.75" thickBot="1" x14ac:dyDescent="0.3">
      <c r="B143" s="180">
        <f t="shared" si="38"/>
        <v>41770</v>
      </c>
      <c r="C143" s="172">
        <f t="shared" si="39"/>
        <v>41770</v>
      </c>
      <c r="D143" s="173" t="b">
        <f t="shared" si="32"/>
        <v>1</v>
      </c>
      <c r="E143" s="181" t="str">
        <f t="shared" si="31"/>
        <v/>
      </c>
      <c r="F143" s="182" t="str">
        <f t="shared" si="31"/>
        <v/>
      </c>
      <c r="G143" s="183" t="str">
        <f t="shared" si="31"/>
        <v>S</v>
      </c>
      <c r="H143" s="184" t="str">
        <f t="shared" si="31"/>
        <v/>
      </c>
      <c r="I143" s="185" t="str">
        <f t="shared" si="31"/>
        <v/>
      </c>
      <c r="J143" s="179"/>
      <c r="K143" s="228">
        <f t="shared" si="33"/>
        <v>17</v>
      </c>
      <c r="L143" s="229">
        <f t="shared" si="34"/>
        <v>10</v>
      </c>
      <c r="M143" s="228">
        <f t="shared" si="35"/>
        <v>3</v>
      </c>
      <c r="N143" s="228">
        <f t="shared" si="36"/>
        <v>31</v>
      </c>
      <c r="O143" s="230">
        <f t="shared" si="37"/>
        <v>24</v>
      </c>
      <c r="P143" s="224"/>
      <c r="Q143" s="224"/>
      <c r="R143" s="224"/>
      <c r="S143" s="224"/>
      <c r="T143" s="224"/>
      <c r="U143" s="224"/>
      <c r="V143" s="224"/>
    </row>
    <row r="144" spans="2:22" ht="15.75" thickBot="1" x14ac:dyDescent="0.3">
      <c r="B144" s="180">
        <f t="shared" si="38"/>
        <v>41771</v>
      </c>
      <c r="C144" s="172">
        <f t="shared" si="39"/>
        <v>41771</v>
      </c>
      <c r="D144" s="173" t="b">
        <f t="shared" si="32"/>
        <v>0</v>
      </c>
      <c r="E144" s="181" t="str">
        <f t="shared" si="31"/>
        <v/>
      </c>
      <c r="F144" s="182" t="str">
        <f t="shared" si="31"/>
        <v>S</v>
      </c>
      <c r="G144" s="183" t="str">
        <f t="shared" si="31"/>
        <v/>
      </c>
      <c r="H144" s="184" t="str">
        <f t="shared" si="31"/>
        <v/>
      </c>
      <c r="I144" s="185" t="str">
        <f t="shared" si="31"/>
        <v/>
      </c>
      <c r="J144" s="179"/>
      <c r="K144" s="228">
        <f t="shared" si="33"/>
        <v>18</v>
      </c>
      <c r="L144" s="229">
        <f t="shared" si="34"/>
        <v>11</v>
      </c>
      <c r="M144" s="228">
        <f t="shared" si="35"/>
        <v>4</v>
      </c>
      <c r="N144" s="228">
        <f t="shared" si="36"/>
        <v>32</v>
      </c>
      <c r="O144" s="230">
        <f t="shared" si="37"/>
        <v>25</v>
      </c>
      <c r="P144" s="224"/>
      <c r="Q144" s="224"/>
      <c r="R144" s="224"/>
      <c r="S144" s="224"/>
      <c r="T144" s="224"/>
      <c r="U144" s="224"/>
      <c r="V144" s="224"/>
    </row>
    <row r="145" spans="2:22" ht="15.75" thickBot="1" x14ac:dyDescent="0.3">
      <c r="B145" s="180">
        <f t="shared" si="38"/>
        <v>41772</v>
      </c>
      <c r="C145" s="172">
        <f t="shared" si="39"/>
        <v>41772</v>
      </c>
      <c r="D145" s="173" t="b">
        <f t="shared" si="32"/>
        <v>0</v>
      </c>
      <c r="E145" s="181" t="str">
        <f t="shared" si="31"/>
        <v/>
      </c>
      <c r="F145" s="182" t="str">
        <f t="shared" si="31"/>
        <v>S</v>
      </c>
      <c r="G145" s="183" t="str">
        <f t="shared" si="31"/>
        <v/>
      </c>
      <c r="H145" s="184" t="str">
        <f t="shared" si="31"/>
        <v/>
      </c>
      <c r="I145" s="185" t="str">
        <f t="shared" si="31"/>
        <v/>
      </c>
      <c r="J145" s="179"/>
      <c r="K145" s="228">
        <f t="shared" si="33"/>
        <v>19</v>
      </c>
      <c r="L145" s="229">
        <f t="shared" si="34"/>
        <v>12</v>
      </c>
      <c r="M145" s="228">
        <f t="shared" si="35"/>
        <v>5</v>
      </c>
      <c r="N145" s="228">
        <f t="shared" si="36"/>
        <v>33</v>
      </c>
      <c r="O145" s="230">
        <f t="shared" si="37"/>
        <v>26</v>
      </c>
      <c r="P145" s="224"/>
      <c r="Q145" s="224"/>
      <c r="R145" s="224"/>
      <c r="S145" s="224"/>
      <c r="T145" s="224"/>
      <c r="U145" s="224"/>
      <c r="V145" s="224"/>
    </row>
    <row r="146" spans="2:22" ht="15.75" thickBot="1" x14ac:dyDescent="0.3">
      <c r="B146" s="180">
        <f t="shared" si="38"/>
        <v>41773</v>
      </c>
      <c r="C146" s="172">
        <f t="shared" si="39"/>
        <v>41773</v>
      </c>
      <c r="D146" s="173" t="b">
        <f t="shared" si="32"/>
        <v>0</v>
      </c>
      <c r="E146" s="181" t="str">
        <f t="shared" si="31"/>
        <v>S</v>
      </c>
      <c r="F146" s="182" t="str">
        <f t="shared" si="31"/>
        <v/>
      </c>
      <c r="G146" s="183" t="str">
        <f t="shared" si="31"/>
        <v/>
      </c>
      <c r="H146" s="184" t="str">
        <f t="shared" si="31"/>
        <v/>
      </c>
      <c r="I146" s="185" t="str">
        <f t="shared" si="31"/>
        <v/>
      </c>
      <c r="J146" s="179"/>
      <c r="K146" s="228">
        <f t="shared" si="33"/>
        <v>20</v>
      </c>
      <c r="L146" s="229">
        <f t="shared" si="34"/>
        <v>13</v>
      </c>
      <c r="M146" s="228">
        <f t="shared" si="35"/>
        <v>6</v>
      </c>
      <c r="N146" s="228">
        <f t="shared" si="36"/>
        <v>34</v>
      </c>
      <c r="O146" s="230">
        <f t="shared" si="37"/>
        <v>27</v>
      </c>
      <c r="P146" s="224"/>
      <c r="Q146" s="224"/>
      <c r="R146" s="224"/>
      <c r="S146" s="224"/>
      <c r="T146" s="224"/>
      <c r="U146" s="224"/>
      <c r="V146" s="224"/>
    </row>
    <row r="147" spans="2:22" ht="15.75" thickBot="1" x14ac:dyDescent="0.3">
      <c r="B147" s="180">
        <f t="shared" si="38"/>
        <v>41774</v>
      </c>
      <c r="C147" s="172">
        <f t="shared" si="39"/>
        <v>41774</v>
      </c>
      <c r="D147" s="173" t="b">
        <f t="shared" si="32"/>
        <v>0</v>
      </c>
      <c r="E147" s="181" t="str">
        <f t="shared" si="31"/>
        <v/>
      </c>
      <c r="F147" s="182" t="str">
        <f t="shared" si="31"/>
        <v/>
      </c>
      <c r="G147" s="183" t="str">
        <f t="shared" si="31"/>
        <v/>
      </c>
      <c r="H147" s="184" t="str">
        <f t="shared" si="31"/>
        <v/>
      </c>
      <c r="I147" s="185" t="str">
        <f t="shared" si="31"/>
        <v>S</v>
      </c>
      <c r="J147" s="179"/>
      <c r="K147" s="228">
        <f t="shared" si="33"/>
        <v>21</v>
      </c>
      <c r="L147" s="229">
        <f t="shared" si="34"/>
        <v>14</v>
      </c>
      <c r="M147" s="228">
        <f t="shared" si="35"/>
        <v>7</v>
      </c>
      <c r="N147" s="228">
        <f t="shared" si="36"/>
        <v>0</v>
      </c>
      <c r="O147" s="230">
        <f t="shared" si="37"/>
        <v>28</v>
      </c>
      <c r="P147" s="224"/>
      <c r="Q147" s="224"/>
      <c r="R147" s="224"/>
      <c r="S147" s="224"/>
      <c r="T147" s="224"/>
      <c r="U147" s="224"/>
      <c r="V147" s="224"/>
    </row>
    <row r="148" spans="2:22" ht="15.75" thickBot="1" x14ac:dyDescent="0.3">
      <c r="B148" s="180">
        <f t="shared" si="38"/>
        <v>41775</v>
      </c>
      <c r="C148" s="172">
        <f t="shared" si="39"/>
        <v>41775</v>
      </c>
      <c r="D148" s="173" t="b">
        <f t="shared" si="32"/>
        <v>0</v>
      </c>
      <c r="E148" s="181" t="str">
        <f t="shared" si="31"/>
        <v/>
      </c>
      <c r="F148" s="182" t="str">
        <f t="shared" si="31"/>
        <v/>
      </c>
      <c r="G148" s="183" t="str">
        <f t="shared" si="31"/>
        <v/>
      </c>
      <c r="H148" s="184" t="str">
        <f t="shared" si="31"/>
        <v/>
      </c>
      <c r="I148" s="185" t="str">
        <f t="shared" si="31"/>
        <v>S</v>
      </c>
      <c r="J148" s="179"/>
      <c r="K148" s="228">
        <f t="shared" si="33"/>
        <v>22</v>
      </c>
      <c r="L148" s="229">
        <f t="shared" si="34"/>
        <v>15</v>
      </c>
      <c r="M148" s="228">
        <f t="shared" si="35"/>
        <v>8</v>
      </c>
      <c r="N148" s="228">
        <f t="shared" si="36"/>
        <v>1</v>
      </c>
      <c r="O148" s="230">
        <f t="shared" si="37"/>
        <v>29</v>
      </c>
      <c r="P148" s="224"/>
      <c r="Q148" s="224"/>
      <c r="R148" s="224"/>
      <c r="S148" s="224"/>
      <c r="T148" s="224"/>
      <c r="U148" s="224"/>
      <c r="V148" s="224"/>
    </row>
    <row r="149" spans="2:22" ht="15.75" thickBot="1" x14ac:dyDescent="0.3">
      <c r="B149" s="180">
        <f t="shared" si="38"/>
        <v>41776</v>
      </c>
      <c r="C149" s="172">
        <f t="shared" si="39"/>
        <v>41776</v>
      </c>
      <c r="D149" s="173" t="b">
        <f t="shared" si="32"/>
        <v>1</v>
      </c>
      <c r="E149" s="181" t="str">
        <f t="shared" si="31"/>
        <v/>
      </c>
      <c r="F149" s="182" t="str">
        <f t="shared" si="31"/>
        <v/>
      </c>
      <c r="G149" s="183" t="str">
        <f t="shared" si="31"/>
        <v/>
      </c>
      <c r="H149" s="184" t="str">
        <f t="shared" si="31"/>
        <v>S</v>
      </c>
      <c r="I149" s="185" t="str">
        <f t="shared" si="31"/>
        <v/>
      </c>
      <c r="J149" s="179"/>
      <c r="K149" s="228">
        <f t="shared" si="33"/>
        <v>23</v>
      </c>
      <c r="L149" s="229">
        <f t="shared" si="34"/>
        <v>16</v>
      </c>
      <c r="M149" s="228">
        <f t="shared" si="35"/>
        <v>9</v>
      </c>
      <c r="N149" s="228">
        <f t="shared" si="36"/>
        <v>2</v>
      </c>
      <c r="O149" s="230">
        <f t="shared" si="37"/>
        <v>30</v>
      </c>
      <c r="P149" s="224"/>
      <c r="Q149" s="224"/>
      <c r="R149" s="224"/>
      <c r="S149" s="224"/>
      <c r="T149" s="224"/>
      <c r="U149" s="224"/>
      <c r="V149" s="224"/>
    </row>
    <row r="150" spans="2:22" ht="15.75" thickBot="1" x14ac:dyDescent="0.3">
      <c r="B150" s="180">
        <f t="shared" si="38"/>
        <v>41777</v>
      </c>
      <c r="C150" s="172">
        <f t="shared" si="39"/>
        <v>41777</v>
      </c>
      <c r="D150" s="173" t="b">
        <f t="shared" si="32"/>
        <v>1</v>
      </c>
      <c r="E150" s="181" t="str">
        <f t="shared" si="31"/>
        <v/>
      </c>
      <c r="F150" s="182" t="str">
        <f t="shared" si="31"/>
        <v/>
      </c>
      <c r="G150" s="183" t="str">
        <f t="shared" si="31"/>
        <v/>
      </c>
      <c r="H150" s="184" t="str">
        <f t="shared" si="31"/>
        <v>S</v>
      </c>
      <c r="I150" s="185" t="str">
        <f t="shared" si="31"/>
        <v/>
      </c>
      <c r="J150" s="179"/>
      <c r="K150" s="228">
        <f t="shared" si="33"/>
        <v>24</v>
      </c>
      <c r="L150" s="229">
        <f t="shared" si="34"/>
        <v>17</v>
      </c>
      <c r="M150" s="228">
        <f t="shared" si="35"/>
        <v>10</v>
      </c>
      <c r="N150" s="228">
        <f t="shared" si="36"/>
        <v>3</v>
      </c>
      <c r="O150" s="230">
        <f t="shared" si="37"/>
        <v>31</v>
      </c>
      <c r="P150" s="224"/>
      <c r="Q150" s="224"/>
      <c r="R150" s="224"/>
      <c r="S150" s="224"/>
      <c r="T150" s="224"/>
      <c r="U150" s="224"/>
      <c r="V150" s="224"/>
    </row>
    <row r="151" spans="2:22" ht="15.75" thickBot="1" x14ac:dyDescent="0.3">
      <c r="B151" s="180">
        <f t="shared" si="38"/>
        <v>41778</v>
      </c>
      <c r="C151" s="172">
        <f t="shared" si="39"/>
        <v>41778</v>
      </c>
      <c r="D151" s="173" t="b">
        <f t="shared" si="32"/>
        <v>0</v>
      </c>
      <c r="E151" s="181" t="str">
        <f t="shared" si="31"/>
        <v/>
      </c>
      <c r="F151" s="182" t="str">
        <f t="shared" si="31"/>
        <v/>
      </c>
      <c r="G151" s="183" t="str">
        <f t="shared" si="31"/>
        <v>S</v>
      </c>
      <c r="H151" s="184" t="str">
        <f t="shared" si="31"/>
        <v/>
      </c>
      <c r="I151" s="185" t="str">
        <f t="shared" si="31"/>
        <v/>
      </c>
      <c r="J151" s="179"/>
      <c r="K151" s="228">
        <f t="shared" si="33"/>
        <v>25</v>
      </c>
      <c r="L151" s="229">
        <f t="shared" si="34"/>
        <v>18</v>
      </c>
      <c r="M151" s="228">
        <f t="shared" si="35"/>
        <v>11</v>
      </c>
      <c r="N151" s="228">
        <f t="shared" si="36"/>
        <v>4</v>
      </c>
      <c r="O151" s="230">
        <f t="shared" si="37"/>
        <v>32</v>
      </c>
      <c r="P151" s="224"/>
      <c r="Q151" s="224"/>
      <c r="R151" s="224"/>
      <c r="S151" s="224"/>
      <c r="T151" s="224"/>
      <c r="U151" s="224"/>
      <c r="V151" s="224"/>
    </row>
    <row r="152" spans="2:22" ht="15.75" thickBot="1" x14ac:dyDescent="0.3">
      <c r="B152" s="180">
        <f t="shared" si="38"/>
        <v>41779</v>
      </c>
      <c r="C152" s="172">
        <f t="shared" si="39"/>
        <v>41779</v>
      </c>
      <c r="D152" s="173" t="b">
        <f t="shared" si="32"/>
        <v>0</v>
      </c>
      <c r="E152" s="181" t="str">
        <f t="shared" si="31"/>
        <v/>
      </c>
      <c r="F152" s="182" t="str">
        <f t="shared" si="31"/>
        <v/>
      </c>
      <c r="G152" s="183" t="str">
        <f t="shared" si="31"/>
        <v>S</v>
      </c>
      <c r="H152" s="184" t="str">
        <f t="shared" si="31"/>
        <v/>
      </c>
      <c r="I152" s="185" t="str">
        <f t="shared" si="31"/>
        <v/>
      </c>
      <c r="J152" s="179"/>
      <c r="K152" s="228">
        <f t="shared" si="33"/>
        <v>26</v>
      </c>
      <c r="L152" s="229">
        <f t="shared" si="34"/>
        <v>19</v>
      </c>
      <c r="M152" s="228">
        <f t="shared" si="35"/>
        <v>12</v>
      </c>
      <c r="N152" s="228">
        <f t="shared" si="36"/>
        <v>5</v>
      </c>
      <c r="O152" s="230">
        <f t="shared" si="37"/>
        <v>33</v>
      </c>
      <c r="P152" s="224"/>
      <c r="Q152" s="224"/>
      <c r="R152" s="224"/>
      <c r="S152" s="224"/>
      <c r="T152" s="224"/>
      <c r="U152" s="224"/>
      <c r="V152" s="224"/>
    </row>
    <row r="153" spans="2:22" ht="15.75" thickBot="1" x14ac:dyDescent="0.3">
      <c r="B153" s="180">
        <f t="shared" si="38"/>
        <v>41780</v>
      </c>
      <c r="C153" s="172">
        <f t="shared" si="39"/>
        <v>41780</v>
      </c>
      <c r="D153" s="173" t="b">
        <f t="shared" si="32"/>
        <v>0</v>
      </c>
      <c r="E153" s="181" t="str">
        <f t="shared" si="31"/>
        <v/>
      </c>
      <c r="F153" s="182" t="str">
        <f t="shared" si="31"/>
        <v>S</v>
      </c>
      <c r="G153" s="183" t="str">
        <f t="shared" si="31"/>
        <v/>
      </c>
      <c r="H153" s="184" t="str">
        <f t="shared" si="31"/>
        <v/>
      </c>
      <c r="I153" s="185" t="str">
        <f t="shared" si="31"/>
        <v/>
      </c>
      <c r="J153" s="179"/>
      <c r="K153" s="228">
        <f t="shared" si="33"/>
        <v>27</v>
      </c>
      <c r="L153" s="229">
        <f t="shared" si="34"/>
        <v>20</v>
      </c>
      <c r="M153" s="228">
        <f t="shared" si="35"/>
        <v>13</v>
      </c>
      <c r="N153" s="228">
        <f t="shared" si="36"/>
        <v>6</v>
      </c>
      <c r="O153" s="230">
        <f t="shared" si="37"/>
        <v>34</v>
      </c>
      <c r="P153" s="224"/>
      <c r="Q153" s="224"/>
      <c r="R153" s="224"/>
      <c r="S153" s="224"/>
      <c r="T153" s="224"/>
      <c r="U153" s="224"/>
      <c r="V153" s="224"/>
    </row>
    <row r="154" spans="2:22" ht="15.75" thickBot="1" x14ac:dyDescent="0.3">
      <c r="B154" s="180">
        <f t="shared" si="38"/>
        <v>41781</v>
      </c>
      <c r="C154" s="172">
        <f t="shared" si="39"/>
        <v>41781</v>
      </c>
      <c r="D154" s="173" t="b">
        <f t="shared" si="32"/>
        <v>0</v>
      </c>
      <c r="E154" s="181" t="str">
        <f t="shared" si="31"/>
        <v>S</v>
      </c>
      <c r="F154" s="182" t="str">
        <f t="shared" si="31"/>
        <v/>
      </c>
      <c r="G154" s="183" t="str">
        <f t="shared" si="31"/>
        <v/>
      </c>
      <c r="H154" s="184" t="str">
        <f t="shared" si="31"/>
        <v/>
      </c>
      <c r="I154" s="185" t="str">
        <f t="shared" si="31"/>
        <v/>
      </c>
      <c r="J154" s="179"/>
      <c r="K154" s="228">
        <f t="shared" si="33"/>
        <v>28</v>
      </c>
      <c r="L154" s="229">
        <f t="shared" si="34"/>
        <v>21</v>
      </c>
      <c r="M154" s="228">
        <f t="shared" si="35"/>
        <v>14</v>
      </c>
      <c r="N154" s="228">
        <f t="shared" si="36"/>
        <v>7</v>
      </c>
      <c r="O154" s="230">
        <f t="shared" si="37"/>
        <v>0</v>
      </c>
      <c r="P154" s="224"/>
      <c r="Q154" s="224"/>
      <c r="R154" s="224"/>
      <c r="S154" s="224"/>
      <c r="T154" s="224"/>
      <c r="U154" s="224"/>
      <c r="V154" s="224"/>
    </row>
    <row r="155" spans="2:22" ht="15.75" thickBot="1" x14ac:dyDescent="0.3">
      <c r="B155" s="180">
        <f t="shared" si="38"/>
        <v>41782</v>
      </c>
      <c r="C155" s="172">
        <f t="shared" si="39"/>
        <v>41782</v>
      </c>
      <c r="D155" s="173" t="b">
        <f t="shared" si="32"/>
        <v>0</v>
      </c>
      <c r="E155" s="181" t="str">
        <f t="shared" si="31"/>
        <v>S</v>
      </c>
      <c r="F155" s="182" t="str">
        <f t="shared" si="31"/>
        <v/>
      </c>
      <c r="G155" s="183" t="str">
        <f t="shared" si="31"/>
        <v/>
      </c>
      <c r="H155" s="184" t="str">
        <f t="shared" si="31"/>
        <v/>
      </c>
      <c r="I155" s="185" t="str">
        <f t="shared" si="31"/>
        <v/>
      </c>
      <c r="J155" s="179"/>
      <c r="K155" s="228">
        <f t="shared" si="33"/>
        <v>29</v>
      </c>
      <c r="L155" s="229">
        <f t="shared" si="34"/>
        <v>22</v>
      </c>
      <c r="M155" s="228">
        <f t="shared" si="35"/>
        <v>15</v>
      </c>
      <c r="N155" s="228">
        <f t="shared" si="36"/>
        <v>8</v>
      </c>
      <c r="O155" s="230">
        <f t="shared" si="37"/>
        <v>1</v>
      </c>
      <c r="P155" s="224"/>
      <c r="Q155" s="224"/>
      <c r="R155" s="224"/>
      <c r="S155" s="224"/>
      <c r="T155" s="224"/>
      <c r="U155" s="224"/>
      <c r="V155" s="224"/>
    </row>
    <row r="156" spans="2:22" ht="15.75" thickBot="1" x14ac:dyDescent="0.3">
      <c r="B156" s="180">
        <f t="shared" si="38"/>
        <v>41783</v>
      </c>
      <c r="C156" s="172">
        <f t="shared" si="39"/>
        <v>41783</v>
      </c>
      <c r="D156" s="173" t="b">
        <f t="shared" si="32"/>
        <v>1</v>
      </c>
      <c r="E156" s="181" t="str">
        <f t="shared" si="31"/>
        <v/>
      </c>
      <c r="F156" s="182" t="str">
        <f t="shared" si="31"/>
        <v/>
      </c>
      <c r="G156" s="183" t="str">
        <f t="shared" si="31"/>
        <v/>
      </c>
      <c r="H156" s="184" t="str">
        <f t="shared" si="31"/>
        <v/>
      </c>
      <c r="I156" s="185" t="str">
        <f t="shared" si="31"/>
        <v>S</v>
      </c>
      <c r="J156" s="179"/>
      <c r="K156" s="228">
        <f t="shared" si="33"/>
        <v>30</v>
      </c>
      <c r="L156" s="229">
        <f t="shared" si="34"/>
        <v>23</v>
      </c>
      <c r="M156" s="228">
        <f t="shared" si="35"/>
        <v>16</v>
      </c>
      <c r="N156" s="228">
        <f t="shared" si="36"/>
        <v>9</v>
      </c>
      <c r="O156" s="230">
        <f t="shared" si="37"/>
        <v>2</v>
      </c>
      <c r="P156" s="224"/>
      <c r="Q156" s="224"/>
      <c r="R156" s="224"/>
      <c r="S156" s="224"/>
      <c r="T156" s="224"/>
      <c r="U156" s="224"/>
      <c r="V156" s="224"/>
    </row>
    <row r="157" spans="2:22" ht="15.75" thickBot="1" x14ac:dyDescent="0.3">
      <c r="B157" s="180">
        <f t="shared" si="38"/>
        <v>41784</v>
      </c>
      <c r="C157" s="172">
        <f t="shared" si="39"/>
        <v>41784</v>
      </c>
      <c r="D157" s="173" t="b">
        <f t="shared" si="32"/>
        <v>1</v>
      </c>
      <c r="E157" s="181" t="str">
        <f t="shared" si="31"/>
        <v/>
      </c>
      <c r="F157" s="182" t="str">
        <f t="shared" si="31"/>
        <v/>
      </c>
      <c r="G157" s="183" t="str">
        <f t="shared" si="31"/>
        <v/>
      </c>
      <c r="H157" s="184" t="str">
        <f t="shared" si="31"/>
        <v/>
      </c>
      <c r="I157" s="185" t="str">
        <f t="shared" si="31"/>
        <v>S</v>
      </c>
      <c r="J157" s="179"/>
      <c r="K157" s="228">
        <f t="shared" si="33"/>
        <v>31</v>
      </c>
      <c r="L157" s="229">
        <f t="shared" si="34"/>
        <v>24</v>
      </c>
      <c r="M157" s="228">
        <f t="shared" si="35"/>
        <v>17</v>
      </c>
      <c r="N157" s="228">
        <f t="shared" si="36"/>
        <v>10</v>
      </c>
      <c r="O157" s="230">
        <f t="shared" si="37"/>
        <v>3</v>
      </c>
      <c r="P157" s="224"/>
      <c r="Q157" s="224"/>
      <c r="R157" s="224"/>
      <c r="S157" s="224"/>
      <c r="T157" s="224"/>
      <c r="U157" s="224"/>
      <c r="V157" s="224"/>
    </row>
    <row r="158" spans="2:22" ht="15.75" thickBot="1" x14ac:dyDescent="0.3">
      <c r="B158" s="180">
        <f t="shared" si="38"/>
        <v>41785</v>
      </c>
      <c r="C158" s="172">
        <f t="shared" si="39"/>
        <v>41785</v>
      </c>
      <c r="D158" s="173" t="b">
        <f t="shared" si="32"/>
        <v>0</v>
      </c>
      <c r="E158" s="181" t="str">
        <f t="shared" si="31"/>
        <v/>
      </c>
      <c r="F158" s="182" t="str">
        <f t="shared" si="31"/>
        <v/>
      </c>
      <c r="G158" s="183" t="str">
        <f t="shared" si="31"/>
        <v/>
      </c>
      <c r="H158" s="184" t="str">
        <f t="shared" si="31"/>
        <v>S</v>
      </c>
      <c r="I158" s="185" t="str">
        <f t="shared" si="31"/>
        <v/>
      </c>
      <c r="J158" s="179"/>
      <c r="K158" s="228">
        <f t="shared" si="33"/>
        <v>32</v>
      </c>
      <c r="L158" s="229">
        <f t="shared" si="34"/>
        <v>25</v>
      </c>
      <c r="M158" s="228">
        <f t="shared" si="35"/>
        <v>18</v>
      </c>
      <c r="N158" s="228">
        <f t="shared" si="36"/>
        <v>11</v>
      </c>
      <c r="O158" s="230">
        <f t="shared" si="37"/>
        <v>4</v>
      </c>
      <c r="P158" s="224"/>
      <c r="Q158" s="224"/>
      <c r="R158" s="224"/>
      <c r="S158" s="224"/>
      <c r="T158" s="224"/>
      <c r="U158" s="224"/>
      <c r="V158" s="224"/>
    </row>
    <row r="159" spans="2:22" ht="15.75" thickBot="1" x14ac:dyDescent="0.3">
      <c r="B159" s="180">
        <f t="shared" si="38"/>
        <v>41786</v>
      </c>
      <c r="C159" s="172">
        <f t="shared" si="39"/>
        <v>41786</v>
      </c>
      <c r="D159" s="173" t="b">
        <f t="shared" si="32"/>
        <v>0</v>
      </c>
      <c r="E159" s="181" t="str">
        <f t="shared" si="31"/>
        <v/>
      </c>
      <c r="F159" s="182" t="str">
        <f t="shared" si="31"/>
        <v/>
      </c>
      <c r="G159" s="183" t="str">
        <f t="shared" si="31"/>
        <v/>
      </c>
      <c r="H159" s="184" t="str">
        <f t="shared" si="31"/>
        <v>S</v>
      </c>
      <c r="I159" s="185" t="str">
        <f t="shared" si="31"/>
        <v/>
      </c>
      <c r="J159" s="179"/>
      <c r="K159" s="228">
        <f t="shared" si="33"/>
        <v>33</v>
      </c>
      <c r="L159" s="229">
        <f t="shared" si="34"/>
        <v>26</v>
      </c>
      <c r="M159" s="228">
        <f t="shared" si="35"/>
        <v>19</v>
      </c>
      <c r="N159" s="228">
        <f t="shared" si="36"/>
        <v>12</v>
      </c>
      <c r="O159" s="230">
        <f t="shared" si="37"/>
        <v>5</v>
      </c>
      <c r="P159" s="224"/>
      <c r="Q159" s="224"/>
      <c r="R159" s="224"/>
      <c r="S159" s="224"/>
      <c r="T159" s="224"/>
      <c r="U159" s="224"/>
      <c r="V159" s="224"/>
    </row>
    <row r="160" spans="2:22" ht="15.75" thickBot="1" x14ac:dyDescent="0.3">
      <c r="B160" s="180">
        <f t="shared" si="38"/>
        <v>41787</v>
      </c>
      <c r="C160" s="172">
        <f t="shared" si="39"/>
        <v>41787</v>
      </c>
      <c r="D160" s="173" t="b">
        <f t="shared" si="32"/>
        <v>0</v>
      </c>
      <c r="E160" s="181" t="str">
        <f t="shared" si="31"/>
        <v/>
      </c>
      <c r="F160" s="182" t="str">
        <f t="shared" si="31"/>
        <v/>
      </c>
      <c r="G160" s="183" t="str">
        <f t="shared" si="31"/>
        <v>S</v>
      </c>
      <c r="H160" s="184" t="str">
        <f t="shared" si="31"/>
        <v/>
      </c>
      <c r="I160" s="185" t="str">
        <f t="shared" si="31"/>
        <v/>
      </c>
      <c r="J160" s="179"/>
      <c r="K160" s="228">
        <f t="shared" si="33"/>
        <v>34</v>
      </c>
      <c r="L160" s="229">
        <f t="shared" si="34"/>
        <v>27</v>
      </c>
      <c r="M160" s="228">
        <f t="shared" si="35"/>
        <v>20</v>
      </c>
      <c r="N160" s="228">
        <f t="shared" si="36"/>
        <v>13</v>
      </c>
      <c r="O160" s="230">
        <f t="shared" si="37"/>
        <v>6</v>
      </c>
      <c r="P160" s="224"/>
      <c r="Q160" s="224"/>
      <c r="R160" s="224"/>
      <c r="S160" s="224"/>
      <c r="T160" s="224"/>
      <c r="U160" s="224"/>
      <c r="V160" s="224"/>
    </row>
    <row r="161" spans="2:22" ht="15.75" thickBot="1" x14ac:dyDescent="0.3">
      <c r="B161" s="180">
        <f t="shared" si="38"/>
        <v>41788</v>
      </c>
      <c r="C161" s="172">
        <f t="shared" si="39"/>
        <v>41788</v>
      </c>
      <c r="D161" s="173" t="b">
        <f t="shared" si="32"/>
        <v>1</v>
      </c>
      <c r="E161" s="181" t="str">
        <f t="shared" si="31"/>
        <v/>
      </c>
      <c r="F161" s="182" t="str">
        <f t="shared" si="31"/>
        <v>S</v>
      </c>
      <c r="G161" s="183" t="str">
        <f t="shared" si="31"/>
        <v/>
      </c>
      <c r="H161" s="184" t="str">
        <f t="shared" si="31"/>
        <v/>
      </c>
      <c r="I161" s="185" t="str">
        <f t="shared" si="31"/>
        <v/>
      </c>
      <c r="J161" s="179"/>
      <c r="K161" s="228">
        <f t="shared" si="33"/>
        <v>0</v>
      </c>
      <c r="L161" s="229">
        <f t="shared" si="34"/>
        <v>28</v>
      </c>
      <c r="M161" s="228">
        <f t="shared" si="35"/>
        <v>21</v>
      </c>
      <c r="N161" s="228">
        <f t="shared" si="36"/>
        <v>14</v>
      </c>
      <c r="O161" s="230">
        <f t="shared" si="37"/>
        <v>7</v>
      </c>
      <c r="P161" s="224"/>
      <c r="Q161" s="224"/>
      <c r="R161" s="224"/>
      <c r="S161" s="224"/>
      <c r="T161" s="224"/>
      <c r="U161" s="224"/>
      <c r="V161" s="224"/>
    </row>
    <row r="162" spans="2:22" ht="15.75" thickBot="1" x14ac:dyDescent="0.3">
      <c r="B162" s="180">
        <f t="shared" si="38"/>
        <v>41789</v>
      </c>
      <c r="C162" s="172">
        <f t="shared" si="39"/>
        <v>41789</v>
      </c>
      <c r="D162" s="173" t="b">
        <f t="shared" si="32"/>
        <v>0</v>
      </c>
      <c r="E162" s="181" t="str">
        <f t="shared" si="31"/>
        <v/>
      </c>
      <c r="F162" s="182" t="str">
        <f t="shared" si="31"/>
        <v>S</v>
      </c>
      <c r="G162" s="183" t="str">
        <f t="shared" si="31"/>
        <v/>
      </c>
      <c r="H162" s="184" t="str">
        <f t="shared" si="31"/>
        <v/>
      </c>
      <c r="I162" s="185" t="str">
        <f t="shared" si="31"/>
        <v/>
      </c>
      <c r="J162" s="179"/>
      <c r="K162" s="228">
        <f t="shared" si="33"/>
        <v>1</v>
      </c>
      <c r="L162" s="229">
        <f t="shared" si="34"/>
        <v>29</v>
      </c>
      <c r="M162" s="228">
        <f t="shared" si="35"/>
        <v>22</v>
      </c>
      <c r="N162" s="228">
        <f t="shared" si="36"/>
        <v>15</v>
      </c>
      <c r="O162" s="230">
        <f t="shared" si="37"/>
        <v>8</v>
      </c>
      <c r="P162" s="224"/>
      <c r="Q162" s="224"/>
      <c r="R162" s="224"/>
      <c r="S162" s="224"/>
      <c r="T162" s="224"/>
      <c r="U162" s="224"/>
      <c r="V162" s="224"/>
    </row>
    <row r="163" spans="2:22" ht="15.75" thickBot="1" x14ac:dyDescent="0.3">
      <c r="B163" s="180">
        <f t="shared" si="38"/>
        <v>41790</v>
      </c>
      <c r="C163" s="172">
        <f t="shared" si="39"/>
        <v>41790</v>
      </c>
      <c r="D163" s="173" t="b">
        <f t="shared" si="32"/>
        <v>1</v>
      </c>
      <c r="E163" s="181" t="str">
        <f t="shared" si="31"/>
        <v>S</v>
      </c>
      <c r="F163" s="182" t="str">
        <f t="shared" si="31"/>
        <v/>
      </c>
      <c r="G163" s="183" t="str">
        <f t="shared" si="31"/>
        <v/>
      </c>
      <c r="H163" s="184" t="str">
        <f t="shared" si="31"/>
        <v/>
      </c>
      <c r="I163" s="185" t="str">
        <f t="shared" si="31"/>
        <v/>
      </c>
      <c r="J163" s="179"/>
      <c r="K163" s="228">
        <f t="shared" si="33"/>
        <v>2</v>
      </c>
      <c r="L163" s="229">
        <f t="shared" si="34"/>
        <v>30</v>
      </c>
      <c r="M163" s="228">
        <f t="shared" si="35"/>
        <v>23</v>
      </c>
      <c r="N163" s="228">
        <f t="shared" si="36"/>
        <v>16</v>
      </c>
      <c r="O163" s="230">
        <f t="shared" si="37"/>
        <v>9</v>
      </c>
      <c r="P163" s="224"/>
      <c r="Q163" s="224"/>
      <c r="R163" s="224"/>
      <c r="S163" s="224"/>
      <c r="T163" s="224"/>
      <c r="U163" s="224"/>
      <c r="V163" s="224"/>
    </row>
    <row r="164" spans="2:22" ht="24" thickBot="1" x14ac:dyDescent="0.4">
      <c r="B164" s="189" t="s">
        <v>335</v>
      </c>
      <c r="C164" s="190"/>
      <c r="D164" s="191"/>
      <c r="E164" s="239" t="s">
        <v>315</v>
      </c>
      <c r="F164" s="240" t="s">
        <v>14</v>
      </c>
      <c r="G164" s="215" t="s">
        <v>15</v>
      </c>
      <c r="H164" s="241" t="s">
        <v>16</v>
      </c>
      <c r="I164" s="217" t="s">
        <v>17</v>
      </c>
      <c r="J164" s="179"/>
      <c r="K164" s="228"/>
      <c r="L164" s="229"/>
      <c r="M164" s="228"/>
      <c r="N164" s="228"/>
      <c r="O164" s="230"/>
      <c r="P164" s="224"/>
      <c r="Q164" s="224"/>
      <c r="R164" s="224"/>
      <c r="S164" s="224"/>
      <c r="T164" s="224"/>
      <c r="U164" s="224"/>
      <c r="V164" s="224"/>
    </row>
    <row r="165" spans="2:22" ht="15.75" thickBot="1" x14ac:dyDescent="0.3">
      <c r="B165" s="180">
        <f>B163+1</f>
        <v>41791</v>
      </c>
      <c r="C165" s="172">
        <f t="shared" si="39"/>
        <v>41791</v>
      </c>
      <c r="D165" s="173" t="b">
        <f t="shared" ref="D165:D194" si="40">OR(B165=fera,B165=ferb,B165=ferc,B165=ferd,B165=fere,B165=ferf,B165=ferg,B165=ferh,B165=feri,B165=ferj,B165=ferk,B165=ferl,B165=ferm,B165=fern,WEEKDAY(C165)=1,WEEKDAY(C165)=7)</f>
        <v>1</v>
      </c>
      <c r="E165" s="181" t="str">
        <f t="shared" si="31"/>
        <v>S</v>
      </c>
      <c r="F165" s="182" t="str">
        <f t="shared" si="31"/>
        <v/>
      </c>
      <c r="G165" s="183" t="str">
        <f t="shared" si="31"/>
        <v/>
      </c>
      <c r="H165" s="184" t="str">
        <f t="shared" si="31"/>
        <v/>
      </c>
      <c r="I165" s="185" t="str">
        <f t="shared" si="31"/>
        <v/>
      </c>
      <c r="J165" s="179"/>
      <c r="K165" s="228">
        <f t="shared" ref="K165:K194" si="41">MOD(B165-NrefA,35)</f>
        <v>3</v>
      </c>
      <c r="L165" s="229">
        <f t="shared" ref="L165:L194" si="42">MOD(B165-NrefB,35)</f>
        <v>31</v>
      </c>
      <c r="M165" s="228">
        <f t="shared" ref="M165:M194" si="43">MOD(B165-NrefC,35)</f>
        <v>24</v>
      </c>
      <c r="N165" s="228">
        <f t="shared" ref="N165:N194" si="44">MOD(B165-NrefD,35)</f>
        <v>17</v>
      </c>
      <c r="O165" s="230">
        <f t="shared" ref="O165:O194" si="45">MOD(B165-NrefE,35)</f>
        <v>10</v>
      </c>
      <c r="P165" s="224"/>
      <c r="Q165" s="224"/>
      <c r="R165" s="224"/>
      <c r="S165" s="224"/>
      <c r="T165" s="224"/>
      <c r="U165" s="224"/>
      <c r="V165" s="224"/>
    </row>
    <row r="166" spans="2:22" ht="15.75" thickBot="1" x14ac:dyDescent="0.3">
      <c r="B166" s="180">
        <f t="shared" si="38"/>
        <v>41792</v>
      </c>
      <c r="C166" s="172">
        <f t="shared" si="39"/>
        <v>41792</v>
      </c>
      <c r="D166" s="173" t="b">
        <f t="shared" si="40"/>
        <v>0</v>
      </c>
      <c r="E166" s="181" t="str">
        <f t="shared" si="31"/>
        <v/>
      </c>
      <c r="F166" s="182" t="str">
        <f t="shared" si="31"/>
        <v/>
      </c>
      <c r="G166" s="183" t="str">
        <f t="shared" si="31"/>
        <v/>
      </c>
      <c r="H166" s="184" t="str">
        <f t="shared" si="31"/>
        <v/>
      </c>
      <c r="I166" s="185" t="str">
        <f t="shared" si="31"/>
        <v>S</v>
      </c>
      <c r="J166" s="179"/>
      <c r="K166" s="228">
        <f t="shared" si="41"/>
        <v>4</v>
      </c>
      <c r="L166" s="229">
        <f t="shared" si="42"/>
        <v>32</v>
      </c>
      <c r="M166" s="228">
        <f t="shared" si="43"/>
        <v>25</v>
      </c>
      <c r="N166" s="228">
        <f t="shared" si="44"/>
        <v>18</v>
      </c>
      <c r="O166" s="230">
        <f t="shared" si="45"/>
        <v>11</v>
      </c>
      <c r="P166" s="224"/>
      <c r="Q166" s="224"/>
      <c r="R166" s="224"/>
      <c r="S166" s="224"/>
      <c r="T166" s="224"/>
      <c r="U166" s="224"/>
      <c r="V166" s="224"/>
    </row>
    <row r="167" spans="2:22" ht="15.75" thickBot="1" x14ac:dyDescent="0.3">
      <c r="B167" s="180">
        <f t="shared" si="38"/>
        <v>41793</v>
      </c>
      <c r="C167" s="172">
        <f t="shared" si="39"/>
        <v>41793</v>
      </c>
      <c r="D167" s="173" t="b">
        <f t="shared" si="40"/>
        <v>0</v>
      </c>
      <c r="E167" s="181" t="str">
        <f t="shared" si="31"/>
        <v/>
      </c>
      <c r="F167" s="182" t="str">
        <f t="shared" si="31"/>
        <v/>
      </c>
      <c r="G167" s="183" t="str">
        <f t="shared" si="31"/>
        <v/>
      </c>
      <c r="H167" s="184" t="str">
        <f t="shared" si="31"/>
        <v/>
      </c>
      <c r="I167" s="185" t="str">
        <f t="shared" si="31"/>
        <v>S</v>
      </c>
      <c r="J167" s="179"/>
      <c r="K167" s="228">
        <f t="shared" si="41"/>
        <v>5</v>
      </c>
      <c r="L167" s="229">
        <f t="shared" si="42"/>
        <v>33</v>
      </c>
      <c r="M167" s="228">
        <f t="shared" si="43"/>
        <v>26</v>
      </c>
      <c r="N167" s="228">
        <f t="shared" si="44"/>
        <v>19</v>
      </c>
      <c r="O167" s="230">
        <f t="shared" si="45"/>
        <v>12</v>
      </c>
      <c r="P167" s="224"/>
      <c r="Q167" s="224"/>
      <c r="R167" s="224"/>
      <c r="S167" s="224"/>
      <c r="T167" s="224"/>
      <c r="U167" s="224"/>
      <c r="V167" s="224"/>
    </row>
    <row r="168" spans="2:22" ht="15.75" thickBot="1" x14ac:dyDescent="0.3">
      <c r="B168" s="180">
        <f t="shared" si="38"/>
        <v>41794</v>
      </c>
      <c r="C168" s="172">
        <f t="shared" si="39"/>
        <v>41794</v>
      </c>
      <c r="D168" s="173" t="b">
        <f t="shared" si="40"/>
        <v>0</v>
      </c>
      <c r="E168" s="181" t="str">
        <f t="shared" si="31"/>
        <v/>
      </c>
      <c r="F168" s="182" t="str">
        <f t="shared" si="31"/>
        <v/>
      </c>
      <c r="G168" s="183" t="str">
        <f t="shared" si="31"/>
        <v/>
      </c>
      <c r="H168" s="184" t="str">
        <f t="shared" si="31"/>
        <v>S</v>
      </c>
      <c r="I168" s="185" t="str">
        <f t="shared" si="31"/>
        <v/>
      </c>
      <c r="J168" s="179"/>
      <c r="K168" s="228">
        <f t="shared" si="41"/>
        <v>6</v>
      </c>
      <c r="L168" s="229">
        <f t="shared" si="42"/>
        <v>34</v>
      </c>
      <c r="M168" s="228">
        <f t="shared" si="43"/>
        <v>27</v>
      </c>
      <c r="N168" s="228">
        <f t="shared" si="44"/>
        <v>20</v>
      </c>
      <c r="O168" s="230">
        <f t="shared" si="45"/>
        <v>13</v>
      </c>
      <c r="P168" s="224"/>
      <c r="Q168" s="224"/>
      <c r="R168" s="224"/>
      <c r="S168" s="224"/>
      <c r="T168" s="224"/>
      <c r="U168" s="224"/>
      <c r="V168" s="224"/>
    </row>
    <row r="169" spans="2:22" ht="15.75" thickBot="1" x14ac:dyDescent="0.3">
      <c r="B169" s="180">
        <f t="shared" si="38"/>
        <v>41795</v>
      </c>
      <c r="C169" s="172">
        <f t="shared" si="39"/>
        <v>41795</v>
      </c>
      <c r="D169" s="173" t="b">
        <f t="shared" si="40"/>
        <v>0</v>
      </c>
      <c r="E169" s="181" t="str">
        <f t="shared" si="31"/>
        <v/>
      </c>
      <c r="F169" s="182" t="str">
        <f t="shared" si="31"/>
        <v/>
      </c>
      <c r="G169" s="183" t="str">
        <f t="shared" si="31"/>
        <v>S</v>
      </c>
      <c r="H169" s="184" t="str">
        <f t="shared" si="31"/>
        <v/>
      </c>
      <c r="I169" s="185" t="str">
        <f t="shared" si="31"/>
        <v/>
      </c>
      <c r="J169" s="179"/>
      <c r="K169" s="228">
        <f t="shared" si="41"/>
        <v>7</v>
      </c>
      <c r="L169" s="229">
        <f t="shared" si="42"/>
        <v>0</v>
      </c>
      <c r="M169" s="228">
        <f t="shared" si="43"/>
        <v>28</v>
      </c>
      <c r="N169" s="228">
        <f t="shared" si="44"/>
        <v>21</v>
      </c>
      <c r="O169" s="230">
        <f t="shared" si="45"/>
        <v>14</v>
      </c>
      <c r="P169" s="224"/>
      <c r="Q169" s="224"/>
      <c r="R169" s="224"/>
      <c r="S169" s="224"/>
      <c r="T169" s="224"/>
      <c r="U169" s="224"/>
      <c r="V169" s="224"/>
    </row>
    <row r="170" spans="2:22" ht="15.75" thickBot="1" x14ac:dyDescent="0.3">
      <c r="B170" s="180">
        <f t="shared" si="38"/>
        <v>41796</v>
      </c>
      <c r="C170" s="172">
        <f t="shared" si="39"/>
        <v>41796</v>
      </c>
      <c r="D170" s="173" t="b">
        <f t="shared" si="40"/>
        <v>0</v>
      </c>
      <c r="E170" s="181" t="str">
        <f t="shared" si="31"/>
        <v/>
      </c>
      <c r="F170" s="182" t="str">
        <f t="shared" si="31"/>
        <v/>
      </c>
      <c r="G170" s="183" t="str">
        <f t="shared" si="31"/>
        <v>S</v>
      </c>
      <c r="H170" s="184" t="str">
        <f t="shared" si="31"/>
        <v/>
      </c>
      <c r="I170" s="185" t="str">
        <f t="shared" si="31"/>
        <v/>
      </c>
      <c r="J170" s="179"/>
      <c r="K170" s="228">
        <f t="shared" si="41"/>
        <v>8</v>
      </c>
      <c r="L170" s="229">
        <f t="shared" si="42"/>
        <v>1</v>
      </c>
      <c r="M170" s="228">
        <f t="shared" si="43"/>
        <v>29</v>
      </c>
      <c r="N170" s="228">
        <f t="shared" si="44"/>
        <v>22</v>
      </c>
      <c r="O170" s="230">
        <f t="shared" si="45"/>
        <v>15</v>
      </c>
      <c r="P170" s="224"/>
      <c r="Q170" s="224"/>
      <c r="R170" s="224"/>
      <c r="S170" s="224"/>
      <c r="T170" s="224"/>
      <c r="U170" s="224"/>
      <c r="V170" s="224"/>
    </row>
    <row r="171" spans="2:22" ht="15.75" thickBot="1" x14ac:dyDescent="0.3">
      <c r="B171" s="180">
        <f t="shared" si="38"/>
        <v>41797</v>
      </c>
      <c r="C171" s="172">
        <f t="shared" si="39"/>
        <v>41797</v>
      </c>
      <c r="D171" s="173" t="b">
        <f t="shared" si="40"/>
        <v>1</v>
      </c>
      <c r="E171" s="181" t="str">
        <f t="shared" si="31"/>
        <v/>
      </c>
      <c r="F171" s="182" t="str">
        <f t="shared" si="31"/>
        <v>S</v>
      </c>
      <c r="G171" s="183" t="str">
        <f t="shared" si="31"/>
        <v/>
      </c>
      <c r="H171" s="184" t="str">
        <f t="shared" si="31"/>
        <v/>
      </c>
      <c r="I171" s="185" t="str">
        <f t="shared" si="31"/>
        <v/>
      </c>
      <c r="J171" s="179"/>
      <c r="K171" s="228">
        <f t="shared" si="41"/>
        <v>9</v>
      </c>
      <c r="L171" s="229">
        <f t="shared" si="42"/>
        <v>2</v>
      </c>
      <c r="M171" s="228">
        <f t="shared" si="43"/>
        <v>30</v>
      </c>
      <c r="N171" s="228">
        <f t="shared" si="44"/>
        <v>23</v>
      </c>
      <c r="O171" s="230">
        <f t="shared" si="45"/>
        <v>16</v>
      </c>
      <c r="P171" s="224"/>
      <c r="Q171" s="224"/>
      <c r="R171" s="224"/>
      <c r="S171" s="224"/>
      <c r="T171" s="224"/>
      <c r="U171" s="224"/>
      <c r="V171" s="224"/>
    </row>
    <row r="172" spans="2:22" ht="15.75" thickBot="1" x14ac:dyDescent="0.3">
      <c r="B172" s="180">
        <f t="shared" si="38"/>
        <v>41798</v>
      </c>
      <c r="C172" s="172">
        <f t="shared" si="39"/>
        <v>41798</v>
      </c>
      <c r="D172" s="173" t="b">
        <f t="shared" si="40"/>
        <v>1</v>
      </c>
      <c r="E172" s="181" t="str">
        <f t="shared" si="31"/>
        <v/>
      </c>
      <c r="F172" s="182" t="str">
        <f t="shared" si="31"/>
        <v>S</v>
      </c>
      <c r="G172" s="183" t="str">
        <f t="shared" si="31"/>
        <v/>
      </c>
      <c r="H172" s="184" t="str">
        <f t="shared" si="31"/>
        <v/>
      </c>
      <c r="I172" s="185" t="str">
        <f t="shared" si="31"/>
        <v/>
      </c>
      <c r="J172" s="179"/>
      <c r="K172" s="228">
        <f t="shared" si="41"/>
        <v>10</v>
      </c>
      <c r="L172" s="229">
        <f t="shared" si="42"/>
        <v>3</v>
      </c>
      <c r="M172" s="228">
        <f t="shared" si="43"/>
        <v>31</v>
      </c>
      <c r="N172" s="228">
        <f t="shared" si="44"/>
        <v>24</v>
      </c>
      <c r="O172" s="230">
        <f t="shared" si="45"/>
        <v>17</v>
      </c>
      <c r="P172" s="224"/>
      <c r="Q172" s="224"/>
      <c r="R172" s="224"/>
      <c r="S172" s="224"/>
      <c r="T172" s="224"/>
      <c r="U172" s="224"/>
      <c r="V172" s="224"/>
    </row>
    <row r="173" spans="2:22" ht="15.75" thickBot="1" x14ac:dyDescent="0.3">
      <c r="B173" s="180">
        <f t="shared" si="38"/>
        <v>41799</v>
      </c>
      <c r="C173" s="172">
        <f t="shared" si="39"/>
        <v>41799</v>
      </c>
      <c r="D173" s="173" t="b">
        <f t="shared" si="40"/>
        <v>1</v>
      </c>
      <c r="E173" s="181" t="str">
        <f t="shared" si="31"/>
        <v>S</v>
      </c>
      <c r="F173" s="182" t="str">
        <f t="shared" si="31"/>
        <v/>
      </c>
      <c r="G173" s="183" t="str">
        <f t="shared" si="31"/>
        <v/>
      </c>
      <c r="H173" s="184" t="str">
        <f t="shared" si="31"/>
        <v/>
      </c>
      <c r="I173" s="185" t="str">
        <f t="shared" si="31"/>
        <v/>
      </c>
      <c r="J173" s="179"/>
      <c r="K173" s="228">
        <f t="shared" si="41"/>
        <v>11</v>
      </c>
      <c r="L173" s="229">
        <f t="shared" si="42"/>
        <v>4</v>
      </c>
      <c r="M173" s="228">
        <f t="shared" si="43"/>
        <v>32</v>
      </c>
      <c r="N173" s="228">
        <f t="shared" si="44"/>
        <v>25</v>
      </c>
      <c r="O173" s="230">
        <f t="shared" si="45"/>
        <v>18</v>
      </c>
      <c r="P173" s="224"/>
      <c r="Q173" s="224"/>
      <c r="R173" s="224"/>
      <c r="S173" s="224"/>
      <c r="T173" s="224"/>
      <c r="U173" s="224"/>
      <c r="V173" s="224"/>
    </row>
    <row r="174" spans="2:22" ht="15.75" thickBot="1" x14ac:dyDescent="0.3">
      <c r="B174" s="180">
        <f t="shared" si="38"/>
        <v>41800</v>
      </c>
      <c r="C174" s="172">
        <f t="shared" si="39"/>
        <v>41800</v>
      </c>
      <c r="D174" s="173" t="b">
        <f t="shared" si="40"/>
        <v>0</v>
      </c>
      <c r="E174" s="181" t="str">
        <f t="shared" si="31"/>
        <v>S</v>
      </c>
      <c r="F174" s="182" t="str">
        <f t="shared" si="31"/>
        <v/>
      </c>
      <c r="G174" s="183" t="str">
        <f t="shared" si="31"/>
        <v/>
      </c>
      <c r="H174" s="184" t="str">
        <f t="shared" si="31"/>
        <v/>
      </c>
      <c r="I174" s="185" t="str">
        <f t="shared" si="31"/>
        <v/>
      </c>
      <c r="J174" s="179"/>
      <c r="K174" s="228">
        <f t="shared" si="41"/>
        <v>12</v>
      </c>
      <c r="L174" s="229">
        <f t="shared" si="42"/>
        <v>5</v>
      </c>
      <c r="M174" s="228">
        <f t="shared" si="43"/>
        <v>33</v>
      </c>
      <c r="N174" s="228">
        <f t="shared" si="44"/>
        <v>26</v>
      </c>
      <c r="O174" s="230">
        <f t="shared" si="45"/>
        <v>19</v>
      </c>
      <c r="P174" s="224"/>
      <c r="Q174" s="224"/>
      <c r="R174" s="224"/>
      <c r="S174" s="224"/>
      <c r="T174" s="224"/>
      <c r="U174" s="224"/>
      <c r="V174" s="224"/>
    </row>
    <row r="175" spans="2:22" ht="15.75" thickBot="1" x14ac:dyDescent="0.3">
      <c r="B175" s="180">
        <f t="shared" si="38"/>
        <v>41801</v>
      </c>
      <c r="C175" s="172">
        <f t="shared" si="39"/>
        <v>41801</v>
      </c>
      <c r="D175" s="173" t="b">
        <f t="shared" si="40"/>
        <v>0</v>
      </c>
      <c r="E175" s="181" t="str">
        <f t="shared" si="31"/>
        <v/>
      </c>
      <c r="F175" s="182" t="str">
        <f t="shared" si="31"/>
        <v/>
      </c>
      <c r="G175" s="183" t="str">
        <f t="shared" si="31"/>
        <v/>
      </c>
      <c r="H175" s="184" t="str">
        <f t="shared" si="31"/>
        <v/>
      </c>
      <c r="I175" s="185" t="str">
        <f t="shared" si="31"/>
        <v>S</v>
      </c>
      <c r="J175" s="179"/>
      <c r="K175" s="228">
        <f t="shared" si="41"/>
        <v>13</v>
      </c>
      <c r="L175" s="229">
        <f t="shared" si="42"/>
        <v>6</v>
      </c>
      <c r="M175" s="228">
        <f t="shared" si="43"/>
        <v>34</v>
      </c>
      <c r="N175" s="228">
        <f t="shared" si="44"/>
        <v>27</v>
      </c>
      <c r="O175" s="230">
        <f t="shared" si="45"/>
        <v>20</v>
      </c>
      <c r="P175" s="224"/>
      <c r="Q175" s="224"/>
      <c r="R175" s="224"/>
      <c r="S175" s="224"/>
      <c r="T175" s="224"/>
      <c r="U175" s="224"/>
      <c r="V175" s="224"/>
    </row>
    <row r="176" spans="2:22" ht="15.75" thickBot="1" x14ac:dyDescent="0.3">
      <c r="B176" s="180">
        <f t="shared" si="38"/>
        <v>41802</v>
      </c>
      <c r="C176" s="172">
        <f t="shared" si="39"/>
        <v>41802</v>
      </c>
      <c r="D176" s="173" t="b">
        <f t="shared" si="40"/>
        <v>0</v>
      </c>
      <c r="E176" s="181" t="str">
        <f t="shared" si="31"/>
        <v/>
      </c>
      <c r="F176" s="182" t="str">
        <f t="shared" si="31"/>
        <v/>
      </c>
      <c r="G176" s="183" t="str">
        <f t="shared" si="31"/>
        <v/>
      </c>
      <c r="H176" s="184" t="str">
        <f t="shared" si="31"/>
        <v>S</v>
      </c>
      <c r="I176" s="185" t="str">
        <f t="shared" si="31"/>
        <v/>
      </c>
      <c r="J176" s="179"/>
      <c r="K176" s="228">
        <f t="shared" si="41"/>
        <v>14</v>
      </c>
      <c r="L176" s="229">
        <f t="shared" si="42"/>
        <v>7</v>
      </c>
      <c r="M176" s="228">
        <f t="shared" si="43"/>
        <v>0</v>
      </c>
      <c r="N176" s="228">
        <f t="shared" si="44"/>
        <v>28</v>
      </c>
      <c r="O176" s="230">
        <f t="shared" si="45"/>
        <v>21</v>
      </c>
      <c r="P176" s="224"/>
      <c r="Q176" s="224"/>
      <c r="R176" s="224"/>
      <c r="S176" s="224"/>
      <c r="T176" s="224"/>
      <c r="U176" s="224"/>
      <c r="V176" s="224"/>
    </row>
    <row r="177" spans="2:22" ht="15.75" thickBot="1" x14ac:dyDescent="0.3">
      <c r="B177" s="180">
        <f t="shared" si="38"/>
        <v>41803</v>
      </c>
      <c r="C177" s="172">
        <f t="shared" si="39"/>
        <v>41803</v>
      </c>
      <c r="D177" s="173" t="b">
        <f t="shared" si="40"/>
        <v>0</v>
      </c>
      <c r="E177" s="181" t="str">
        <f t="shared" si="31"/>
        <v/>
      </c>
      <c r="F177" s="182" t="str">
        <f t="shared" si="31"/>
        <v/>
      </c>
      <c r="G177" s="183" t="str">
        <f t="shared" si="31"/>
        <v/>
      </c>
      <c r="H177" s="184" t="str">
        <f t="shared" si="31"/>
        <v>S</v>
      </c>
      <c r="I177" s="185" t="str">
        <f t="shared" si="31"/>
        <v/>
      </c>
      <c r="J177" s="179"/>
      <c r="K177" s="228">
        <f t="shared" si="41"/>
        <v>15</v>
      </c>
      <c r="L177" s="229">
        <f t="shared" si="42"/>
        <v>8</v>
      </c>
      <c r="M177" s="228">
        <f t="shared" si="43"/>
        <v>1</v>
      </c>
      <c r="N177" s="228">
        <f t="shared" si="44"/>
        <v>29</v>
      </c>
      <c r="O177" s="230">
        <f t="shared" si="45"/>
        <v>22</v>
      </c>
      <c r="P177" s="224"/>
      <c r="Q177" s="224"/>
      <c r="R177" s="224"/>
      <c r="S177" s="224"/>
      <c r="T177" s="224"/>
      <c r="U177" s="224"/>
      <c r="V177" s="224"/>
    </row>
    <row r="178" spans="2:22" ht="15.75" thickBot="1" x14ac:dyDescent="0.3">
      <c r="B178" s="180">
        <f t="shared" si="38"/>
        <v>41804</v>
      </c>
      <c r="C178" s="172">
        <f t="shared" si="39"/>
        <v>41804</v>
      </c>
      <c r="D178" s="173" t="b">
        <f t="shared" si="40"/>
        <v>1</v>
      </c>
      <c r="E178" s="181" t="str">
        <f t="shared" si="31"/>
        <v/>
      </c>
      <c r="F178" s="182" t="str">
        <f t="shared" si="31"/>
        <v/>
      </c>
      <c r="G178" s="183" t="str">
        <f t="shared" si="31"/>
        <v>S</v>
      </c>
      <c r="H178" s="184" t="str">
        <f t="shared" si="31"/>
        <v/>
      </c>
      <c r="I178" s="185" t="str">
        <f t="shared" si="31"/>
        <v/>
      </c>
      <c r="J178" s="179"/>
      <c r="K178" s="228">
        <f t="shared" si="41"/>
        <v>16</v>
      </c>
      <c r="L178" s="229">
        <f t="shared" si="42"/>
        <v>9</v>
      </c>
      <c r="M178" s="228">
        <f t="shared" si="43"/>
        <v>2</v>
      </c>
      <c r="N178" s="228">
        <f t="shared" si="44"/>
        <v>30</v>
      </c>
      <c r="O178" s="230">
        <f t="shared" si="45"/>
        <v>23</v>
      </c>
      <c r="P178" s="224"/>
      <c r="Q178" s="224"/>
      <c r="R178" s="224"/>
      <c r="S178" s="224"/>
      <c r="T178" s="224"/>
      <c r="U178" s="224"/>
      <c r="V178" s="224"/>
    </row>
    <row r="179" spans="2:22" ht="15.75" thickBot="1" x14ac:dyDescent="0.3">
      <c r="B179" s="180">
        <f t="shared" si="38"/>
        <v>41805</v>
      </c>
      <c r="C179" s="172">
        <f t="shared" si="39"/>
        <v>41805</v>
      </c>
      <c r="D179" s="173" t="b">
        <f t="shared" si="40"/>
        <v>1</v>
      </c>
      <c r="E179" s="181" t="str">
        <f t="shared" ref="E179:I229" si="46">IF(OR(K179=2,K179=3,K179=11,K179=12,K179=20,K179=28,K179=29),"S","")</f>
        <v/>
      </c>
      <c r="F179" s="182" t="str">
        <f t="shared" si="46"/>
        <v/>
      </c>
      <c r="G179" s="183" t="str">
        <f t="shared" si="46"/>
        <v>S</v>
      </c>
      <c r="H179" s="184" t="str">
        <f t="shared" si="46"/>
        <v/>
      </c>
      <c r="I179" s="185" t="str">
        <f t="shared" si="46"/>
        <v/>
      </c>
      <c r="J179" s="179"/>
      <c r="K179" s="228">
        <f t="shared" si="41"/>
        <v>17</v>
      </c>
      <c r="L179" s="229">
        <f t="shared" si="42"/>
        <v>10</v>
      </c>
      <c r="M179" s="228">
        <f t="shared" si="43"/>
        <v>3</v>
      </c>
      <c r="N179" s="228">
        <f t="shared" si="44"/>
        <v>31</v>
      </c>
      <c r="O179" s="230">
        <f t="shared" si="45"/>
        <v>24</v>
      </c>
      <c r="P179" s="224"/>
      <c r="Q179" s="224"/>
      <c r="R179" s="224"/>
      <c r="S179" s="224"/>
      <c r="T179" s="224"/>
      <c r="U179" s="224"/>
      <c r="V179" s="224"/>
    </row>
    <row r="180" spans="2:22" ht="15.75" thickBot="1" x14ac:dyDescent="0.3">
      <c r="B180" s="180">
        <f t="shared" si="38"/>
        <v>41806</v>
      </c>
      <c r="C180" s="172">
        <f t="shared" si="39"/>
        <v>41806</v>
      </c>
      <c r="D180" s="173" t="b">
        <f t="shared" si="40"/>
        <v>0</v>
      </c>
      <c r="E180" s="181" t="str">
        <f t="shared" si="46"/>
        <v/>
      </c>
      <c r="F180" s="182" t="str">
        <f t="shared" si="46"/>
        <v>S</v>
      </c>
      <c r="G180" s="183" t="str">
        <f t="shared" si="46"/>
        <v/>
      </c>
      <c r="H180" s="184" t="str">
        <f t="shared" si="46"/>
        <v/>
      </c>
      <c r="I180" s="185" t="str">
        <f t="shared" si="46"/>
        <v/>
      </c>
      <c r="J180" s="179"/>
      <c r="K180" s="228">
        <f t="shared" si="41"/>
        <v>18</v>
      </c>
      <c r="L180" s="229">
        <f t="shared" si="42"/>
        <v>11</v>
      </c>
      <c r="M180" s="228">
        <f t="shared" si="43"/>
        <v>4</v>
      </c>
      <c r="N180" s="228">
        <f t="shared" si="44"/>
        <v>32</v>
      </c>
      <c r="O180" s="230">
        <f t="shared" si="45"/>
        <v>25</v>
      </c>
      <c r="P180" s="224"/>
      <c r="Q180" s="224"/>
      <c r="R180" s="224"/>
      <c r="S180" s="224"/>
      <c r="T180" s="224"/>
      <c r="U180" s="224"/>
      <c r="V180" s="224"/>
    </row>
    <row r="181" spans="2:22" ht="15.75" thickBot="1" x14ac:dyDescent="0.3">
      <c r="B181" s="180">
        <f t="shared" si="38"/>
        <v>41807</v>
      </c>
      <c r="C181" s="172">
        <f t="shared" si="39"/>
        <v>41807</v>
      </c>
      <c r="D181" s="173" t="b">
        <f t="shared" si="40"/>
        <v>0</v>
      </c>
      <c r="E181" s="181" t="str">
        <f t="shared" si="46"/>
        <v/>
      </c>
      <c r="F181" s="182" t="str">
        <f t="shared" si="46"/>
        <v>S</v>
      </c>
      <c r="G181" s="183" t="str">
        <f t="shared" si="46"/>
        <v/>
      </c>
      <c r="H181" s="184" t="str">
        <f t="shared" si="46"/>
        <v/>
      </c>
      <c r="I181" s="185" t="str">
        <f t="shared" si="46"/>
        <v/>
      </c>
      <c r="J181" s="179"/>
      <c r="K181" s="228">
        <f t="shared" si="41"/>
        <v>19</v>
      </c>
      <c r="L181" s="229">
        <f t="shared" si="42"/>
        <v>12</v>
      </c>
      <c r="M181" s="228">
        <f t="shared" si="43"/>
        <v>5</v>
      </c>
      <c r="N181" s="228">
        <f t="shared" si="44"/>
        <v>33</v>
      </c>
      <c r="O181" s="230">
        <f t="shared" si="45"/>
        <v>26</v>
      </c>
      <c r="P181" s="224"/>
      <c r="Q181" s="224"/>
      <c r="R181" s="224"/>
      <c r="S181" s="224"/>
      <c r="T181" s="224"/>
      <c r="U181" s="224"/>
      <c r="V181" s="224"/>
    </row>
    <row r="182" spans="2:22" ht="15.75" thickBot="1" x14ac:dyDescent="0.3">
      <c r="B182" s="180">
        <f t="shared" si="38"/>
        <v>41808</v>
      </c>
      <c r="C182" s="172">
        <f t="shared" si="39"/>
        <v>41808</v>
      </c>
      <c r="D182" s="173" t="b">
        <f t="shared" si="40"/>
        <v>0</v>
      </c>
      <c r="E182" s="181" t="str">
        <f t="shared" si="46"/>
        <v>S</v>
      </c>
      <c r="F182" s="182" t="str">
        <f t="shared" si="46"/>
        <v/>
      </c>
      <c r="G182" s="183" t="str">
        <f t="shared" si="46"/>
        <v/>
      </c>
      <c r="H182" s="184" t="str">
        <f t="shared" si="46"/>
        <v/>
      </c>
      <c r="I182" s="185" t="str">
        <f t="shared" si="46"/>
        <v/>
      </c>
      <c r="J182" s="179"/>
      <c r="K182" s="228">
        <f t="shared" si="41"/>
        <v>20</v>
      </c>
      <c r="L182" s="229">
        <f t="shared" si="42"/>
        <v>13</v>
      </c>
      <c r="M182" s="228">
        <f t="shared" si="43"/>
        <v>6</v>
      </c>
      <c r="N182" s="228">
        <f t="shared" si="44"/>
        <v>34</v>
      </c>
      <c r="O182" s="230">
        <f t="shared" si="45"/>
        <v>27</v>
      </c>
      <c r="P182" s="224"/>
      <c r="Q182" s="224"/>
      <c r="R182" s="224"/>
      <c r="S182" s="224"/>
      <c r="T182" s="224"/>
      <c r="U182" s="224"/>
      <c r="V182" s="224"/>
    </row>
    <row r="183" spans="2:22" ht="15.75" thickBot="1" x14ac:dyDescent="0.3">
      <c r="B183" s="180">
        <f t="shared" si="38"/>
        <v>41809</v>
      </c>
      <c r="C183" s="172">
        <f t="shared" si="39"/>
        <v>41809</v>
      </c>
      <c r="D183" s="173" t="b">
        <f t="shared" si="40"/>
        <v>0</v>
      </c>
      <c r="E183" s="181" t="str">
        <f t="shared" si="46"/>
        <v/>
      </c>
      <c r="F183" s="182" t="str">
        <f t="shared" si="46"/>
        <v/>
      </c>
      <c r="G183" s="183" t="str">
        <f t="shared" si="46"/>
        <v/>
      </c>
      <c r="H183" s="184" t="str">
        <f t="shared" si="46"/>
        <v/>
      </c>
      <c r="I183" s="185" t="str">
        <f t="shared" si="46"/>
        <v>S</v>
      </c>
      <c r="J183" s="179"/>
      <c r="K183" s="228">
        <f t="shared" si="41"/>
        <v>21</v>
      </c>
      <c r="L183" s="229">
        <f t="shared" si="42"/>
        <v>14</v>
      </c>
      <c r="M183" s="228">
        <f t="shared" si="43"/>
        <v>7</v>
      </c>
      <c r="N183" s="228">
        <f t="shared" si="44"/>
        <v>0</v>
      </c>
      <c r="O183" s="230">
        <f t="shared" si="45"/>
        <v>28</v>
      </c>
      <c r="P183" s="224"/>
      <c r="Q183" s="224"/>
      <c r="R183" s="224"/>
      <c r="S183" s="224"/>
      <c r="T183" s="224"/>
      <c r="U183" s="224"/>
      <c r="V183" s="224"/>
    </row>
    <row r="184" spans="2:22" ht="15.75" thickBot="1" x14ac:dyDescent="0.3">
      <c r="B184" s="180">
        <f t="shared" si="38"/>
        <v>41810</v>
      </c>
      <c r="C184" s="172">
        <f t="shared" si="39"/>
        <v>41810</v>
      </c>
      <c r="D184" s="173" t="b">
        <f t="shared" si="40"/>
        <v>0</v>
      </c>
      <c r="E184" s="181" t="str">
        <f t="shared" si="46"/>
        <v/>
      </c>
      <c r="F184" s="182" t="str">
        <f t="shared" si="46"/>
        <v/>
      </c>
      <c r="G184" s="183" t="str">
        <f t="shared" si="46"/>
        <v/>
      </c>
      <c r="H184" s="184" t="str">
        <f t="shared" si="46"/>
        <v/>
      </c>
      <c r="I184" s="185" t="str">
        <f t="shared" si="46"/>
        <v>S</v>
      </c>
      <c r="J184" s="179"/>
      <c r="K184" s="228">
        <f t="shared" si="41"/>
        <v>22</v>
      </c>
      <c r="L184" s="229">
        <f t="shared" si="42"/>
        <v>15</v>
      </c>
      <c r="M184" s="228">
        <f t="shared" si="43"/>
        <v>8</v>
      </c>
      <c r="N184" s="228">
        <f t="shared" si="44"/>
        <v>1</v>
      </c>
      <c r="O184" s="230">
        <f t="shared" si="45"/>
        <v>29</v>
      </c>
      <c r="P184" s="224"/>
      <c r="Q184" s="224"/>
      <c r="R184" s="224"/>
      <c r="S184" s="224"/>
      <c r="T184" s="224"/>
      <c r="U184" s="224"/>
      <c r="V184" s="224"/>
    </row>
    <row r="185" spans="2:22" ht="15.75" thickBot="1" x14ac:dyDescent="0.3">
      <c r="B185" s="180">
        <f t="shared" si="38"/>
        <v>41811</v>
      </c>
      <c r="C185" s="172">
        <f t="shared" si="39"/>
        <v>41811</v>
      </c>
      <c r="D185" s="173" t="b">
        <f t="shared" si="40"/>
        <v>1</v>
      </c>
      <c r="E185" s="181" t="str">
        <f t="shared" si="46"/>
        <v/>
      </c>
      <c r="F185" s="182" t="str">
        <f t="shared" si="46"/>
        <v/>
      </c>
      <c r="G185" s="183" t="str">
        <f t="shared" si="46"/>
        <v/>
      </c>
      <c r="H185" s="184" t="str">
        <f t="shared" si="46"/>
        <v>S</v>
      </c>
      <c r="I185" s="185" t="str">
        <f t="shared" si="46"/>
        <v/>
      </c>
      <c r="J185" s="179"/>
      <c r="K185" s="228">
        <f t="shared" si="41"/>
        <v>23</v>
      </c>
      <c r="L185" s="229">
        <f t="shared" si="42"/>
        <v>16</v>
      </c>
      <c r="M185" s="228">
        <f t="shared" si="43"/>
        <v>9</v>
      </c>
      <c r="N185" s="228">
        <f t="shared" si="44"/>
        <v>2</v>
      </c>
      <c r="O185" s="230">
        <f t="shared" si="45"/>
        <v>30</v>
      </c>
      <c r="P185" s="224"/>
      <c r="Q185" s="224"/>
      <c r="R185" s="224"/>
      <c r="S185" s="224"/>
      <c r="T185" s="224"/>
      <c r="U185" s="224"/>
      <c r="V185" s="224"/>
    </row>
    <row r="186" spans="2:22" ht="15.75" thickBot="1" x14ac:dyDescent="0.3">
      <c r="B186" s="180">
        <f t="shared" si="38"/>
        <v>41812</v>
      </c>
      <c r="C186" s="172">
        <f t="shared" si="39"/>
        <v>41812</v>
      </c>
      <c r="D186" s="173" t="b">
        <f t="shared" si="40"/>
        <v>1</v>
      </c>
      <c r="E186" s="181" t="str">
        <f t="shared" si="46"/>
        <v/>
      </c>
      <c r="F186" s="182" t="str">
        <f t="shared" si="46"/>
        <v/>
      </c>
      <c r="G186" s="183" t="str">
        <f t="shared" si="46"/>
        <v/>
      </c>
      <c r="H186" s="184" t="str">
        <f t="shared" si="46"/>
        <v>S</v>
      </c>
      <c r="I186" s="185" t="str">
        <f t="shared" si="46"/>
        <v/>
      </c>
      <c r="J186" s="179"/>
      <c r="K186" s="228">
        <f t="shared" si="41"/>
        <v>24</v>
      </c>
      <c r="L186" s="229">
        <f t="shared" si="42"/>
        <v>17</v>
      </c>
      <c r="M186" s="228">
        <f t="shared" si="43"/>
        <v>10</v>
      </c>
      <c r="N186" s="228">
        <f t="shared" si="44"/>
        <v>3</v>
      </c>
      <c r="O186" s="230">
        <f t="shared" si="45"/>
        <v>31</v>
      </c>
      <c r="P186" s="224"/>
      <c r="Q186" s="224"/>
      <c r="R186" s="224"/>
      <c r="S186" s="224"/>
      <c r="T186" s="224"/>
      <c r="U186" s="224"/>
      <c r="V186" s="224"/>
    </row>
    <row r="187" spans="2:22" ht="15.75" thickBot="1" x14ac:dyDescent="0.3">
      <c r="B187" s="180">
        <f t="shared" si="38"/>
        <v>41813</v>
      </c>
      <c r="C187" s="172">
        <f t="shared" si="39"/>
        <v>41813</v>
      </c>
      <c r="D187" s="173" t="b">
        <f t="shared" si="40"/>
        <v>0</v>
      </c>
      <c r="E187" s="181" t="str">
        <f t="shared" si="46"/>
        <v/>
      </c>
      <c r="F187" s="182" t="str">
        <f t="shared" si="46"/>
        <v/>
      </c>
      <c r="G187" s="183" t="str">
        <f t="shared" si="46"/>
        <v>S</v>
      </c>
      <c r="H187" s="184" t="str">
        <f t="shared" si="46"/>
        <v/>
      </c>
      <c r="I187" s="185" t="str">
        <f t="shared" si="46"/>
        <v/>
      </c>
      <c r="J187" s="179"/>
      <c r="K187" s="228">
        <f t="shared" si="41"/>
        <v>25</v>
      </c>
      <c r="L187" s="229">
        <f t="shared" si="42"/>
        <v>18</v>
      </c>
      <c r="M187" s="228">
        <f t="shared" si="43"/>
        <v>11</v>
      </c>
      <c r="N187" s="228">
        <f t="shared" si="44"/>
        <v>4</v>
      </c>
      <c r="O187" s="230">
        <f t="shared" si="45"/>
        <v>32</v>
      </c>
      <c r="P187" s="224"/>
      <c r="Q187" s="224"/>
      <c r="R187" s="224"/>
      <c r="S187" s="224"/>
      <c r="T187" s="224"/>
      <c r="U187" s="224"/>
      <c r="V187" s="224"/>
    </row>
    <row r="188" spans="2:22" ht="15.75" thickBot="1" x14ac:dyDescent="0.3">
      <c r="B188" s="180">
        <f t="shared" si="38"/>
        <v>41814</v>
      </c>
      <c r="C188" s="172">
        <f t="shared" si="39"/>
        <v>41814</v>
      </c>
      <c r="D188" s="173" t="b">
        <f t="shared" si="40"/>
        <v>0</v>
      </c>
      <c r="E188" s="181" t="str">
        <f t="shared" si="46"/>
        <v/>
      </c>
      <c r="F188" s="182" t="str">
        <f t="shared" si="46"/>
        <v/>
      </c>
      <c r="G188" s="183" t="str">
        <f t="shared" si="46"/>
        <v>S</v>
      </c>
      <c r="H188" s="184" t="str">
        <f t="shared" si="46"/>
        <v/>
      </c>
      <c r="I188" s="185" t="str">
        <f t="shared" si="46"/>
        <v/>
      </c>
      <c r="J188" s="179"/>
      <c r="K188" s="228">
        <f t="shared" si="41"/>
        <v>26</v>
      </c>
      <c r="L188" s="229">
        <f t="shared" si="42"/>
        <v>19</v>
      </c>
      <c r="M188" s="228">
        <f t="shared" si="43"/>
        <v>12</v>
      </c>
      <c r="N188" s="228">
        <f t="shared" si="44"/>
        <v>5</v>
      </c>
      <c r="O188" s="230">
        <f t="shared" si="45"/>
        <v>33</v>
      </c>
      <c r="P188" s="224"/>
      <c r="Q188" s="224"/>
      <c r="R188" s="224"/>
      <c r="S188" s="224"/>
      <c r="T188" s="224"/>
      <c r="U188" s="224"/>
      <c r="V188" s="224"/>
    </row>
    <row r="189" spans="2:22" ht="15.75" thickBot="1" x14ac:dyDescent="0.3">
      <c r="B189" s="180">
        <f t="shared" si="38"/>
        <v>41815</v>
      </c>
      <c r="C189" s="172">
        <f t="shared" si="39"/>
        <v>41815</v>
      </c>
      <c r="D189" s="173" t="b">
        <f t="shared" si="40"/>
        <v>0</v>
      </c>
      <c r="E189" s="181" t="str">
        <f t="shared" si="46"/>
        <v/>
      </c>
      <c r="F189" s="182" t="str">
        <f t="shared" si="46"/>
        <v>S</v>
      </c>
      <c r="G189" s="183" t="str">
        <f t="shared" si="46"/>
        <v/>
      </c>
      <c r="H189" s="184" t="str">
        <f t="shared" si="46"/>
        <v/>
      </c>
      <c r="I189" s="185" t="str">
        <f t="shared" si="46"/>
        <v/>
      </c>
      <c r="J189" s="179"/>
      <c r="K189" s="228">
        <f t="shared" si="41"/>
        <v>27</v>
      </c>
      <c r="L189" s="229">
        <f t="shared" si="42"/>
        <v>20</v>
      </c>
      <c r="M189" s="228">
        <f t="shared" si="43"/>
        <v>13</v>
      </c>
      <c r="N189" s="228">
        <f t="shared" si="44"/>
        <v>6</v>
      </c>
      <c r="O189" s="230">
        <f t="shared" si="45"/>
        <v>34</v>
      </c>
      <c r="P189" s="224"/>
      <c r="Q189" s="224"/>
      <c r="R189" s="224"/>
      <c r="S189" s="224"/>
      <c r="T189" s="224"/>
      <c r="U189" s="224"/>
      <c r="V189" s="224"/>
    </row>
    <row r="190" spans="2:22" ht="15.75" thickBot="1" x14ac:dyDescent="0.3">
      <c r="B190" s="180">
        <f t="shared" si="38"/>
        <v>41816</v>
      </c>
      <c r="C190" s="172">
        <f t="shared" si="39"/>
        <v>41816</v>
      </c>
      <c r="D190" s="173" t="b">
        <f t="shared" si="40"/>
        <v>0</v>
      </c>
      <c r="E190" s="181" t="str">
        <f t="shared" si="46"/>
        <v>S</v>
      </c>
      <c r="F190" s="182" t="str">
        <f t="shared" si="46"/>
        <v/>
      </c>
      <c r="G190" s="183" t="str">
        <f t="shared" si="46"/>
        <v/>
      </c>
      <c r="H190" s="184" t="str">
        <f t="shared" si="46"/>
        <v/>
      </c>
      <c r="I190" s="185" t="str">
        <f t="shared" si="46"/>
        <v/>
      </c>
      <c r="J190" s="179"/>
      <c r="K190" s="228">
        <f t="shared" si="41"/>
        <v>28</v>
      </c>
      <c r="L190" s="229">
        <f t="shared" si="42"/>
        <v>21</v>
      </c>
      <c r="M190" s="228">
        <f t="shared" si="43"/>
        <v>14</v>
      </c>
      <c r="N190" s="228">
        <f t="shared" si="44"/>
        <v>7</v>
      </c>
      <c r="O190" s="230">
        <f t="shared" si="45"/>
        <v>0</v>
      </c>
      <c r="P190" s="224"/>
      <c r="Q190" s="224"/>
      <c r="R190" s="224"/>
      <c r="S190" s="224"/>
      <c r="T190" s="224"/>
      <c r="U190" s="224"/>
      <c r="V190" s="224"/>
    </row>
    <row r="191" spans="2:22" ht="15.75" thickBot="1" x14ac:dyDescent="0.3">
      <c r="B191" s="180">
        <f t="shared" si="38"/>
        <v>41817</v>
      </c>
      <c r="C191" s="172">
        <f t="shared" si="39"/>
        <v>41817</v>
      </c>
      <c r="D191" s="173" t="b">
        <f t="shared" si="40"/>
        <v>0</v>
      </c>
      <c r="E191" s="181" t="str">
        <f t="shared" si="46"/>
        <v>S</v>
      </c>
      <c r="F191" s="182" t="str">
        <f t="shared" si="46"/>
        <v/>
      </c>
      <c r="G191" s="183" t="str">
        <f t="shared" si="46"/>
        <v/>
      </c>
      <c r="H191" s="184" t="str">
        <f t="shared" si="46"/>
        <v/>
      </c>
      <c r="I191" s="185" t="str">
        <f t="shared" si="46"/>
        <v/>
      </c>
      <c r="J191" s="179"/>
      <c r="K191" s="228">
        <f t="shared" si="41"/>
        <v>29</v>
      </c>
      <c r="L191" s="229">
        <f t="shared" si="42"/>
        <v>22</v>
      </c>
      <c r="M191" s="228">
        <f t="shared" si="43"/>
        <v>15</v>
      </c>
      <c r="N191" s="228">
        <f t="shared" si="44"/>
        <v>8</v>
      </c>
      <c r="O191" s="230">
        <f t="shared" si="45"/>
        <v>1</v>
      </c>
      <c r="P191" s="224"/>
      <c r="Q191" s="224"/>
      <c r="R191" s="224"/>
      <c r="S191" s="224"/>
      <c r="T191" s="224"/>
      <c r="U191" s="224"/>
      <c r="V191" s="224"/>
    </row>
    <row r="192" spans="2:22" ht="15.75" thickBot="1" x14ac:dyDescent="0.3">
      <c r="B192" s="180">
        <f t="shared" si="38"/>
        <v>41818</v>
      </c>
      <c r="C192" s="172">
        <f t="shared" si="39"/>
        <v>41818</v>
      </c>
      <c r="D192" s="173" t="b">
        <f t="shared" si="40"/>
        <v>1</v>
      </c>
      <c r="E192" s="181" t="str">
        <f t="shared" si="46"/>
        <v/>
      </c>
      <c r="F192" s="182" t="str">
        <f t="shared" si="46"/>
        <v/>
      </c>
      <c r="G192" s="183" t="str">
        <f t="shared" si="46"/>
        <v/>
      </c>
      <c r="H192" s="184" t="str">
        <f t="shared" si="46"/>
        <v/>
      </c>
      <c r="I192" s="185" t="str">
        <f t="shared" si="46"/>
        <v>S</v>
      </c>
      <c r="J192" s="179"/>
      <c r="K192" s="228">
        <f t="shared" si="41"/>
        <v>30</v>
      </c>
      <c r="L192" s="229">
        <f t="shared" si="42"/>
        <v>23</v>
      </c>
      <c r="M192" s="228">
        <f t="shared" si="43"/>
        <v>16</v>
      </c>
      <c r="N192" s="228">
        <f t="shared" si="44"/>
        <v>9</v>
      </c>
      <c r="O192" s="230">
        <f t="shared" si="45"/>
        <v>2</v>
      </c>
      <c r="P192" s="224"/>
      <c r="Q192" s="224"/>
      <c r="R192" s="224"/>
      <c r="S192" s="224"/>
      <c r="T192" s="224"/>
      <c r="U192" s="224"/>
      <c r="V192" s="224"/>
    </row>
    <row r="193" spans="2:22" ht="15.75" thickBot="1" x14ac:dyDescent="0.3">
      <c r="B193" s="180">
        <f t="shared" si="38"/>
        <v>41819</v>
      </c>
      <c r="C193" s="172">
        <f t="shared" si="39"/>
        <v>41819</v>
      </c>
      <c r="D193" s="173" t="b">
        <f t="shared" si="40"/>
        <v>1</v>
      </c>
      <c r="E193" s="181" t="str">
        <f t="shared" si="46"/>
        <v/>
      </c>
      <c r="F193" s="182" t="str">
        <f t="shared" si="46"/>
        <v/>
      </c>
      <c r="G193" s="183" t="str">
        <f t="shared" si="46"/>
        <v/>
      </c>
      <c r="H193" s="184" t="str">
        <f t="shared" si="46"/>
        <v/>
      </c>
      <c r="I193" s="185" t="str">
        <f t="shared" si="46"/>
        <v>S</v>
      </c>
      <c r="J193" s="179"/>
      <c r="K193" s="228">
        <f t="shared" si="41"/>
        <v>31</v>
      </c>
      <c r="L193" s="229">
        <f t="shared" si="42"/>
        <v>24</v>
      </c>
      <c r="M193" s="228">
        <f t="shared" si="43"/>
        <v>17</v>
      </c>
      <c r="N193" s="228">
        <f t="shared" si="44"/>
        <v>10</v>
      </c>
      <c r="O193" s="230">
        <f t="shared" si="45"/>
        <v>3</v>
      </c>
      <c r="P193" s="224"/>
      <c r="Q193" s="224"/>
      <c r="R193" s="224"/>
      <c r="S193" s="224"/>
      <c r="T193" s="224"/>
      <c r="U193" s="224"/>
      <c r="V193" s="224"/>
    </row>
    <row r="194" spans="2:22" ht="15.75" thickBot="1" x14ac:dyDescent="0.3">
      <c r="B194" s="180">
        <f t="shared" si="38"/>
        <v>41820</v>
      </c>
      <c r="C194" s="172">
        <f t="shared" si="39"/>
        <v>41820</v>
      </c>
      <c r="D194" s="173" t="b">
        <f t="shared" si="40"/>
        <v>0</v>
      </c>
      <c r="E194" s="181" t="str">
        <f t="shared" si="46"/>
        <v/>
      </c>
      <c r="F194" s="182" t="str">
        <f t="shared" si="46"/>
        <v/>
      </c>
      <c r="G194" s="183" t="str">
        <f t="shared" si="46"/>
        <v/>
      </c>
      <c r="H194" s="184" t="str">
        <f t="shared" si="46"/>
        <v>S</v>
      </c>
      <c r="I194" s="185" t="str">
        <f t="shared" si="46"/>
        <v/>
      </c>
      <c r="J194" s="179"/>
      <c r="K194" s="228">
        <f t="shared" si="41"/>
        <v>32</v>
      </c>
      <c r="L194" s="229">
        <f t="shared" si="42"/>
        <v>25</v>
      </c>
      <c r="M194" s="228">
        <f t="shared" si="43"/>
        <v>18</v>
      </c>
      <c r="N194" s="228">
        <f t="shared" si="44"/>
        <v>11</v>
      </c>
      <c r="O194" s="230">
        <f t="shared" si="45"/>
        <v>4</v>
      </c>
      <c r="P194" s="224"/>
      <c r="Q194" s="224"/>
      <c r="R194" s="224"/>
      <c r="S194" s="224"/>
      <c r="T194" s="224"/>
      <c r="U194" s="224"/>
      <c r="V194" s="224"/>
    </row>
    <row r="195" spans="2:22" ht="24" thickBot="1" x14ac:dyDescent="0.4">
      <c r="B195" s="189" t="s">
        <v>336</v>
      </c>
      <c r="C195" s="190"/>
      <c r="D195" s="191"/>
      <c r="E195" s="239" t="s">
        <v>315</v>
      </c>
      <c r="F195" s="240" t="s">
        <v>14</v>
      </c>
      <c r="G195" s="215" t="s">
        <v>15</v>
      </c>
      <c r="H195" s="241" t="s">
        <v>16</v>
      </c>
      <c r="I195" s="217" t="s">
        <v>17</v>
      </c>
      <c r="J195" s="179"/>
      <c r="K195" s="228"/>
      <c r="L195" s="229"/>
      <c r="M195" s="228"/>
      <c r="N195" s="228"/>
      <c r="O195" s="230"/>
      <c r="P195" s="224"/>
      <c r="Q195" s="224"/>
      <c r="R195" s="224"/>
      <c r="S195" s="224"/>
      <c r="T195" s="224"/>
      <c r="U195" s="224"/>
      <c r="V195" s="224"/>
    </row>
    <row r="196" spans="2:22" ht="15.75" thickBot="1" x14ac:dyDescent="0.3">
      <c r="B196" s="180">
        <f>B194+1</f>
        <v>41821</v>
      </c>
      <c r="C196" s="172">
        <f t="shared" si="39"/>
        <v>41821</v>
      </c>
      <c r="D196" s="173" t="b">
        <f t="shared" ref="D196:D226" si="47">OR(B196=fera,B196=ferb,B196=ferc,B196=ferd,B196=fere,B196=ferf,B196=ferg,B196=ferh,B196=feri,B196=ferj,B196=ferk,B196=ferl,B196=ferm,B196=fern,WEEKDAY(C196)=1,WEEKDAY(C196)=7)</f>
        <v>0</v>
      </c>
      <c r="E196" s="181" t="str">
        <f t="shared" si="46"/>
        <v/>
      </c>
      <c r="F196" s="182" t="str">
        <f t="shared" si="46"/>
        <v/>
      </c>
      <c r="G196" s="183" t="str">
        <f t="shared" si="46"/>
        <v/>
      </c>
      <c r="H196" s="184" t="str">
        <f t="shared" si="46"/>
        <v>S</v>
      </c>
      <c r="I196" s="185" t="str">
        <f t="shared" si="46"/>
        <v/>
      </c>
      <c r="J196" s="179"/>
      <c r="K196" s="228">
        <f t="shared" ref="K196:K226" si="48">MOD(B196-NrefA,35)</f>
        <v>33</v>
      </c>
      <c r="L196" s="229">
        <f t="shared" ref="L196:L226" si="49">MOD(B196-NrefB,35)</f>
        <v>26</v>
      </c>
      <c r="M196" s="228">
        <f t="shared" ref="M196:M226" si="50">MOD(B196-NrefC,35)</f>
        <v>19</v>
      </c>
      <c r="N196" s="228">
        <f t="shared" ref="N196:N226" si="51">MOD(B196-NrefD,35)</f>
        <v>12</v>
      </c>
      <c r="O196" s="230">
        <f t="shared" ref="O196:O226" si="52">MOD(B196-NrefE,35)</f>
        <v>5</v>
      </c>
      <c r="P196" s="224"/>
      <c r="Q196" s="224"/>
      <c r="R196" s="224"/>
      <c r="S196" s="224"/>
      <c r="T196" s="224"/>
      <c r="U196" s="224"/>
      <c r="V196" s="224"/>
    </row>
    <row r="197" spans="2:22" ht="15.75" thickBot="1" x14ac:dyDescent="0.3">
      <c r="B197" s="180">
        <f t="shared" si="38"/>
        <v>41822</v>
      </c>
      <c r="C197" s="172">
        <f t="shared" si="39"/>
        <v>41822</v>
      </c>
      <c r="D197" s="173" t="b">
        <f t="shared" si="47"/>
        <v>0</v>
      </c>
      <c r="E197" s="181" t="str">
        <f t="shared" si="46"/>
        <v/>
      </c>
      <c r="F197" s="182" t="str">
        <f t="shared" si="46"/>
        <v/>
      </c>
      <c r="G197" s="183" t="str">
        <f t="shared" si="46"/>
        <v>S</v>
      </c>
      <c r="H197" s="184" t="str">
        <f t="shared" si="46"/>
        <v/>
      </c>
      <c r="I197" s="185" t="str">
        <f t="shared" si="46"/>
        <v/>
      </c>
      <c r="J197" s="179"/>
      <c r="K197" s="228">
        <f t="shared" si="48"/>
        <v>34</v>
      </c>
      <c r="L197" s="229">
        <f t="shared" si="49"/>
        <v>27</v>
      </c>
      <c r="M197" s="228">
        <f t="shared" si="50"/>
        <v>20</v>
      </c>
      <c r="N197" s="228">
        <f t="shared" si="51"/>
        <v>13</v>
      </c>
      <c r="O197" s="230">
        <f t="shared" si="52"/>
        <v>6</v>
      </c>
      <c r="P197" s="224"/>
      <c r="Q197" s="224"/>
      <c r="R197" s="224"/>
      <c r="S197" s="224"/>
      <c r="T197" s="224"/>
      <c r="U197" s="224"/>
      <c r="V197" s="224"/>
    </row>
    <row r="198" spans="2:22" ht="15.75" thickBot="1" x14ac:dyDescent="0.3">
      <c r="B198" s="180">
        <f t="shared" si="38"/>
        <v>41823</v>
      </c>
      <c r="C198" s="172">
        <f t="shared" si="39"/>
        <v>41823</v>
      </c>
      <c r="D198" s="173" t="b">
        <f t="shared" si="47"/>
        <v>0</v>
      </c>
      <c r="E198" s="181" t="str">
        <f t="shared" si="46"/>
        <v/>
      </c>
      <c r="F198" s="182" t="str">
        <f t="shared" si="46"/>
        <v>S</v>
      </c>
      <c r="G198" s="183" t="str">
        <f t="shared" si="46"/>
        <v/>
      </c>
      <c r="H198" s="184" t="str">
        <f t="shared" si="46"/>
        <v/>
      </c>
      <c r="I198" s="185" t="str">
        <f t="shared" si="46"/>
        <v/>
      </c>
      <c r="J198" s="179"/>
      <c r="K198" s="228">
        <f t="shared" si="48"/>
        <v>0</v>
      </c>
      <c r="L198" s="229">
        <f t="shared" si="49"/>
        <v>28</v>
      </c>
      <c r="M198" s="228">
        <f t="shared" si="50"/>
        <v>21</v>
      </c>
      <c r="N198" s="228">
        <f t="shared" si="51"/>
        <v>14</v>
      </c>
      <c r="O198" s="230">
        <f t="shared" si="52"/>
        <v>7</v>
      </c>
      <c r="P198" s="224"/>
      <c r="Q198" s="224"/>
      <c r="R198" s="224"/>
      <c r="S198" s="224"/>
      <c r="T198" s="224"/>
      <c r="U198" s="224"/>
      <c r="V198" s="224"/>
    </row>
    <row r="199" spans="2:22" ht="15.75" thickBot="1" x14ac:dyDescent="0.3">
      <c r="B199" s="180">
        <f t="shared" si="38"/>
        <v>41824</v>
      </c>
      <c r="C199" s="172">
        <f t="shared" si="39"/>
        <v>41824</v>
      </c>
      <c r="D199" s="173" t="b">
        <f t="shared" si="47"/>
        <v>0</v>
      </c>
      <c r="E199" s="181" t="str">
        <f t="shared" si="46"/>
        <v/>
      </c>
      <c r="F199" s="182" t="str">
        <f t="shared" si="46"/>
        <v>S</v>
      </c>
      <c r="G199" s="183" t="str">
        <f t="shared" si="46"/>
        <v/>
      </c>
      <c r="H199" s="184" t="str">
        <f t="shared" si="46"/>
        <v/>
      </c>
      <c r="I199" s="185" t="str">
        <f t="shared" si="46"/>
        <v/>
      </c>
      <c r="J199" s="179"/>
      <c r="K199" s="228">
        <f t="shared" si="48"/>
        <v>1</v>
      </c>
      <c r="L199" s="229">
        <f t="shared" si="49"/>
        <v>29</v>
      </c>
      <c r="M199" s="228">
        <f t="shared" si="50"/>
        <v>22</v>
      </c>
      <c r="N199" s="228">
        <f t="shared" si="51"/>
        <v>15</v>
      </c>
      <c r="O199" s="230">
        <f t="shared" si="52"/>
        <v>8</v>
      </c>
      <c r="P199" s="224"/>
      <c r="Q199" s="224"/>
      <c r="R199" s="224"/>
      <c r="S199" s="224"/>
      <c r="T199" s="224"/>
      <c r="U199" s="224"/>
      <c r="V199" s="224"/>
    </row>
    <row r="200" spans="2:22" ht="15.75" thickBot="1" x14ac:dyDescent="0.3">
      <c r="B200" s="180">
        <f t="shared" si="38"/>
        <v>41825</v>
      </c>
      <c r="C200" s="172">
        <f t="shared" si="39"/>
        <v>41825</v>
      </c>
      <c r="D200" s="173" t="b">
        <f t="shared" si="47"/>
        <v>1</v>
      </c>
      <c r="E200" s="181" t="str">
        <f t="shared" si="46"/>
        <v>S</v>
      </c>
      <c r="F200" s="182" t="str">
        <f t="shared" si="46"/>
        <v/>
      </c>
      <c r="G200" s="183" t="str">
        <f t="shared" si="46"/>
        <v/>
      </c>
      <c r="H200" s="184" t="str">
        <f t="shared" si="46"/>
        <v/>
      </c>
      <c r="I200" s="185" t="str">
        <f t="shared" si="46"/>
        <v/>
      </c>
      <c r="J200" s="179"/>
      <c r="K200" s="228">
        <f t="shared" si="48"/>
        <v>2</v>
      </c>
      <c r="L200" s="229">
        <f t="shared" si="49"/>
        <v>30</v>
      </c>
      <c r="M200" s="228">
        <f t="shared" si="50"/>
        <v>23</v>
      </c>
      <c r="N200" s="228">
        <f t="shared" si="51"/>
        <v>16</v>
      </c>
      <c r="O200" s="230">
        <f t="shared" si="52"/>
        <v>9</v>
      </c>
      <c r="P200" s="224"/>
      <c r="Q200" s="224"/>
      <c r="R200" s="224"/>
      <c r="S200" s="224"/>
      <c r="T200" s="224"/>
      <c r="U200" s="224"/>
      <c r="V200" s="224"/>
    </row>
    <row r="201" spans="2:22" ht="15.75" thickBot="1" x14ac:dyDescent="0.3">
      <c r="B201" s="180">
        <f t="shared" si="38"/>
        <v>41826</v>
      </c>
      <c r="C201" s="172">
        <f t="shared" si="39"/>
        <v>41826</v>
      </c>
      <c r="D201" s="173" t="b">
        <f t="shared" si="47"/>
        <v>1</v>
      </c>
      <c r="E201" s="181" t="str">
        <f t="shared" si="46"/>
        <v>S</v>
      </c>
      <c r="F201" s="182" t="str">
        <f t="shared" si="46"/>
        <v/>
      </c>
      <c r="G201" s="183" t="str">
        <f t="shared" si="46"/>
        <v/>
      </c>
      <c r="H201" s="184" t="str">
        <f t="shared" si="46"/>
        <v/>
      </c>
      <c r="I201" s="185" t="str">
        <f t="shared" si="46"/>
        <v/>
      </c>
      <c r="J201" s="179"/>
      <c r="K201" s="228">
        <f t="shared" si="48"/>
        <v>3</v>
      </c>
      <c r="L201" s="229">
        <f t="shared" si="49"/>
        <v>31</v>
      </c>
      <c r="M201" s="228">
        <f t="shared" si="50"/>
        <v>24</v>
      </c>
      <c r="N201" s="228">
        <f t="shared" si="51"/>
        <v>17</v>
      </c>
      <c r="O201" s="230">
        <f t="shared" si="52"/>
        <v>10</v>
      </c>
      <c r="P201" s="224"/>
      <c r="Q201" s="224"/>
      <c r="R201" s="224"/>
      <c r="S201" s="224"/>
      <c r="T201" s="224"/>
      <c r="U201" s="224"/>
      <c r="V201" s="224"/>
    </row>
    <row r="202" spans="2:22" ht="15.75" thickBot="1" x14ac:dyDescent="0.3">
      <c r="B202" s="180">
        <f t="shared" si="38"/>
        <v>41827</v>
      </c>
      <c r="C202" s="172">
        <f t="shared" si="39"/>
        <v>41827</v>
      </c>
      <c r="D202" s="173" t="b">
        <f t="shared" si="47"/>
        <v>0</v>
      </c>
      <c r="E202" s="181" t="str">
        <f t="shared" si="46"/>
        <v/>
      </c>
      <c r="F202" s="182" t="str">
        <f t="shared" si="46"/>
        <v/>
      </c>
      <c r="G202" s="183" t="str">
        <f t="shared" si="46"/>
        <v/>
      </c>
      <c r="H202" s="184" t="str">
        <f t="shared" si="46"/>
        <v/>
      </c>
      <c r="I202" s="185" t="str">
        <f t="shared" si="46"/>
        <v>S</v>
      </c>
      <c r="J202" s="179"/>
      <c r="K202" s="228">
        <f t="shared" si="48"/>
        <v>4</v>
      </c>
      <c r="L202" s="229">
        <f t="shared" si="49"/>
        <v>32</v>
      </c>
      <c r="M202" s="228">
        <f t="shared" si="50"/>
        <v>25</v>
      </c>
      <c r="N202" s="228">
        <f t="shared" si="51"/>
        <v>18</v>
      </c>
      <c r="O202" s="230">
        <f t="shared" si="52"/>
        <v>11</v>
      </c>
      <c r="P202" s="224"/>
      <c r="Q202" s="224"/>
      <c r="R202" s="224"/>
      <c r="S202" s="224"/>
      <c r="T202" s="224"/>
      <c r="U202" s="224"/>
      <c r="V202" s="224"/>
    </row>
    <row r="203" spans="2:22" ht="15.75" thickBot="1" x14ac:dyDescent="0.3">
      <c r="B203" s="180">
        <f t="shared" ref="B203:B266" si="53">B202+1</f>
        <v>41828</v>
      </c>
      <c r="C203" s="172">
        <f t="shared" si="39"/>
        <v>41828</v>
      </c>
      <c r="D203" s="173" t="b">
        <f t="shared" si="47"/>
        <v>0</v>
      </c>
      <c r="E203" s="181" t="str">
        <f t="shared" si="46"/>
        <v/>
      </c>
      <c r="F203" s="182" t="str">
        <f t="shared" si="46"/>
        <v/>
      </c>
      <c r="G203" s="183" t="str">
        <f t="shared" si="46"/>
        <v/>
      </c>
      <c r="H203" s="184" t="str">
        <f t="shared" si="46"/>
        <v/>
      </c>
      <c r="I203" s="185" t="str">
        <f t="shared" si="46"/>
        <v>S</v>
      </c>
      <c r="J203" s="179"/>
      <c r="K203" s="228">
        <f t="shared" si="48"/>
        <v>5</v>
      </c>
      <c r="L203" s="229">
        <f t="shared" si="49"/>
        <v>33</v>
      </c>
      <c r="M203" s="228">
        <f t="shared" si="50"/>
        <v>26</v>
      </c>
      <c r="N203" s="228">
        <f t="shared" si="51"/>
        <v>19</v>
      </c>
      <c r="O203" s="230">
        <f t="shared" si="52"/>
        <v>12</v>
      </c>
      <c r="P203" s="224"/>
      <c r="Q203" s="224"/>
      <c r="R203" s="224"/>
      <c r="S203" s="224"/>
      <c r="T203" s="224"/>
      <c r="U203" s="224"/>
      <c r="V203" s="224"/>
    </row>
    <row r="204" spans="2:22" ht="15.75" thickBot="1" x14ac:dyDescent="0.3">
      <c r="B204" s="180">
        <f t="shared" si="53"/>
        <v>41829</v>
      </c>
      <c r="C204" s="172">
        <f t="shared" si="39"/>
        <v>41829</v>
      </c>
      <c r="D204" s="173" t="b">
        <f t="shared" si="47"/>
        <v>0</v>
      </c>
      <c r="E204" s="181" t="str">
        <f t="shared" si="46"/>
        <v/>
      </c>
      <c r="F204" s="182" t="str">
        <f t="shared" si="46"/>
        <v/>
      </c>
      <c r="G204" s="183" t="str">
        <f t="shared" si="46"/>
        <v/>
      </c>
      <c r="H204" s="184" t="str">
        <f t="shared" si="46"/>
        <v>S</v>
      </c>
      <c r="I204" s="185" t="str">
        <f t="shared" si="46"/>
        <v/>
      </c>
      <c r="J204" s="179"/>
      <c r="K204" s="228">
        <f t="shared" si="48"/>
        <v>6</v>
      </c>
      <c r="L204" s="229">
        <f t="shared" si="49"/>
        <v>34</v>
      </c>
      <c r="M204" s="228">
        <f t="shared" si="50"/>
        <v>27</v>
      </c>
      <c r="N204" s="228">
        <f t="shared" si="51"/>
        <v>20</v>
      </c>
      <c r="O204" s="230">
        <f t="shared" si="52"/>
        <v>13</v>
      </c>
      <c r="P204" s="224"/>
      <c r="Q204" s="224"/>
      <c r="R204" s="224"/>
      <c r="S204" s="224"/>
      <c r="T204" s="224"/>
      <c r="U204" s="224"/>
      <c r="V204" s="224"/>
    </row>
    <row r="205" spans="2:22" ht="15.75" thickBot="1" x14ac:dyDescent="0.3">
      <c r="B205" s="180">
        <f t="shared" si="53"/>
        <v>41830</v>
      </c>
      <c r="C205" s="172">
        <f t="shared" si="39"/>
        <v>41830</v>
      </c>
      <c r="D205" s="173" t="b">
        <f t="shared" si="47"/>
        <v>0</v>
      </c>
      <c r="E205" s="181" t="str">
        <f t="shared" si="46"/>
        <v/>
      </c>
      <c r="F205" s="182" t="str">
        <f t="shared" si="46"/>
        <v/>
      </c>
      <c r="G205" s="183" t="str">
        <f t="shared" si="46"/>
        <v>S</v>
      </c>
      <c r="H205" s="184" t="str">
        <f t="shared" si="46"/>
        <v/>
      </c>
      <c r="I205" s="185" t="str">
        <f t="shared" si="46"/>
        <v/>
      </c>
      <c r="J205" s="179"/>
      <c r="K205" s="228">
        <f t="shared" si="48"/>
        <v>7</v>
      </c>
      <c r="L205" s="229">
        <f t="shared" si="49"/>
        <v>0</v>
      </c>
      <c r="M205" s="228">
        <f t="shared" si="50"/>
        <v>28</v>
      </c>
      <c r="N205" s="228">
        <f t="shared" si="51"/>
        <v>21</v>
      </c>
      <c r="O205" s="230">
        <f t="shared" si="52"/>
        <v>14</v>
      </c>
      <c r="P205" s="224"/>
      <c r="Q205" s="224"/>
      <c r="R205" s="224"/>
      <c r="S205" s="224"/>
      <c r="T205" s="224"/>
      <c r="U205" s="224"/>
      <c r="V205" s="224"/>
    </row>
    <row r="206" spans="2:22" ht="15.75" thickBot="1" x14ac:dyDescent="0.3">
      <c r="B206" s="180">
        <f t="shared" si="53"/>
        <v>41831</v>
      </c>
      <c r="C206" s="172">
        <f t="shared" si="39"/>
        <v>41831</v>
      </c>
      <c r="D206" s="173" t="b">
        <f t="shared" si="47"/>
        <v>0</v>
      </c>
      <c r="E206" s="181" t="str">
        <f t="shared" si="46"/>
        <v/>
      </c>
      <c r="F206" s="182" t="str">
        <f t="shared" si="46"/>
        <v/>
      </c>
      <c r="G206" s="183" t="str">
        <f t="shared" si="46"/>
        <v>S</v>
      </c>
      <c r="H206" s="184" t="str">
        <f t="shared" si="46"/>
        <v/>
      </c>
      <c r="I206" s="185" t="str">
        <f t="shared" si="46"/>
        <v/>
      </c>
      <c r="J206" s="179"/>
      <c r="K206" s="228">
        <f t="shared" si="48"/>
        <v>8</v>
      </c>
      <c r="L206" s="229">
        <f t="shared" si="49"/>
        <v>1</v>
      </c>
      <c r="M206" s="228">
        <f t="shared" si="50"/>
        <v>29</v>
      </c>
      <c r="N206" s="228">
        <f t="shared" si="51"/>
        <v>22</v>
      </c>
      <c r="O206" s="230">
        <f t="shared" si="52"/>
        <v>15</v>
      </c>
      <c r="P206" s="224"/>
      <c r="Q206" s="224"/>
      <c r="R206" s="224"/>
      <c r="S206" s="224"/>
      <c r="T206" s="224"/>
      <c r="U206" s="224"/>
      <c r="V206" s="224"/>
    </row>
    <row r="207" spans="2:22" ht="15.75" thickBot="1" x14ac:dyDescent="0.3">
      <c r="B207" s="180">
        <f t="shared" si="53"/>
        <v>41832</v>
      </c>
      <c r="C207" s="172">
        <f t="shared" si="39"/>
        <v>41832</v>
      </c>
      <c r="D207" s="173" t="b">
        <f t="shared" si="47"/>
        <v>1</v>
      </c>
      <c r="E207" s="181" t="str">
        <f t="shared" si="46"/>
        <v/>
      </c>
      <c r="F207" s="182" t="str">
        <f t="shared" si="46"/>
        <v>S</v>
      </c>
      <c r="G207" s="183" t="str">
        <f t="shared" si="46"/>
        <v/>
      </c>
      <c r="H207" s="184" t="str">
        <f t="shared" si="46"/>
        <v/>
      </c>
      <c r="I207" s="185" t="str">
        <f t="shared" si="46"/>
        <v/>
      </c>
      <c r="J207" s="179"/>
      <c r="K207" s="228">
        <f t="shared" si="48"/>
        <v>9</v>
      </c>
      <c r="L207" s="229">
        <f t="shared" si="49"/>
        <v>2</v>
      </c>
      <c r="M207" s="228">
        <f t="shared" si="50"/>
        <v>30</v>
      </c>
      <c r="N207" s="228">
        <f t="shared" si="51"/>
        <v>23</v>
      </c>
      <c r="O207" s="230">
        <f t="shared" si="52"/>
        <v>16</v>
      </c>
      <c r="P207" s="224"/>
      <c r="Q207" s="224"/>
      <c r="R207" s="224"/>
      <c r="S207" s="224"/>
      <c r="T207" s="224"/>
      <c r="U207" s="224"/>
      <c r="V207" s="224"/>
    </row>
    <row r="208" spans="2:22" ht="15.75" thickBot="1" x14ac:dyDescent="0.3">
      <c r="B208" s="180">
        <f t="shared" si="53"/>
        <v>41833</v>
      </c>
      <c r="C208" s="172">
        <f t="shared" ref="C208:C273" si="54">B208</f>
        <v>41833</v>
      </c>
      <c r="D208" s="173" t="b">
        <f t="shared" si="47"/>
        <v>1</v>
      </c>
      <c r="E208" s="181" t="str">
        <f t="shared" si="46"/>
        <v/>
      </c>
      <c r="F208" s="182" t="str">
        <f t="shared" si="46"/>
        <v>S</v>
      </c>
      <c r="G208" s="183" t="str">
        <f t="shared" si="46"/>
        <v/>
      </c>
      <c r="H208" s="184" t="str">
        <f t="shared" si="46"/>
        <v/>
      </c>
      <c r="I208" s="185" t="str">
        <f t="shared" si="46"/>
        <v/>
      </c>
      <c r="J208" s="179"/>
      <c r="K208" s="228">
        <f t="shared" si="48"/>
        <v>10</v>
      </c>
      <c r="L208" s="229">
        <f t="shared" si="49"/>
        <v>3</v>
      </c>
      <c r="M208" s="228">
        <f t="shared" si="50"/>
        <v>31</v>
      </c>
      <c r="N208" s="228">
        <f t="shared" si="51"/>
        <v>24</v>
      </c>
      <c r="O208" s="230">
        <f t="shared" si="52"/>
        <v>17</v>
      </c>
      <c r="P208" s="224"/>
      <c r="Q208" s="224"/>
      <c r="R208" s="224"/>
      <c r="S208" s="224"/>
      <c r="T208" s="224"/>
      <c r="U208" s="224"/>
      <c r="V208" s="224"/>
    </row>
    <row r="209" spans="2:22" ht="15.75" thickBot="1" x14ac:dyDescent="0.3">
      <c r="B209" s="180">
        <f t="shared" si="53"/>
        <v>41834</v>
      </c>
      <c r="C209" s="172">
        <f t="shared" si="54"/>
        <v>41834</v>
      </c>
      <c r="D209" s="173" t="b">
        <f t="shared" si="47"/>
        <v>1</v>
      </c>
      <c r="E209" s="181" t="str">
        <f t="shared" si="46"/>
        <v>S</v>
      </c>
      <c r="F209" s="182" t="str">
        <f t="shared" si="46"/>
        <v/>
      </c>
      <c r="G209" s="183" t="str">
        <f t="shared" si="46"/>
        <v/>
      </c>
      <c r="H209" s="184" t="str">
        <f t="shared" si="46"/>
        <v/>
      </c>
      <c r="I209" s="185" t="str">
        <f t="shared" si="46"/>
        <v/>
      </c>
      <c r="J209" s="179"/>
      <c r="K209" s="228">
        <f t="shared" si="48"/>
        <v>11</v>
      </c>
      <c r="L209" s="229">
        <f t="shared" si="49"/>
        <v>4</v>
      </c>
      <c r="M209" s="228">
        <f t="shared" si="50"/>
        <v>32</v>
      </c>
      <c r="N209" s="228">
        <f t="shared" si="51"/>
        <v>25</v>
      </c>
      <c r="O209" s="230">
        <f t="shared" si="52"/>
        <v>18</v>
      </c>
      <c r="P209" s="224"/>
      <c r="Q209" s="224"/>
      <c r="R209" s="224"/>
      <c r="S209" s="224"/>
      <c r="T209" s="224"/>
      <c r="U209" s="224"/>
      <c r="V209" s="224"/>
    </row>
    <row r="210" spans="2:22" ht="15.75" thickBot="1" x14ac:dyDescent="0.3">
      <c r="B210" s="180">
        <f t="shared" si="53"/>
        <v>41835</v>
      </c>
      <c r="C210" s="172">
        <f t="shared" si="54"/>
        <v>41835</v>
      </c>
      <c r="D210" s="173" t="b">
        <f t="shared" si="47"/>
        <v>0</v>
      </c>
      <c r="E210" s="181" t="str">
        <f t="shared" si="46"/>
        <v>S</v>
      </c>
      <c r="F210" s="182" t="str">
        <f t="shared" si="46"/>
        <v/>
      </c>
      <c r="G210" s="183" t="str">
        <f t="shared" si="46"/>
        <v/>
      </c>
      <c r="H210" s="184" t="str">
        <f t="shared" si="46"/>
        <v/>
      </c>
      <c r="I210" s="185" t="str">
        <f t="shared" si="46"/>
        <v/>
      </c>
      <c r="J210" s="179"/>
      <c r="K210" s="228">
        <f t="shared" si="48"/>
        <v>12</v>
      </c>
      <c r="L210" s="229">
        <f t="shared" si="49"/>
        <v>5</v>
      </c>
      <c r="M210" s="228">
        <f t="shared" si="50"/>
        <v>33</v>
      </c>
      <c r="N210" s="228">
        <f t="shared" si="51"/>
        <v>26</v>
      </c>
      <c r="O210" s="230">
        <f t="shared" si="52"/>
        <v>19</v>
      </c>
      <c r="P210" s="224"/>
      <c r="Q210" s="224"/>
      <c r="R210" s="224"/>
      <c r="S210" s="224"/>
      <c r="T210" s="224"/>
      <c r="U210" s="224"/>
      <c r="V210" s="224"/>
    </row>
    <row r="211" spans="2:22" ht="15.75" thickBot="1" x14ac:dyDescent="0.3">
      <c r="B211" s="180">
        <f t="shared" si="53"/>
        <v>41836</v>
      </c>
      <c r="C211" s="172">
        <f t="shared" si="54"/>
        <v>41836</v>
      </c>
      <c r="D211" s="173" t="b">
        <f t="shared" si="47"/>
        <v>0</v>
      </c>
      <c r="E211" s="181" t="str">
        <f t="shared" si="46"/>
        <v/>
      </c>
      <c r="F211" s="182" t="str">
        <f t="shared" si="46"/>
        <v/>
      </c>
      <c r="G211" s="183" t="str">
        <f t="shared" si="46"/>
        <v/>
      </c>
      <c r="H211" s="184" t="str">
        <f t="shared" si="46"/>
        <v/>
      </c>
      <c r="I211" s="185" t="str">
        <f t="shared" si="46"/>
        <v>S</v>
      </c>
      <c r="J211" s="179"/>
      <c r="K211" s="228">
        <f t="shared" si="48"/>
        <v>13</v>
      </c>
      <c r="L211" s="229">
        <f t="shared" si="49"/>
        <v>6</v>
      </c>
      <c r="M211" s="228">
        <f t="shared" si="50"/>
        <v>34</v>
      </c>
      <c r="N211" s="228">
        <f t="shared" si="51"/>
        <v>27</v>
      </c>
      <c r="O211" s="230">
        <f t="shared" si="52"/>
        <v>20</v>
      </c>
      <c r="P211" s="224"/>
      <c r="Q211" s="224"/>
      <c r="R211" s="224"/>
      <c r="S211" s="224"/>
      <c r="T211" s="224"/>
      <c r="U211" s="224"/>
      <c r="V211" s="224"/>
    </row>
    <row r="212" spans="2:22" ht="15.75" thickBot="1" x14ac:dyDescent="0.3">
      <c r="B212" s="180">
        <f t="shared" si="53"/>
        <v>41837</v>
      </c>
      <c r="C212" s="172">
        <f t="shared" si="54"/>
        <v>41837</v>
      </c>
      <c r="D212" s="173" t="b">
        <f t="shared" si="47"/>
        <v>0</v>
      </c>
      <c r="E212" s="181" t="str">
        <f t="shared" si="46"/>
        <v/>
      </c>
      <c r="F212" s="182" t="str">
        <f t="shared" si="46"/>
        <v/>
      </c>
      <c r="G212" s="183" t="str">
        <f t="shared" si="46"/>
        <v/>
      </c>
      <c r="H212" s="184" t="str">
        <f t="shared" si="46"/>
        <v>S</v>
      </c>
      <c r="I212" s="185" t="str">
        <f t="shared" si="46"/>
        <v/>
      </c>
      <c r="J212" s="179"/>
      <c r="K212" s="228">
        <f t="shared" si="48"/>
        <v>14</v>
      </c>
      <c r="L212" s="229">
        <f t="shared" si="49"/>
        <v>7</v>
      </c>
      <c r="M212" s="228">
        <f t="shared" si="50"/>
        <v>0</v>
      </c>
      <c r="N212" s="228">
        <f t="shared" si="51"/>
        <v>28</v>
      </c>
      <c r="O212" s="230">
        <f t="shared" si="52"/>
        <v>21</v>
      </c>
      <c r="P212" s="224"/>
      <c r="Q212" s="224"/>
      <c r="R212" s="224"/>
      <c r="S212" s="224"/>
      <c r="T212" s="224"/>
      <c r="U212" s="224"/>
      <c r="V212" s="224"/>
    </row>
    <row r="213" spans="2:22" ht="15.75" thickBot="1" x14ac:dyDescent="0.3">
      <c r="B213" s="180">
        <f t="shared" si="53"/>
        <v>41838</v>
      </c>
      <c r="C213" s="172">
        <f t="shared" si="54"/>
        <v>41838</v>
      </c>
      <c r="D213" s="173" t="b">
        <f t="shared" si="47"/>
        <v>0</v>
      </c>
      <c r="E213" s="181" t="str">
        <f t="shared" si="46"/>
        <v/>
      </c>
      <c r="F213" s="182" t="str">
        <f t="shared" si="46"/>
        <v/>
      </c>
      <c r="G213" s="183" t="str">
        <f t="shared" si="46"/>
        <v/>
      </c>
      <c r="H213" s="184" t="str">
        <f t="shared" si="46"/>
        <v>S</v>
      </c>
      <c r="I213" s="185" t="str">
        <f t="shared" si="46"/>
        <v/>
      </c>
      <c r="J213" s="179"/>
      <c r="K213" s="228">
        <f t="shared" si="48"/>
        <v>15</v>
      </c>
      <c r="L213" s="229">
        <f t="shared" si="49"/>
        <v>8</v>
      </c>
      <c r="M213" s="228">
        <f t="shared" si="50"/>
        <v>1</v>
      </c>
      <c r="N213" s="228">
        <f t="shared" si="51"/>
        <v>29</v>
      </c>
      <c r="O213" s="230">
        <f t="shared" si="52"/>
        <v>22</v>
      </c>
      <c r="P213" s="224"/>
      <c r="Q213" s="224"/>
      <c r="R213" s="224"/>
      <c r="S213" s="224"/>
      <c r="T213" s="224"/>
      <c r="U213" s="224"/>
      <c r="V213" s="224"/>
    </row>
    <row r="214" spans="2:22" ht="15.75" thickBot="1" x14ac:dyDescent="0.3">
      <c r="B214" s="180">
        <f t="shared" si="53"/>
        <v>41839</v>
      </c>
      <c r="C214" s="172">
        <f t="shared" si="54"/>
        <v>41839</v>
      </c>
      <c r="D214" s="173" t="b">
        <f t="shared" si="47"/>
        <v>1</v>
      </c>
      <c r="E214" s="181" t="str">
        <f t="shared" si="46"/>
        <v/>
      </c>
      <c r="F214" s="182" t="str">
        <f t="shared" si="46"/>
        <v/>
      </c>
      <c r="G214" s="183" t="str">
        <f t="shared" si="46"/>
        <v>S</v>
      </c>
      <c r="H214" s="184" t="str">
        <f t="shared" si="46"/>
        <v/>
      </c>
      <c r="I214" s="185" t="str">
        <f t="shared" si="46"/>
        <v/>
      </c>
      <c r="J214" s="179"/>
      <c r="K214" s="228">
        <f t="shared" si="48"/>
        <v>16</v>
      </c>
      <c r="L214" s="229">
        <f t="shared" si="49"/>
        <v>9</v>
      </c>
      <c r="M214" s="228">
        <f t="shared" si="50"/>
        <v>2</v>
      </c>
      <c r="N214" s="228">
        <f t="shared" si="51"/>
        <v>30</v>
      </c>
      <c r="O214" s="230">
        <f t="shared" si="52"/>
        <v>23</v>
      </c>
      <c r="P214" s="224"/>
      <c r="Q214" s="224"/>
      <c r="R214" s="224"/>
      <c r="S214" s="224"/>
      <c r="T214" s="224"/>
      <c r="U214" s="224"/>
      <c r="V214" s="224"/>
    </row>
    <row r="215" spans="2:22" ht="15.75" thickBot="1" x14ac:dyDescent="0.3">
      <c r="B215" s="180">
        <f t="shared" si="53"/>
        <v>41840</v>
      </c>
      <c r="C215" s="172">
        <f t="shared" si="54"/>
        <v>41840</v>
      </c>
      <c r="D215" s="173" t="b">
        <f t="shared" si="47"/>
        <v>1</v>
      </c>
      <c r="E215" s="181" t="str">
        <f t="shared" si="46"/>
        <v/>
      </c>
      <c r="F215" s="182" t="str">
        <f t="shared" si="46"/>
        <v/>
      </c>
      <c r="G215" s="183" t="str">
        <f t="shared" si="46"/>
        <v>S</v>
      </c>
      <c r="H215" s="184" t="str">
        <f t="shared" si="46"/>
        <v/>
      </c>
      <c r="I215" s="185" t="str">
        <f t="shared" si="46"/>
        <v/>
      </c>
      <c r="J215" s="179"/>
      <c r="K215" s="228">
        <f t="shared" si="48"/>
        <v>17</v>
      </c>
      <c r="L215" s="229">
        <f t="shared" si="49"/>
        <v>10</v>
      </c>
      <c r="M215" s="228">
        <f t="shared" si="50"/>
        <v>3</v>
      </c>
      <c r="N215" s="228">
        <f t="shared" si="51"/>
        <v>31</v>
      </c>
      <c r="O215" s="230">
        <f t="shared" si="52"/>
        <v>24</v>
      </c>
      <c r="P215" s="224"/>
      <c r="Q215" s="224"/>
      <c r="R215" s="224"/>
      <c r="S215" s="224"/>
      <c r="T215" s="224"/>
      <c r="U215" s="224"/>
      <c r="V215" s="224"/>
    </row>
    <row r="216" spans="2:22" ht="15.75" thickBot="1" x14ac:dyDescent="0.3">
      <c r="B216" s="180">
        <f t="shared" si="53"/>
        <v>41841</v>
      </c>
      <c r="C216" s="172">
        <f t="shared" si="54"/>
        <v>41841</v>
      </c>
      <c r="D216" s="173" t="b">
        <f t="shared" si="47"/>
        <v>0</v>
      </c>
      <c r="E216" s="181" t="str">
        <f t="shared" si="46"/>
        <v/>
      </c>
      <c r="F216" s="182" t="str">
        <f t="shared" si="46"/>
        <v>S</v>
      </c>
      <c r="G216" s="183" t="str">
        <f t="shared" si="46"/>
        <v/>
      </c>
      <c r="H216" s="184" t="str">
        <f t="shared" si="46"/>
        <v/>
      </c>
      <c r="I216" s="185" t="str">
        <f t="shared" si="46"/>
        <v/>
      </c>
      <c r="J216" s="179"/>
      <c r="K216" s="228">
        <f t="shared" si="48"/>
        <v>18</v>
      </c>
      <c r="L216" s="229">
        <f t="shared" si="49"/>
        <v>11</v>
      </c>
      <c r="M216" s="228">
        <f t="shared" si="50"/>
        <v>4</v>
      </c>
      <c r="N216" s="228">
        <f t="shared" si="51"/>
        <v>32</v>
      </c>
      <c r="O216" s="230">
        <f t="shared" si="52"/>
        <v>25</v>
      </c>
      <c r="P216" s="224"/>
      <c r="Q216" s="224"/>
      <c r="R216" s="224"/>
      <c r="S216" s="224"/>
      <c r="T216" s="224"/>
      <c r="U216" s="224"/>
      <c r="V216" s="224"/>
    </row>
    <row r="217" spans="2:22" ht="15.75" thickBot="1" x14ac:dyDescent="0.3">
      <c r="B217" s="180">
        <f t="shared" si="53"/>
        <v>41842</v>
      </c>
      <c r="C217" s="172">
        <f t="shared" si="54"/>
        <v>41842</v>
      </c>
      <c r="D217" s="173" t="b">
        <f t="shared" si="47"/>
        <v>0</v>
      </c>
      <c r="E217" s="181" t="str">
        <f t="shared" si="46"/>
        <v/>
      </c>
      <c r="F217" s="182" t="str">
        <f t="shared" si="46"/>
        <v>S</v>
      </c>
      <c r="G217" s="183" t="str">
        <f t="shared" si="46"/>
        <v/>
      </c>
      <c r="H217" s="184" t="str">
        <f t="shared" si="46"/>
        <v/>
      </c>
      <c r="I217" s="185" t="str">
        <f t="shared" si="46"/>
        <v/>
      </c>
      <c r="J217" s="179"/>
      <c r="K217" s="228">
        <f t="shared" si="48"/>
        <v>19</v>
      </c>
      <c r="L217" s="229">
        <f t="shared" si="49"/>
        <v>12</v>
      </c>
      <c r="M217" s="228">
        <f t="shared" si="50"/>
        <v>5</v>
      </c>
      <c r="N217" s="228">
        <f t="shared" si="51"/>
        <v>33</v>
      </c>
      <c r="O217" s="230">
        <f t="shared" si="52"/>
        <v>26</v>
      </c>
      <c r="P217" s="224"/>
      <c r="Q217" s="224"/>
      <c r="R217" s="224"/>
      <c r="S217" s="224"/>
      <c r="T217" s="224"/>
      <c r="U217" s="224"/>
      <c r="V217" s="224"/>
    </row>
    <row r="218" spans="2:22" ht="15.75" thickBot="1" x14ac:dyDescent="0.3">
      <c r="B218" s="180">
        <f t="shared" si="53"/>
        <v>41843</v>
      </c>
      <c r="C218" s="172">
        <f t="shared" si="54"/>
        <v>41843</v>
      </c>
      <c r="D218" s="173" t="b">
        <f t="shared" si="47"/>
        <v>0</v>
      </c>
      <c r="E218" s="181" t="str">
        <f t="shared" si="46"/>
        <v>S</v>
      </c>
      <c r="F218" s="182" t="str">
        <f t="shared" si="46"/>
        <v/>
      </c>
      <c r="G218" s="183" t="str">
        <f t="shared" si="46"/>
        <v/>
      </c>
      <c r="H218" s="184" t="str">
        <f t="shared" si="46"/>
        <v/>
      </c>
      <c r="I218" s="185" t="str">
        <f t="shared" si="46"/>
        <v/>
      </c>
      <c r="J218" s="179"/>
      <c r="K218" s="228">
        <f t="shared" si="48"/>
        <v>20</v>
      </c>
      <c r="L218" s="229">
        <f t="shared" si="49"/>
        <v>13</v>
      </c>
      <c r="M218" s="228">
        <f t="shared" si="50"/>
        <v>6</v>
      </c>
      <c r="N218" s="228">
        <f t="shared" si="51"/>
        <v>34</v>
      </c>
      <c r="O218" s="230">
        <f t="shared" si="52"/>
        <v>27</v>
      </c>
      <c r="P218" s="224"/>
      <c r="Q218" s="224"/>
      <c r="R218" s="224"/>
      <c r="S218" s="224"/>
      <c r="T218" s="224"/>
      <c r="U218" s="224"/>
      <c r="V218" s="224"/>
    </row>
    <row r="219" spans="2:22" ht="15.75" thickBot="1" x14ac:dyDescent="0.3">
      <c r="B219" s="180">
        <f t="shared" si="53"/>
        <v>41844</v>
      </c>
      <c r="C219" s="172">
        <f t="shared" si="54"/>
        <v>41844</v>
      </c>
      <c r="D219" s="173" t="b">
        <f t="shared" si="47"/>
        <v>0</v>
      </c>
      <c r="E219" s="181" t="str">
        <f t="shared" si="46"/>
        <v/>
      </c>
      <c r="F219" s="182" t="str">
        <f t="shared" si="46"/>
        <v/>
      </c>
      <c r="G219" s="183" t="str">
        <f t="shared" si="46"/>
        <v/>
      </c>
      <c r="H219" s="184" t="str">
        <f t="shared" si="46"/>
        <v/>
      </c>
      <c r="I219" s="185" t="str">
        <f t="shared" si="46"/>
        <v>S</v>
      </c>
      <c r="J219" s="179"/>
      <c r="K219" s="228">
        <f t="shared" si="48"/>
        <v>21</v>
      </c>
      <c r="L219" s="229">
        <f t="shared" si="49"/>
        <v>14</v>
      </c>
      <c r="M219" s="228">
        <f t="shared" si="50"/>
        <v>7</v>
      </c>
      <c r="N219" s="228">
        <f t="shared" si="51"/>
        <v>0</v>
      </c>
      <c r="O219" s="230">
        <f t="shared" si="52"/>
        <v>28</v>
      </c>
      <c r="P219" s="224"/>
      <c r="Q219" s="224"/>
      <c r="R219" s="224"/>
      <c r="S219" s="224"/>
      <c r="T219" s="224"/>
      <c r="U219" s="224"/>
      <c r="V219" s="224"/>
    </row>
    <row r="220" spans="2:22" ht="15.75" thickBot="1" x14ac:dyDescent="0.3">
      <c r="B220" s="180">
        <f t="shared" si="53"/>
        <v>41845</v>
      </c>
      <c r="C220" s="172">
        <f t="shared" si="54"/>
        <v>41845</v>
      </c>
      <c r="D220" s="173" t="b">
        <f t="shared" si="47"/>
        <v>0</v>
      </c>
      <c r="E220" s="181" t="str">
        <f t="shared" si="46"/>
        <v/>
      </c>
      <c r="F220" s="182" t="str">
        <f t="shared" si="46"/>
        <v/>
      </c>
      <c r="G220" s="183" t="str">
        <f t="shared" si="46"/>
        <v/>
      </c>
      <c r="H220" s="184" t="str">
        <f t="shared" si="46"/>
        <v/>
      </c>
      <c r="I220" s="185" t="str">
        <f t="shared" si="46"/>
        <v>S</v>
      </c>
      <c r="J220" s="179"/>
      <c r="K220" s="228">
        <f t="shared" si="48"/>
        <v>22</v>
      </c>
      <c r="L220" s="229">
        <f t="shared" si="49"/>
        <v>15</v>
      </c>
      <c r="M220" s="228">
        <f t="shared" si="50"/>
        <v>8</v>
      </c>
      <c r="N220" s="228">
        <f t="shared" si="51"/>
        <v>1</v>
      </c>
      <c r="O220" s="230">
        <f t="shared" si="52"/>
        <v>29</v>
      </c>
      <c r="P220" s="224"/>
      <c r="Q220" s="224"/>
      <c r="R220" s="224"/>
      <c r="S220" s="224"/>
      <c r="T220" s="224"/>
      <c r="U220" s="224"/>
      <c r="V220" s="224"/>
    </row>
    <row r="221" spans="2:22" ht="15.75" thickBot="1" x14ac:dyDescent="0.3">
      <c r="B221" s="180">
        <f t="shared" si="53"/>
        <v>41846</v>
      </c>
      <c r="C221" s="172">
        <f t="shared" si="54"/>
        <v>41846</v>
      </c>
      <c r="D221" s="173" t="b">
        <f t="shared" si="47"/>
        <v>1</v>
      </c>
      <c r="E221" s="181" t="str">
        <f t="shared" si="46"/>
        <v/>
      </c>
      <c r="F221" s="182" t="str">
        <f t="shared" si="46"/>
        <v/>
      </c>
      <c r="G221" s="183" t="str">
        <f t="shared" si="46"/>
        <v/>
      </c>
      <c r="H221" s="184" t="str">
        <f t="shared" si="46"/>
        <v>S</v>
      </c>
      <c r="I221" s="185" t="str">
        <f t="shared" si="46"/>
        <v/>
      </c>
      <c r="J221" s="179"/>
      <c r="K221" s="228">
        <f t="shared" si="48"/>
        <v>23</v>
      </c>
      <c r="L221" s="229">
        <f t="shared" si="49"/>
        <v>16</v>
      </c>
      <c r="M221" s="228">
        <f t="shared" si="50"/>
        <v>9</v>
      </c>
      <c r="N221" s="228">
        <f t="shared" si="51"/>
        <v>2</v>
      </c>
      <c r="O221" s="230">
        <f t="shared" si="52"/>
        <v>30</v>
      </c>
      <c r="P221" s="224"/>
      <c r="Q221" s="224"/>
      <c r="R221" s="224"/>
      <c r="S221" s="224"/>
      <c r="T221" s="224"/>
      <c r="U221" s="224"/>
      <c r="V221" s="224"/>
    </row>
    <row r="222" spans="2:22" ht="15.75" thickBot="1" x14ac:dyDescent="0.3">
      <c r="B222" s="180">
        <f t="shared" si="53"/>
        <v>41847</v>
      </c>
      <c r="C222" s="172">
        <f t="shared" si="54"/>
        <v>41847</v>
      </c>
      <c r="D222" s="173" t="b">
        <f t="shared" si="47"/>
        <v>1</v>
      </c>
      <c r="E222" s="181" t="str">
        <f t="shared" si="46"/>
        <v/>
      </c>
      <c r="F222" s="182" t="str">
        <f t="shared" si="46"/>
        <v/>
      </c>
      <c r="G222" s="183" t="str">
        <f t="shared" si="46"/>
        <v/>
      </c>
      <c r="H222" s="184" t="str">
        <f t="shared" si="46"/>
        <v>S</v>
      </c>
      <c r="I222" s="185" t="str">
        <f t="shared" si="46"/>
        <v/>
      </c>
      <c r="J222" s="179"/>
      <c r="K222" s="228">
        <f t="shared" si="48"/>
        <v>24</v>
      </c>
      <c r="L222" s="229">
        <f t="shared" si="49"/>
        <v>17</v>
      </c>
      <c r="M222" s="228">
        <f t="shared" si="50"/>
        <v>10</v>
      </c>
      <c r="N222" s="228">
        <f t="shared" si="51"/>
        <v>3</v>
      </c>
      <c r="O222" s="230">
        <f t="shared" si="52"/>
        <v>31</v>
      </c>
      <c r="P222" s="224"/>
      <c r="Q222" s="224"/>
      <c r="R222" s="224"/>
      <c r="S222" s="224"/>
      <c r="T222" s="224"/>
      <c r="U222" s="224"/>
      <c r="V222" s="224"/>
    </row>
    <row r="223" spans="2:22" ht="15.75" thickBot="1" x14ac:dyDescent="0.3">
      <c r="B223" s="180">
        <f t="shared" si="53"/>
        <v>41848</v>
      </c>
      <c r="C223" s="172">
        <f t="shared" si="54"/>
        <v>41848</v>
      </c>
      <c r="D223" s="173" t="b">
        <f t="shared" si="47"/>
        <v>0</v>
      </c>
      <c r="E223" s="181" t="str">
        <f t="shared" si="46"/>
        <v/>
      </c>
      <c r="F223" s="182" t="str">
        <f t="shared" si="46"/>
        <v/>
      </c>
      <c r="G223" s="183" t="str">
        <f t="shared" si="46"/>
        <v>S</v>
      </c>
      <c r="H223" s="184" t="str">
        <f t="shared" si="46"/>
        <v/>
      </c>
      <c r="I223" s="185" t="str">
        <f t="shared" si="46"/>
        <v/>
      </c>
      <c r="J223" s="179"/>
      <c r="K223" s="228">
        <f t="shared" si="48"/>
        <v>25</v>
      </c>
      <c r="L223" s="229">
        <f t="shared" si="49"/>
        <v>18</v>
      </c>
      <c r="M223" s="228">
        <f t="shared" si="50"/>
        <v>11</v>
      </c>
      <c r="N223" s="228">
        <f t="shared" si="51"/>
        <v>4</v>
      </c>
      <c r="O223" s="230">
        <f t="shared" si="52"/>
        <v>32</v>
      </c>
      <c r="P223" s="224"/>
      <c r="Q223" s="224"/>
      <c r="R223" s="224"/>
      <c r="S223" s="224"/>
      <c r="T223" s="224"/>
      <c r="U223" s="224"/>
      <c r="V223" s="224"/>
    </row>
    <row r="224" spans="2:22" ht="15.75" thickBot="1" x14ac:dyDescent="0.3">
      <c r="B224" s="180">
        <f t="shared" si="53"/>
        <v>41849</v>
      </c>
      <c r="C224" s="172">
        <f t="shared" si="54"/>
        <v>41849</v>
      </c>
      <c r="D224" s="173" t="b">
        <f t="shared" si="47"/>
        <v>0</v>
      </c>
      <c r="E224" s="181" t="str">
        <f t="shared" si="46"/>
        <v/>
      </c>
      <c r="F224" s="182" t="str">
        <f t="shared" si="46"/>
        <v/>
      </c>
      <c r="G224" s="183" t="str">
        <f t="shared" si="46"/>
        <v>S</v>
      </c>
      <c r="H224" s="184" t="str">
        <f t="shared" si="46"/>
        <v/>
      </c>
      <c r="I224" s="185" t="str">
        <f t="shared" si="46"/>
        <v/>
      </c>
      <c r="J224" s="179"/>
      <c r="K224" s="228">
        <f t="shared" si="48"/>
        <v>26</v>
      </c>
      <c r="L224" s="229">
        <f t="shared" si="49"/>
        <v>19</v>
      </c>
      <c r="M224" s="228">
        <f t="shared" si="50"/>
        <v>12</v>
      </c>
      <c r="N224" s="228">
        <f t="shared" si="51"/>
        <v>5</v>
      </c>
      <c r="O224" s="230">
        <f t="shared" si="52"/>
        <v>33</v>
      </c>
      <c r="P224" s="224"/>
      <c r="Q224" s="224"/>
      <c r="R224" s="224"/>
      <c r="S224" s="224"/>
      <c r="T224" s="224"/>
      <c r="U224" s="224"/>
      <c r="V224" s="224"/>
    </row>
    <row r="225" spans="2:22" ht="15.75" thickBot="1" x14ac:dyDescent="0.3">
      <c r="B225" s="180">
        <f t="shared" si="53"/>
        <v>41850</v>
      </c>
      <c r="C225" s="172">
        <f t="shared" si="54"/>
        <v>41850</v>
      </c>
      <c r="D225" s="173" t="b">
        <f t="shared" si="47"/>
        <v>0</v>
      </c>
      <c r="E225" s="181" t="str">
        <f t="shared" si="46"/>
        <v/>
      </c>
      <c r="F225" s="182" t="str">
        <f t="shared" si="46"/>
        <v>S</v>
      </c>
      <c r="G225" s="183" t="str">
        <f t="shared" si="46"/>
        <v/>
      </c>
      <c r="H225" s="184" t="str">
        <f t="shared" si="46"/>
        <v/>
      </c>
      <c r="I225" s="185" t="str">
        <f t="shared" si="46"/>
        <v/>
      </c>
      <c r="J225" s="179"/>
      <c r="K225" s="228">
        <f t="shared" si="48"/>
        <v>27</v>
      </c>
      <c r="L225" s="229">
        <f t="shared" si="49"/>
        <v>20</v>
      </c>
      <c r="M225" s="228">
        <f t="shared" si="50"/>
        <v>13</v>
      </c>
      <c r="N225" s="228">
        <f t="shared" si="51"/>
        <v>6</v>
      </c>
      <c r="O225" s="230">
        <f t="shared" si="52"/>
        <v>34</v>
      </c>
      <c r="P225" s="224"/>
      <c r="Q225" s="224"/>
      <c r="R225" s="224"/>
      <c r="S225" s="224"/>
      <c r="T225" s="224"/>
      <c r="U225" s="224"/>
      <c r="V225" s="224"/>
    </row>
    <row r="226" spans="2:22" ht="15.75" thickBot="1" x14ac:dyDescent="0.3">
      <c r="B226" s="180">
        <f t="shared" si="53"/>
        <v>41851</v>
      </c>
      <c r="C226" s="172">
        <f t="shared" si="54"/>
        <v>41851</v>
      </c>
      <c r="D226" s="173" t="b">
        <f t="shared" si="47"/>
        <v>0</v>
      </c>
      <c r="E226" s="181" t="str">
        <f t="shared" si="46"/>
        <v>S</v>
      </c>
      <c r="F226" s="182" t="str">
        <f t="shared" si="46"/>
        <v/>
      </c>
      <c r="G226" s="183" t="str">
        <f t="shared" si="46"/>
        <v/>
      </c>
      <c r="H226" s="184" t="str">
        <f t="shared" si="46"/>
        <v/>
      </c>
      <c r="I226" s="185" t="str">
        <f t="shared" si="46"/>
        <v/>
      </c>
      <c r="J226" s="179"/>
      <c r="K226" s="228">
        <f t="shared" si="48"/>
        <v>28</v>
      </c>
      <c r="L226" s="229">
        <f t="shared" si="49"/>
        <v>21</v>
      </c>
      <c r="M226" s="228">
        <f t="shared" si="50"/>
        <v>14</v>
      </c>
      <c r="N226" s="228">
        <f t="shared" si="51"/>
        <v>7</v>
      </c>
      <c r="O226" s="230">
        <f t="shared" si="52"/>
        <v>0</v>
      </c>
      <c r="P226" s="224"/>
      <c r="Q226" s="224"/>
      <c r="R226" s="224"/>
      <c r="S226" s="224"/>
      <c r="T226" s="224"/>
      <c r="U226" s="224"/>
      <c r="V226" s="224"/>
    </row>
    <row r="227" spans="2:22" ht="24" thickBot="1" x14ac:dyDescent="0.4">
      <c r="B227" s="189" t="s">
        <v>337</v>
      </c>
      <c r="C227" s="190"/>
      <c r="D227" s="191"/>
      <c r="E227" s="239" t="s">
        <v>315</v>
      </c>
      <c r="F227" s="240" t="s">
        <v>14</v>
      </c>
      <c r="G227" s="215" t="s">
        <v>15</v>
      </c>
      <c r="H227" s="241" t="s">
        <v>16</v>
      </c>
      <c r="I227" s="217" t="s">
        <v>17</v>
      </c>
      <c r="J227" s="179"/>
      <c r="K227" s="228"/>
      <c r="L227" s="229"/>
      <c r="M227" s="228"/>
      <c r="N227" s="228"/>
      <c r="O227" s="230"/>
      <c r="P227" s="224"/>
      <c r="Q227" s="224"/>
      <c r="R227" s="224"/>
      <c r="S227" s="224"/>
      <c r="T227" s="224"/>
      <c r="U227" s="224"/>
      <c r="V227" s="224"/>
    </row>
    <row r="228" spans="2:22" ht="15.75" thickBot="1" x14ac:dyDescent="0.3">
      <c r="B228" s="180">
        <f>B226+1</f>
        <v>41852</v>
      </c>
      <c r="C228" s="172">
        <f t="shared" si="54"/>
        <v>41852</v>
      </c>
      <c r="D228" s="173" t="b">
        <f t="shared" ref="D228:D258" si="55">OR(B228=fera,B228=ferb,B228=ferc,B228=ferd,B228=fere,B228=ferf,B228=ferg,B228=ferh,B228=feri,B228=ferj,B228=ferk,B228=ferl,B228=ferm,B228=fern,WEEKDAY(C228)=1,WEEKDAY(C228)=7)</f>
        <v>0</v>
      </c>
      <c r="E228" s="181" t="str">
        <f t="shared" si="46"/>
        <v>S</v>
      </c>
      <c r="F228" s="182" t="str">
        <f t="shared" si="46"/>
        <v/>
      </c>
      <c r="G228" s="183" t="str">
        <f t="shared" si="46"/>
        <v/>
      </c>
      <c r="H228" s="184" t="str">
        <f t="shared" si="46"/>
        <v/>
      </c>
      <c r="I228" s="185" t="str">
        <f t="shared" si="46"/>
        <v/>
      </c>
      <c r="J228" s="179"/>
      <c r="K228" s="228">
        <f t="shared" ref="K228:K258" si="56">MOD(B228-NrefA,35)</f>
        <v>29</v>
      </c>
      <c r="L228" s="229">
        <f t="shared" ref="L228:L258" si="57">MOD(B228-NrefB,35)</f>
        <v>22</v>
      </c>
      <c r="M228" s="228">
        <f t="shared" ref="M228:M258" si="58">MOD(B228-NrefC,35)</f>
        <v>15</v>
      </c>
      <c r="N228" s="228">
        <f t="shared" ref="N228:N258" si="59">MOD(B228-NrefD,35)</f>
        <v>8</v>
      </c>
      <c r="O228" s="230">
        <f t="shared" ref="O228:O258" si="60">MOD(B228-NrefE,35)</f>
        <v>1</v>
      </c>
      <c r="P228" s="224"/>
      <c r="Q228" s="224"/>
      <c r="R228" s="224"/>
      <c r="S228" s="224"/>
      <c r="T228" s="224"/>
      <c r="U228" s="224"/>
      <c r="V228" s="224"/>
    </row>
    <row r="229" spans="2:22" ht="15.75" thickBot="1" x14ac:dyDescent="0.3">
      <c r="B229" s="180">
        <f t="shared" si="53"/>
        <v>41853</v>
      </c>
      <c r="C229" s="172">
        <f t="shared" si="54"/>
        <v>41853</v>
      </c>
      <c r="D229" s="173" t="b">
        <f t="shared" si="55"/>
        <v>1</v>
      </c>
      <c r="E229" s="181" t="str">
        <f t="shared" si="46"/>
        <v/>
      </c>
      <c r="F229" s="182" t="str">
        <f t="shared" si="46"/>
        <v/>
      </c>
      <c r="G229" s="183" t="str">
        <f t="shared" si="46"/>
        <v/>
      </c>
      <c r="H229" s="184" t="str">
        <f t="shared" si="46"/>
        <v/>
      </c>
      <c r="I229" s="185" t="str">
        <f t="shared" si="46"/>
        <v>S</v>
      </c>
      <c r="J229" s="179"/>
      <c r="K229" s="228">
        <f t="shared" si="56"/>
        <v>30</v>
      </c>
      <c r="L229" s="229">
        <f t="shared" si="57"/>
        <v>23</v>
      </c>
      <c r="M229" s="228">
        <f t="shared" si="58"/>
        <v>16</v>
      </c>
      <c r="N229" s="228">
        <f t="shared" si="59"/>
        <v>9</v>
      </c>
      <c r="O229" s="230">
        <f t="shared" si="60"/>
        <v>2</v>
      </c>
      <c r="P229" s="224"/>
      <c r="Q229" s="224"/>
      <c r="R229" s="224"/>
      <c r="S229" s="224"/>
      <c r="T229" s="224"/>
      <c r="U229" s="224"/>
      <c r="V229" s="224"/>
    </row>
    <row r="230" spans="2:22" ht="15.75" thickBot="1" x14ac:dyDescent="0.3">
      <c r="B230" s="180">
        <f t="shared" si="53"/>
        <v>41854</v>
      </c>
      <c r="C230" s="172">
        <f t="shared" si="54"/>
        <v>41854</v>
      </c>
      <c r="D230" s="173" t="b">
        <f t="shared" si="55"/>
        <v>1</v>
      </c>
      <c r="E230" s="181" t="str">
        <f t="shared" ref="E230:I280" si="61">IF(OR(K230=2,K230=3,K230=11,K230=12,K230=20,K230=28,K230=29),"S","")</f>
        <v/>
      </c>
      <c r="F230" s="182" t="str">
        <f t="shared" si="61"/>
        <v/>
      </c>
      <c r="G230" s="183" t="str">
        <f t="shared" si="61"/>
        <v/>
      </c>
      <c r="H230" s="184" t="str">
        <f t="shared" si="61"/>
        <v/>
      </c>
      <c r="I230" s="185" t="str">
        <f t="shared" si="61"/>
        <v>S</v>
      </c>
      <c r="J230" s="179"/>
      <c r="K230" s="228">
        <f t="shared" si="56"/>
        <v>31</v>
      </c>
      <c r="L230" s="229">
        <f t="shared" si="57"/>
        <v>24</v>
      </c>
      <c r="M230" s="228">
        <f t="shared" si="58"/>
        <v>17</v>
      </c>
      <c r="N230" s="228">
        <f t="shared" si="59"/>
        <v>10</v>
      </c>
      <c r="O230" s="230">
        <f t="shared" si="60"/>
        <v>3</v>
      </c>
      <c r="P230" s="224"/>
      <c r="Q230" s="224"/>
      <c r="R230" s="224"/>
      <c r="S230" s="224"/>
      <c r="T230" s="224"/>
      <c r="U230" s="224"/>
      <c r="V230" s="224"/>
    </row>
    <row r="231" spans="2:22" ht="15.75" thickBot="1" x14ac:dyDescent="0.3">
      <c r="B231" s="180">
        <f t="shared" si="53"/>
        <v>41855</v>
      </c>
      <c r="C231" s="172">
        <f t="shared" si="54"/>
        <v>41855</v>
      </c>
      <c r="D231" s="173" t="b">
        <f t="shared" si="55"/>
        <v>0</v>
      </c>
      <c r="E231" s="181" t="str">
        <f t="shared" si="61"/>
        <v/>
      </c>
      <c r="F231" s="182" t="str">
        <f t="shared" si="61"/>
        <v/>
      </c>
      <c r="G231" s="183" t="str">
        <f t="shared" si="61"/>
        <v/>
      </c>
      <c r="H231" s="184" t="str">
        <f t="shared" si="61"/>
        <v>S</v>
      </c>
      <c r="I231" s="185" t="str">
        <f t="shared" si="61"/>
        <v/>
      </c>
      <c r="J231" s="179"/>
      <c r="K231" s="228">
        <f t="shared" si="56"/>
        <v>32</v>
      </c>
      <c r="L231" s="229">
        <f t="shared" si="57"/>
        <v>25</v>
      </c>
      <c r="M231" s="228">
        <f t="shared" si="58"/>
        <v>18</v>
      </c>
      <c r="N231" s="228">
        <f t="shared" si="59"/>
        <v>11</v>
      </c>
      <c r="O231" s="230">
        <f t="shared" si="60"/>
        <v>4</v>
      </c>
      <c r="P231" s="224"/>
      <c r="Q231" s="224"/>
      <c r="R231" s="224"/>
      <c r="S231" s="224"/>
      <c r="T231" s="224"/>
      <c r="U231" s="224"/>
      <c r="V231" s="224"/>
    </row>
    <row r="232" spans="2:22" ht="15.75" thickBot="1" x14ac:dyDescent="0.3">
      <c r="B232" s="180">
        <f t="shared" si="53"/>
        <v>41856</v>
      </c>
      <c r="C232" s="172">
        <f t="shared" si="54"/>
        <v>41856</v>
      </c>
      <c r="D232" s="173" t="b">
        <f t="shared" si="55"/>
        <v>0</v>
      </c>
      <c r="E232" s="181" t="str">
        <f t="shared" si="61"/>
        <v/>
      </c>
      <c r="F232" s="182" t="str">
        <f t="shared" si="61"/>
        <v/>
      </c>
      <c r="G232" s="183" t="str">
        <f t="shared" si="61"/>
        <v/>
      </c>
      <c r="H232" s="184" t="str">
        <f t="shared" si="61"/>
        <v>S</v>
      </c>
      <c r="I232" s="185" t="str">
        <f t="shared" si="61"/>
        <v/>
      </c>
      <c r="J232" s="179"/>
      <c r="K232" s="228">
        <f t="shared" si="56"/>
        <v>33</v>
      </c>
      <c r="L232" s="229">
        <f t="shared" si="57"/>
        <v>26</v>
      </c>
      <c r="M232" s="228">
        <f t="shared" si="58"/>
        <v>19</v>
      </c>
      <c r="N232" s="228">
        <f t="shared" si="59"/>
        <v>12</v>
      </c>
      <c r="O232" s="230">
        <f t="shared" si="60"/>
        <v>5</v>
      </c>
      <c r="P232" s="224"/>
      <c r="Q232" s="224"/>
      <c r="R232" s="224"/>
      <c r="S232" s="224"/>
      <c r="T232" s="224"/>
      <c r="U232" s="224"/>
      <c r="V232" s="224"/>
    </row>
    <row r="233" spans="2:22" ht="15.75" thickBot="1" x14ac:dyDescent="0.3">
      <c r="B233" s="180">
        <f t="shared" si="53"/>
        <v>41857</v>
      </c>
      <c r="C233" s="172">
        <f t="shared" si="54"/>
        <v>41857</v>
      </c>
      <c r="D233" s="173" t="b">
        <f t="shared" si="55"/>
        <v>0</v>
      </c>
      <c r="E233" s="181" t="str">
        <f t="shared" si="61"/>
        <v/>
      </c>
      <c r="F233" s="182" t="str">
        <f t="shared" si="61"/>
        <v/>
      </c>
      <c r="G233" s="183" t="str">
        <f t="shared" si="61"/>
        <v>S</v>
      </c>
      <c r="H233" s="184" t="str">
        <f t="shared" si="61"/>
        <v/>
      </c>
      <c r="I233" s="185" t="str">
        <f t="shared" si="61"/>
        <v/>
      </c>
      <c r="J233" s="179"/>
      <c r="K233" s="228">
        <f t="shared" si="56"/>
        <v>34</v>
      </c>
      <c r="L233" s="229">
        <f t="shared" si="57"/>
        <v>27</v>
      </c>
      <c r="M233" s="228">
        <f t="shared" si="58"/>
        <v>20</v>
      </c>
      <c r="N233" s="228">
        <f t="shared" si="59"/>
        <v>13</v>
      </c>
      <c r="O233" s="230">
        <f t="shared" si="60"/>
        <v>6</v>
      </c>
      <c r="P233" s="224"/>
      <c r="Q233" s="224"/>
      <c r="R233" s="224"/>
      <c r="S233" s="224"/>
      <c r="T233" s="224"/>
      <c r="U233" s="224"/>
      <c r="V233" s="224"/>
    </row>
    <row r="234" spans="2:22" ht="15.75" thickBot="1" x14ac:dyDescent="0.3">
      <c r="B234" s="180">
        <f t="shared" si="53"/>
        <v>41858</v>
      </c>
      <c r="C234" s="172">
        <f t="shared" si="54"/>
        <v>41858</v>
      </c>
      <c r="D234" s="173" t="b">
        <f t="shared" si="55"/>
        <v>0</v>
      </c>
      <c r="E234" s="181" t="str">
        <f t="shared" si="61"/>
        <v/>
      </c>
      <c r="F234" s="182" t="str">
        <f t="shared" si="61"/>
        <v>S</v>
      </c>
      <c r="G234" s="183" t="str">
        <f t="shared" si="61"/>
        <v/>
      </c>
      <c r="H234" s="184" t="str">
        <f t="shared" si="61"/>
        <v/>
      </c>
      <c r="I234" s="185" t="str">
        <f t="shared" si="61"/>
        <v/>
      </c>
      <c r="J234" s="179"/>
      <c r="K234" s="228">
        <f t="shared" si="56"/>
        <v>0</v>
      </c>
      <c r="L234" s="229">
        <f t="shared" si="57"/>
        <v>28</v>
      </c>
      <c r="M234" s="228">
        <f t="shared" si="58"/>
        <v>21</v>
      </c>
      <c r="N234" s="228">
        <f t="shared" si="59"/>
        <v>14</v>
      </c>
      <c r="O234" s="230">
        <f t="shared" si="60"/>
        <v>7</v>
      </c>
      <c r="P234" s="224"/>
      <c r="Q234" s="224"/>
      <c r="R234" s="224"/>
      <c r="S234" s="224"/>
      <c r="T234" s="224"/>
      <c r="U234" s="224"/>
      <c r="V234" s="224"/>
    </row>
    <row r="235" spans="2:22" ht="15.75" thickBot="1" x14ac:dyDescent="0.3">
      <c r="B235" s="180">
        <f t="shared" si="53"/>
        <v>41859</v>
      </c>
      <c r="C235" s="172">
        <f t="shared" si="54"/>
        <v>41859</v>
      </c>
      <c r="D235" s="173" t="b">
        <f t="shared" si="55"/>
        <v>0</v>
      </c>
      <c r="E235" s="181" t="str">
        <f t="shared" si="61"/>
        <v/>
      </c>
      <c r="F235" s="182" t="str">
        <f t="shared" si="61"/>
        <v>S</v>
      </c>
      <c r="G235" s="183" t="str">
        <f t="shared" si="61"/>
        <v/>
      </c>
      <c r="H235" s="184" t="str">
        <f t="shared" si="61"/>
        <v/>
      </c>
      <c r="I235" s="185" t="str">
        <f t="shared" si="61"/>
        <v/>
      </c>
      <c r="J235" s="179"/>
      <c r="K235" s="228">
        <f t="shared" si="56"/>
        <v>1</v>
      </c>
      <c r="L235" s="229">
        <f t="shared" si="57"/>
        <v>29</v>
      </c>
      <c r="M235" s="228">
        <f t="shared" si="58"/>
        <v>22</v>
      </c>
      <c r="N235" s="228">
        <f t="shared" si="59"/>
        <v>15</v>
      </c>
      <c r="O235" s="230">
        <f t="shared" si="60"/>
        <v>8</v>
      </c>
      <c r="P235" s="224"/>
      <c r="Q235" s="224"/>
      <c r="R235" s="224"/>
      <c r="S235" s="224"/>
      <c r="T235" s="224"/>
      <c r="U235" s="224"/>
      <c r="V235" s="224"/>
    </row>
    <row r="236" spans="2:22" ht="15.75" thickBot="1" x14ac:dyDescent="0.3">
      <c r="B236" s="180">
        <f t="shared" si="53"/>
        <v>41860</v>
      </c>
      <c r="C236" s="172">
        <f t="shared" si="54"/>
        <v>41860</v>
      </c>
      <c r="D236" s="173" t="b">
        <f t="shared" si="55"/>
        <v>1</v>
      </c>
      <c r="E236" s="181" t="str">
        <f t="shared" si="61"/>
        <v>S</v>
      </c>
      <c r="F236" s="182" t="str">
        <f t="shared" si="61"/>
        <v/>
      </c>
      <c r="G236" s="183" t="str">
        <f t="shared" si="61"/>
        <v/>
      </c>
      <c r="H236" s="184" t="str">
        <f t="shared" si="61"/>
        <v/>
      </c>
      <c r="I236" s="185" t="str">
        <f t="shared" si="61"/>
        <v/>
      </c>
      <c r="J236" s="179"/>
      <c r="K236" s="228">
        <f t="shared" si="56"/>
        <v>2</v>
      </c>
      <c r="L236" s="229">
        <f t="shared" si="57"/>
        <v>30</v>
      </c>
      <c r="M236" s="228">
        <f t="shared" si="58"/>
        <v>23</v>
      </c>
      <c r="N236" s="228">
        <f t="shared" si="59"/>
        <v>16</v>
      </c>
      <c r="O236" s="230">
        <f t="shared" si="60"/>
        <v>9</v>
      </c>
      <c r="P236" s="224"/>
      <c r="Q236" s="224"/>
      <c r="R236" s="224"/>
      <c r="S236" s="224"/>
      <c r="T236" s="224"/>
      <c r="U236" s="224"/>
      <c r="V236" s="224"/>
    </row>
    <row r="237" spans="2:22" ht="15.75" thickBot="1" x14ac:dyDescent="0.3">
      <c r="B237" s="180">
        <f t="shared" si="53"/>
        <v>41861</v>
      </c>
      <c r="C237" s="172">
        <f t="shared" si="54"/>
        <v>41861</v>
      </c>
      <c r="D237" s="173" t="b">
        <f t="shared" si="55"/>
        <v>1</v>
      </c>
      <c r="E237" s="181" t="str">
        <f t="shared" si="61"/>
        <v>S</v>
      </c>
      <c r="F237" s="182" t="str">
        <f t="shared" si="61"/>
        <v/>
      </c>
      <c r="G237" s="183" t="str">
        <f t="shared" si="61"/>
        <v/>
      </c>
      <c r="H237" s="184" t="str">
        <f t="shared" si="61"/>
        <v/>
      </c>
      <c r="I237" s="185" t="str">
        <f t="shared" si="61"/>
        <v/>
      </c>
      <c r="J237" s="179"/>
      <c r="K237" s="228">
        <f t="shared" si="56"/>
        <v>3</v>
      </c>
      <c r="L237" s="229">
        <f t="shared" si="57"/>
        <v>31</v>
      </c>
      <c r="M237" s="228">
        <f t="shared" si="58"/>
        <v>24</v>
      </c>
      <c r="N237" s="228">
        <f t="shared" si="59"/>
        <v>17</v>
      </c>
      <c r="O237" s="230">
        <f t="shared" si="60"/>
        <v>10</v>
      </c>
      <c r="P237" s="224"/>
      <c r="Q237" s="224"/>
      <c r="R237" s="224"/>
      <c r="S237" s="224"/>
      <c r="T237" s="224"/>
      <c r="U237" s="224"/>
      <c r="V237" s="224"/>
    </row>
    <row r="238" spans="2:22" ht="15.75" thickBot="1" x14ac:dyDescent="0.3">
      <c r="B238" s="180">
        <f t="shared" si="53"/>
        <v>41862</v>
      </c>
      <c r="C238" s="172">
        <f t="shared" si="54"/>
        <v>41862</v>
      </c>
      <c r="D238" s="173" t="b">
        <f t="shared" si="55"/>
        <v>0</v>
      </c>
      <c r="E238" s="181" t="str">
        <f t="shared" si="61"/>
        <v/>
      </c>
      <c r="F238" s="182" t="str">
        <f t="shared" si="61"/>
        <v/>
      </c>
      <c r="G238" s="183" t="str">
        <f t="shared" si="61"/>
        <v/>
      </c>
      <c r="H238" s="184" t="str">
        <f t="shared" si="61"/>
        <v/>
      </c>
      <c r="I238" s="185" t="str">
        <f t="shared" si="61"/>
        <v>S</v>
      </c>
      <c r="J238" s="179"/>
      <c r="K238" s="228">
        <f t="shared" si="56"/>
        <v>4</v>
      </c>
      <c r="L238" s="229">
        <f t="shared" si="57"/>
        <v>32</v>
      </c>
      <c r="M238" s="228">
        <f t="shared" si="58"/>
        <v>25</v>
      </c>
      <c r="N238" s="228">
        <f t="shared" si="59"/>
        <v>18</v>
      </c>
      <c r="O238" s="230">
        <f t="shared" si="60"/>
        <v>11</v>
      </c>
      <c r="P238" s="224"/>
      <c r="Q238" s="224"/>
      <c r="R238" s="224"/>
      <c r="S238" s="224"/>
      <c r="T238" s="224"/>
      <c r="U238" s="224"/>
      <c r="V238" s="224"/>
    </row>
    <row r="239" spans="2:22" ht="15.75" thickBot="1" x14ac:dyDescent="0.3">
      <c r="B239" s="180">
        <f t="shared" si="53"/>
        <v>41863</v>
      </c>
      <c r="C239" s="172">
        <f t="shared" si="54"/>
        <v>41863</v>
      </c>
      <c r="D239" s="173" t="b">
        <f t="shared" si="55"/>
        <v>0</v>
      </c>
      <c r="E239" s="181" t="str">
        <f t="shared" si="61"/>
        <v/>
      </c>
      <c r="F239" s="182" t="str">
        <f t="shared" si="61"/>
        <v/>
      </c>
      <c r="G239" s="183" t="str">
        <f t="shared" si="61"/>
        <v/>
      </c>
      <c r="H239" s="184" t="str">
        <f t="shared" si="61"/>
        <v/>
      </c>
      <c r="I239" s="185" t="str">
        <f t="shared" si="61"/>
        <v>S</v>
      </c>
      <c r="J239" s="179"/>
      <c r="K239" s="228">
        <f t="shared" si="56"/>
        <v>5</v>
      </c>
      <c r="L239" s="229">
        <f t="shared" si="57"/>
        <v>33</v>
      </c>
      <c r="M239" s="228">
        <f t="shared" si="58"/>
        <v>26</v>
      </c>
      <c r="N239" s="228">
        <f t="shared" si="59"/>
        <v>19</v>
      </c>
      <c r="O239" s="230">
        <f t="shared" si="60"/>
        <v>12</v>
      </c>
      <c r="P239" s="224"/>
      <c r="Q239" s="224"/>
      <c r="R239" s="224"/>
      <c r="S239" s="224"/>
      <c r="T239" s="224"/>
      <c r="U239" s="224"/>
      <c r="V239" s="224"/>
    </row>
    <row r="240" spans="2:22" ht="15.75" thickBot="1" x14ac:dyDescent="0.3">
      <c r="B240" s="180">
        <f t="shared" si="53"/>
        <v>41864</v>
      </c>
      <c r="C240" s="172">
        <f t="shared" si="54"/>
        <v>41864</v>
      </c>
      <c r="D240" s="173" t="b">
        <f t="shared" si="55"/>
        <v>0</v>
      </c>
      <c r="E240" s="181" t="str">
        <f t="shared" si="61"/>
        <v/>
      </c>
      <c r="F240" s="182" t="str">
        <f t="shared" si="61"/>
        <v/>
      </c>
      <c r="G240" s="183" t="str">
        <f t="shared" si="61"/>
        <v/>
      </c>
      <c r="H240" s="184" t="str">
        <f t="shared" si="61"/>
        <v>S</v>
      </c>
      <c r="I240" s="185" t="str">
        <f t="shared" si="61"/>
        <v/>
      </c>
      <c r="J240" s="179"/>
      <c r="K240" s="228">
        <f t="shared" si="56"/>
        <v>6</v>
      </c>
      <c r="L240" s="229">
        <f t="shared" si="57"/>
        <v>34</v>
      </c>
      <c r="M240" s="228">
        <f t="shared" si="58"/>
        <v>27</v>
      </c>
      <c r="N240" s="228">
        <f t="shared" si="59"/>
        <v>20</v>
      </c>
      <c r="O240" s="230">
        <f t="shared" si="60"/>
        <v>13</v>
      </c>
      <c r="P240" s="224"/>
      <c r="Q240" s="224"/>
      <c r="R240" s="224"/>
      <c r="S240" s="224"/>
      <c r="T240" s="224"/>
      <c r="U240" s="224"/>
      <c r="V240" s="224"/>
    </row>
    <row r="241" spans="2:22" ht="15.75" thickBot="1" x14ac:dyDescent="0.3">
      <c r="B241" s="180">
        <f t="shared" si="53"/>
        <v>41865</v>
      </c>
      <c r="C241" s="172">
        <f t="shared" si="54"/>
        <v>41865</v>
      </c>
      <c r="D241" s="173" t="b">
        <f t="shared" si="55"/>
        <v>0</v>
      </c>
      <c r="E241" s="181" t="str">
        <f t="shared" si="61"/>
        <v/>
      </c>
      <c r="F241" s="182" t="str">
        <f t="shared" si="61"/>
        <v/>
      </c>
      <c r="G241" s="183" t="str">
        <f t="shared" si="61"/>
        <v>S</v>
      </c>
      <c r="H241" s="184" t="str">
        <f t="shared" si="61"/>
        <v/>
      </c>
      <c r="I241" s="185" t="str">
        <f t="shared" si="61"/>
        <v/>
      </c>
      <c r="J241" s="179"/>
      <c r="K241" s="228">
        <f t="shared" si="56"/>
        <v>7</v>
      </c>
      <c r="L241" s="229">
        <f t="shared" si="57"/>
        <v>0</v>
      </c>
      <c r="M241" s="228">
        <f t="shared" si="58"/>
        <v>28</v>
      </c>
      <c r="N241" s="228">
        <f t="shared" si="59"/>
        <v>21</v>
      </c>
      <c r="O241" s="230">
        <f t="shared" si="60"/>
        <v>14</v>
      </c>
      <c r="P241" s="224"/>
      <c r="Q241" s="224"/>
      <c r="R241" s="224"/>
      <c r="S241" s="224"/>
      <c r="T241" s="224"/>
      <c r="U241" s="224"/>
      <c r="V241" s="224"/>
    </row>
    <row r="242" spans="2:22" ht="15.75" thickBot="1" x14ac:dyDescent="0.3">
      <c r="B242" s="180">
        <f t="shared" si="53"/>
        <v>41866</v>
      </c>
      <c r="C242" s="172">
        <f t="shared" si="54"/>
        <v>41866</v>
      </c>
      <c r="D242" s="173" t="b">
        <f t="shared" si="55"/>
        <v>1</v>
      </c>
      <c r="E242" s="181" t="str">
        <f t="shared" si="61"/>
        <v/>
      </c>
      <c r="F242" s="182" t="str">
        <f t="shared" si="61"/>
        <v/>
      </c>
      <c r="G242" s="183" t="str">
        <f t="shared" si="61"/>
        <v>S</v>
      </c>
      <c r="H242" s="184" t="str">
        <f t="shared" si="61"/>
        <v/>
      </c>
      <c r="I242" s="185" t="str">
        <f t="shared" si="61"/>
        <v/>
      </c>
      <c r="J242" s="179"/>
      <c r="K242" s="228">
        <f t="shared" si="56"/>
        <v>8</v>
      </c>
      <c r="L242" s="229">
        <f t="shared" si="57"/>
        <v>1</v>
      </c>
      <c r="M242" s="228">
        <f t="shared" si="58"/>
        <v>29</v>
      </c>
      <c r="N242" s="228">
        <f t="shared" si="59"/>
        <v>22</v>
      </c>
      <c r="O242" s="230">
        <f t="shared" si="60"/>
        <v>15</v>
      </c>
      <c r="P242" s="224"/>
      <c r="Q242" s="224"/>
      <c r="R242" s="224"/>
      <c r="S242" s="224"/>
      <c r="T242" s="224"/>
      <c r="U242" s="224"/>
      <c r="V242" s="224"/>
    </row>
    <row r="243" spans="2:22" ht="15.75" thickBot="1" x14ac:dyDescent="0.3">
      <c r="B243" s="180">
        <f t="shared" si="53"/>
        <v>41867</v>
      </c>
      <c r="C243" s="172">
        <f t="shared" si="54"/>
        <v>41867</v>
      </c>
      <c r="D243" s="173" t="b">
        <f t="shared" si="55"/>
        <v>1</v>
      </c>
      <c r="E243" s="181" t="str">
        <f t="shared" si="61"/>
        <v/>
      </c>
      <c r="F243" s="182" t="str">
        <f t="shared" si="61"/>
        <v>S</v>
      </c>
      <c r="G243" s="183" t="str">
        <f t="shared" si="61"/>
        <v/>
      </c>
      <c r="H243" s="184" t="str">
        <f t="shared" si="61"/>
        <v/>
      </c>
      <c r="I243" s="185" t="str">
        <f t="shared" si="61"/>
        <v/>
      </c>
      <c r="J243" s="179"/>
      <c r="K243" s="228">
        <f t="shared" si="56"/>
        <v>9</v>
      </c>
      <c r="L243" s="229">
        <f t="shared" si="57"/>
        <v>2</v>
      </c>
      <c r="M243" s="228">
        <f t="shared" si="58"/>
        <v>30</v>
      </c>
      <c r="N243" s="228">
        <f t="shared" si="59"/>
        <v>23</v>
      </c>
      <c r="O243" s="230">
        <f t="shared" si="60"/>
        <v>16</v>
      </c>
      <c r="P243" s="224"/>
      <c r="Q243" s="224"/>
      <c r="R243" s="224"/>
      <c r="S243" s="224"/>
      <c r="T243" s="224"/>
      <c r="U243" s="224"/>
      <c r="V243" s="224"/>
    </row>
    <row r="244" spans="2:22" ht="15.75" thickBot="1" x14ac:dyDescent="0.3">
      <c r="B244" s="180">
        <f t="shared" si="53"/>
        <v>41868</v>
      </c>
      <c r="C244" s="172">
        <f t="shared" si="54"/>
        <v>41868</v>
      </c>
      <c r="D244" s="173" t="b">
        <f t="shared" si="55"/>
        <v>1</v>
      </c>
      <c r="E244" s="181" t="str">
        <f t="shared" si="61"/>
        <v/>
      </c>
      <c r="F244" s="182" t="str">
        <f t="shared" si="61"/>
        <v>S</v>
      </c>
      <c r="G244" s="183" t="str">
        <f t="shared" si="61"/>
        <v/>
      </c>
      <c r="H244" s="184" t="str">
        <f t="shared" si="61"/>
        <v/>
      </c>
      <c r="I244" s="185" t="str">
        <f t="shared" si="61"/>
        <v/>
      </c>
      <c r="J244" s="179"/>
      <c r="K244" s="228">
        <f t="shared" si="56"/>
        <v>10</v>
      </c>
      <c r="L244" s="229">
        <f t="shared" si="57"/>
        <v>3</v>
      </c>
      <c r="M244" s="228">
        <f t="shared" si="58"/>
        <v>31</v>
      </c>
      <c r="N244" s="228">
        <f t="shared" si="59"/>
        <v>24</v>
      </c>
      <c r="O244" s="230">
        <f t="shared" si="60"/>
        <v>17</v>
      </c>
      <c r="P244" s="224"/>
      <c r="Q244" s="224"/>
      <c r="R244" s="224"/>
      <c r="S244" s="224"/>
      <c r="T244" s="224"/>
      <c r="U244" s="224"/>
      <c r="V244" s="224"/>
    </row>
    <row r="245" spans="2:22" ht="15.75" thickBot="1" x14ac:dyDescent="0.3">
      <c r="B245" s="180">
        <f t="shared" si="53"/>
        <v>41869</v>
      </c>
      <c r="C245" s="172">
        <f t="shared" si="54"/>
        <v>41869</v>
      </c>
      <c r="D245" s="173" t="b">
        <f t="shared" si="55"/>
        <v>0</v>
      </c>
      <c r="E245" s="181" t="str">
        <f t="shared" si="61"/>
        <v>S</v>
      </c>
      <c r="F245" s="182" t="str">
        <f t="shared" si="61"/>
        <v/>
      </c>
      <c r="G245" s="183" t="str">
        <f t="shared" si="61"/>
        <v/>
      </c>
      <c r="H245" s="184" t="str">
        <f t="shared" si="61"/>
        <v/>
      </c>
      <c r="I245" s="185" t="str">
        <f t="shared" si="61"/>
        <v/>
      </c>
      <c r="J245" s="179"/>
      <c r="K245" s="228">
        <f t="shared" si="56"/>
        <v>11</v>
      </c>
      <c r="L245" s="229">
        <f t="shared" si="57"/>
        <v>4</v>
      </c>
      <c r="M245" s="228">
        <f t="shared" si="58"/>
        <v>32</v>
      </c>
      <c r="N245" s="228">
        <f t="shared" si="59"/>
        <v>25</v>
      </c>
      <c r="O245" s="230">
        <f t="shared" si="60"/>
        <v>18</v>
      </c>
      <c r="P245" s="224"/>
      <c r="Q245" s="224"/>
      <c r="R245" s="224"/>
      <c r="S245" s="224"/>
      <c r="T245" s="224"/>
      <c r="U245" s="224"/>
      <c r="V245" s="224"/>
    </row>
    <row r="246" spans="2:22" ht="15.75" thickBot="1" x14ac:dyDescent="0.3">
      <c r="B246" s="180">
        <f t="shared" si="53"/>
        <v>41870</v>
      </c>
      <c r="C246" s="172">
        <f t="shared" si="54"/>
        <v>41870</v>
      </c>
      <c r="D246" s="173" t="b">
        <f t="shared" si="55"/>
        <v>0</v>
      </c>
      <c r="E246" s="181" t="str">
        <f t="shared" si="61"/>
        <v>S</v>
      </c>
      <c r="F246" s="182" t="str">
        <f t="shared" si="61"/>
        <v/>
      </c>
      <c r="G246" s="183" t="str">
        <f t="shared" si="61"/>
        <v/>
      </c>
      <c r="H246" s="184" t="str">
        <f t="shared" si="61"/>
        <v/>
      </c>
      <c r="I246" s="185" t="str">
        <f t="shared" si="61"/>
        <v/>
      </c>
      <c r="J246" s="179"/>
      <c r="K246" s="228">
        <f t="shared" si="56"/>
        <v>12</v>
      </c>
      <c r="L246" s="229">
        <f t="shared" si="57"/>
        <v>5</v>
      </c>
      <c r="M246" s="228">
        <f t="shared" si="58"/>
        <v>33</v>
      </c>
      <c r="N246" s="228">
        <f t="shared" si="59"/>
        <v>26</v>
      </c>
      <c r="O246" s="230">
        <f t="shared" si="60"/>
        <v>19</v>
      </c>
      <c r="P246" s="224"/>
      <c r="Q246" s="224"/>
      <c r="R246" s="224"/>
      <c r="S246" s="224"/>
      <c r="T246" s="224"/>
      <c r="U246" s="224"/>
      <c r="V246" s="224"/>
    </row>
    <row r="247" spans="2:22" ht="15.75" thickBot="1" x14ac:dyDescent="0.3">
      <c r="B247" s="180">
        <f t="shared" si="53"/>
        <v>41871</v>
      </c>
      <c r="C247" s="172">
        <f t="shared" si="54"/>
        <v>41871</v>
      </c>
      <c r="D247" s="173" t="b">
        <f t="shared" si="55"/>
        <v>0</v>
      </c>
      <c r="E247" s="181" t="str">
        <f t="shared" si="61"/>
        <v/>
      </c>
      <c r="F247" s="182" t="str">
        <f t="shared" si="61"/>
        <v/>
      </c>
      <c r="G247" s="183" t="str">
        <f t="shared" si="61"/>
        <v/>
      </c>
      <c r="H247" s="184" t="str">
        <f t="shared" si="61"/>
        <v/>
      </c>
      <c r="I247" s="185" t="str">
        <f t="shared" si="61"/>
        <v>S</v>
      </c>
      <c r="J247" s="179"/>
      <c r="K247" s="228">
        <f t="shared" si="56"/>
        <v>13</v>
      </c>
      <c r="L247" s="229">
        <f t="shared" si="57"/>
        <v>6</v>
      </c>
      <c r="M247" s="228">
        <f t="shared" si="58"/>
        <v>34</v>
      </c>
      <c r="N247" s="228">
        <f t="shared" si="59"/>
        <v>27</v>
      </c>
      <c r="O247" s="230">
        <f t="shared" si="60"/>
        <v>20</v>
      </c>
      <c r="P247" s="224"/>
      <c r="Q247" s="224"/>
      <c r="R247" s="224"/>
      <c r="S247" s="224"/>
      <c r="T247" s="224"/>
      <c r="U247" s="224"/>
      <c r="V247" s="224"/>
    </row>
    <row r="248" spans="2:22" ht="15.75" thickBot="1" x14ac:dyDescent="0.3">
      <c r="B248" s="180">
        <f t="shared" si="53"/>
        <v>41872</v>
      </c>
      <c r="C248" s="172">
        <f t="shared" si="54"/>
        <v>41872</v>
      </c>
      <c r="D248" s="173" t="b">
        <f t="shared" si="55"/>
        <v>0</v>
      </c>
      <c r="E248" s="181" t="str">
        <f t="shared" si="61"/>
        <v/>
      </c>
      <c r="F248" s="182" t="str">
        <f t="shared" si="61"/>
        <v/>
      </c>
      <c r="G248" s="183" t="str">
        <f t="shared" si="61"/>
        <v/>
      </c>
      <c r="H248" s="184" t="str">
        <f t="shared" si="61"/>
        <v>S</v>
      </c>
      <c r="I248" s="185" t="str">
        <f t="shared" si="61"/>
        <v/>
      </c>
      <c r="J248" s="179"/>
      <c r="K248" s="228">
        <f t="shared" si="56"/>
        <v>14</v>
      </c>
      <c r="L248" s="229">
        <f t="shared" si="57"/>
        <v>7</v>
      </c>
      <c r="M248" s="228">
        <f t="shared" si="58"/>
        <v>0</v>
      </c>
      <c r="N248" s="228">
        <f t="shared" si="59"/>
        <v>28</v>
      </c>
      <c r="O248" s="230">
        <f t="shared" si="60"/>
        <v>21</v>
      </c>
      <c r="P248" s="224"/>
      <c r="Q248" s="224"/>
      <c r="R248" s="224"/>
      <c r="S248" s="224"/>
      <c r="T248" s="224"/>
      <c r="U248" s="224"/>
      <c r="V248" s="224"/>
    </row>
    <row r="249" spans="2:22" ht="15.75" thickBot="1" x14ac:dyDescent="0.3">
      <c r="B249" s="180">
        <f t="shared" si="53"/>
        <v>41873</v>
      </c>
      <c r="C249" s="172">
        <f t="shared" si="54"/>
        <v>41873</v>
      </c>
      <c r="D249" s="173" t="b">
        <f t="shared" si="55"/>
        <v>0</v>
      </c>
      <c r="E249" s="181" t="str">
        <f t="shared" si="61"/>
        <v/>
      </c>
      <c r="F249" s="182" t="str">
        <f t="shared" si="61"/>
        <v/>
      </c>
      <c r="G249" s="183" t="str">
        <f t="shared" si="61"/>
        <v/>
      </c>
      <c r="H249" s="184" t="str">
        <f t="shared" si="61"/>
        <v>S</v>
      </c>
      <c r="I249" s="185" t="str">
        <f t="shared" si="61"/>
        <v/>
      </c>
      <c r="J249" s="179"/>
      <c r="K249" s="228">
        <f t="shared" si="56"/>
        <v>15</v>
      </c>
      <c r="L249" s="229">
        <f t="shared" si="57"/>
        <v>8</v>
      </c>
      <c r="M249" s="228">
        <f t="shared" si="58"/>
        <v>1</v>
      </c>
      <c r="N249" s="228">
        <f t="shared" si="59"/>
        <v>29</v>
      </c>
      <c r="O249" s="230">
        <f t="shared" si="60"/>
        <v>22</v>
      </c>
      <c r="P249" s="224"/>
      <c r="Q249" s="224"/>
      <c r="R249" s="224"/>
      <c r="S249" s="224"/>
      <c r="T249" s="224"/>
      <c r="U249" s="224"/>
      <c r="V249" s="224"/>
    </row>
    <row r="250" spans="2:22" ht="15.75" thickBot="1" x14ac:dyDescent="0.3">
      <c r="B250" s="180">
        <f t="shared" si="53"/>
        <v>41874</v>
      </c>
      <c r="C250" s="172">
        <f t="shared" si="54"/>
        <v>41874</v>
      </c>
      <c r="D250" s="173" t="b">
        <f t="shared" si="55"/>
        <v>1</v>
      </c>
      <c r="E250" s="181" t="str">
        <f t="shared" si="61"/>
        <v/>
      </c>
      <c r="F250" s="182" t="str">
        <f t="shared" si="61"/>
        <v/>
      </c>
      <c r="G250" s="183" t="str">
        <f t="shared" si="61"/>
        <v>S</v>
      </c>
      <c r="H250" s="184" t="str">
        <f t="shared" si="61"/>
        <v/>
      </c>
      <c r="I250" s="185" t="str">
        <f t="shared" si="61"/>
        <v/>
      </c>
      <c r="J250" s="179"/>
      <c r="K250" s="228">
        <f t="shared" si="56"/>
        <v>16</v>
      </c>
      <c r="L250" s="229">
        <f t="shared" si="57"/>
        <v>9</v>
      </c>
      <c r="M250" s="228">
        <f t="shared" si="58"/>
        <v>2</v>
      </c>
      <c r="N250" s="228">
        <f t="shared" si="59"/>
        <v>30</v>
      </c>
      <c r="O250" s="230">
        <f t="shared" si="60"/>
        <v>23</v>
      </c>
      <c r="P250" s="224"/>
      <c r="Q250" s="224"/>
      <c r="R250" s="224"/>
      <c r="S250" s="224"/>
      <c r="T250" s="224"/>
      <c r="U250" s="224"/>
      <c r="V250" s="224"/>
    </row>
    <row r="251" spans="2:22" ht="15.75" thickBot="1" x14ac:dyDescent="0.3">
      <c r="B251" s="180">
        <f t="shared" si="53"/>
        <v>41875</v>
      </c>
      <c r="C251" s="172">
        <f t="shared" si="54"/>
        <v>41875</v>
      </c>
      <c r="D251" s="173" t="b">
        <f t="shared" si="55"/>
        <v>1</v>
      </c>
      <c r="E251" s="181" t="str">
        <f t="shared" si="61"/>
        <v/>
      </c>
      <c r="F251" s="182" t="str">
        <f t="shared" si="61"/>
        <v/>
      </c>
      <c r="G251" s="183" t="str">
        <f t="shared" si="61"/>
        <v>S</v>
      </c>
      <c r="H251" s="184" t="str">
        <f t="shared" si="61"/>
        <v/>
      </c>
      <c r="I251" s="185" t="str">
        <f t="shared" si="61"/>
        <v/>
      </c>
      <c r="J251" s="179"/>
      <c r="K251" s="228">
        <f t="shared" si="56"/>
        <v>17</v>
      </c>
      <c r="L251" s="229">
        <f t="shared" si="57"/>
        <v>10</v>
      </c>
      <c r="M251" s="228">
        <f t="shared" si="58"/>
        <v>3</v>
      </c>
      <c r="N251" s="228">
        <f t="shared" si="59"/>
        <v>31</v>
      </c>
      <c r="O251" s="230">
        <f t="shared" si="60"/>
        <v>24</v>
      </c>
      <c r="P251" s="224"/>
      <c r="Q251" s="224"/>
      <c r="R251" s="224"/>
      <c r="S251" s="224"/>
      <c r="T251" s="224"/>
      <c r="U251" s="224"/>
      <c r="V251" s="224"/>
    </row>
    <row r="252" spans="2:22" ht="15.75" thickBot="1" x14ac:dyDescent="0.3">
      <c r="B252" s="180">
        <f t="shared" si="53"/>
        <v>41876</v>
      </c>
      <c r="C252" s="172">
        <f t="shared" si="54"/>
        <v>41876</v>
      </c>
      <c r="D252" s="173" t="b">
        <f t="shared" si="55"/>
        <v>0</v>
      </c>
      <c r="E252" s="181" t="str">
        <f t="shared" si="61"/>
        <v/>
      </c>
      <c r="F252" s="182" t="str">
        <f t="shared" si="61"/>
        <v>S</v>
      </c>
      <c r="G252" s="183" t="str">
        <f t="shared" si="61"/>
        <v/>
      </c>
      <c r="H252" s="184" t="str">
        <f t="shared" si="61"/>
        <v/>
      </c>
      <c r="I252" s="185" t="str">
        <f t="shared" si="61"/>
        <v/>
      </c>
      <c r="J252" s="179"/>
      <c r="K252" s="228">
        <f t="shared" si="56"/>
        <v>18</v>
      </c>
      <c r="L252" s="229">
        <f t="shared" si="57"/>
        <v>11</v>
      </c>
      <c r="M252" s="228">
        <f t="shared" si="58"/>
        <v>4</v>
      </c>
      <c r="N252" s="228">
        <f t="shared" si="59"/>
        <v>32</v>
      </c>
      <c r="O252" s="230">
        <f t="shared" si="60"/>
        <v>25</v>
      </c>
      <c r="P252" s="224"/>
      <c r="Q252" s="224"/>
      <c r="R252" s="224"/>
      <c r="S252" s="224"/>
      <c r="T252" s="224"/>
      <c r="U252" s="224"/>
      <c r="V252" s="224"/>
    </row>
    <row r="253" spans="2:22" ht="15.75" thickBot="1" x14ac:dyDescent="0.3">
      <c r="B253" s="180">
        <f t="shared" si="53"/>
        <v>41877</v>
      </c>
      <c r="C253" s="172">
        <f t="shared" si="54"/>
        <v>41877</v>
      </c>
      <c r="D253" s="173" t="b">
        <f t="shared" si="55"/>
        <v>0</v>
      </c>
      <c r="E253" s="181" t="str">
        <f t="shared" si="61"/>
        <v/>
      </c>
      <c r="F253" s="182" t="str">
        <f t="shared" si="61"/>
        <v>S</v>
      </c>
      <c r="G253" s="183" t="str">
        <f t="shared" si="61"/>
        <v/>
      </c>
      <c r="H253" s="184" t="str">
        <f t="shared" si="61"/>
        <v/>
      </c>
      <c r="I253" s="185" t="str">
        <f t="shared" si="61"/>
        <v/>
      </c>
      <c r="J253" s="179"/>
      <c r="K253" s="228">
        <f t="shared" si="56"/>
        <v>19</v>
      </c>
      <c r="L253" s="229">
        <f t="shared" si="57"/>
        <v>12</v>
      </c>
      <c r="M253" s="228">
        <f t="shared" si="58"/>
        <v>5</v>
      </c>
      <c r="N253" s="228">
        <f t="shared" si="59"/>
        <v>33</v>
      </c>
      <c r="O253" s="230">
        <f t="shared" si="60"/>
        <v>26</v>
      </c>
      <c r="P253" s="224"/>
      <c r="Q253" s="224"/>
      <c r="R253" s="224"/>
      <c r="S253" s="224"/>
      <c r="T253" s="224"/>
      <c r="U253" s="224"/>
      <c r="V253" s="224"/>
    </row>
    <row r="254" spans="2:22" ht="15.75" thickBot="1" x14ac:dyDescent="0.3">
      <c r="B254" s="180">
        <f t="shared" si="53"/>
        <v>41878</v>
      </c>
      <c r="C254" s="172">
        <f t="shared" si="54"/>
        <v>41878</v>
      </c>
      <c r="D254" s="173" t="b">
        <f t="shared" si="55"/>
        <v>0</v>
      </c>
      <c r="E254" s="181" t="str">
        <f t="shared" si="61"/>
        <v>S</v>
      </c>
      <c r="F254" s="182" t="str">
        <f t="shared" si="61"/>
        <v/>
      </c>
      <c r="G254" s="183" t="str">
        <f t="shared" si="61"/>
        <v/>
      </c>
      <c r="H254" s="184" t="str">
        <f t="shared" si="61"/>
        <v/>
      </c>
      <c r="I254" s="185" t="str">
        <f t="shared" si="61"/>
        <v/>
      </c>
      <c r="J254" s="179"/>
      <c r="K254" s="228">
        <f t="shared" si="56"/>
        <v>20</v>
      </c>
      <c r="L254" s="229">
        <f t="shared" si="57"/>
        <v>13</v>
      </c>
      <c r="M254" s="228">
        <f t="shared" si="58"/>
        <v>6</v>
      </c>
      <c r="N254" s="228">
        <f t="shared" si="59"/>
        <v>34</v>
      </c>
      <c r="O254" s="230">
        <f t="shared" si="60"/>
        <v>27</v>
      </c>
      <c r="P254" s="224"/>
      <c r="Q254" s="224"/>
      <c r="R254" s="224"/>
      <c r="S254" s="224"/>
      <c r="T254" s="224"/>
      <c r="U254" s="224"/>
      <c r="V254" s="224"/>
    </row>
    <row r="255" spans="2:22" ht="15.75" thickBot="1" x14ac:dyDescent="0.3">
      <c r="B255" s="180">
        <f t="shared" si="53"/>
        <v>41879</v>
      </c>
      <c r="C255" s="172">
        <f t="shared" si="54"/>
        <v>41879</v>
      </c>
      <c r="D255" s="173" t="b">
        <f t="shared" si="55"/>
        <v>0</v>
      </c>
      <c r="E255" s="181" t="str">
        <f t="shared" si="61"/>
        <v/>
      </c>
      <c r="F255" s="182" t="str">
        <f t="shared" si="61"/>
        <v/>
      </c>
      <c r="G255" s="183" t="str">
        <f t="shared" si="61"/>
        <v/>
      </c>
      <c r="H255" s="184" t="str">
        <f t="shared" si="61"/>
        <v/>
      </c>
      <c r="I255" s="185" t="str">
        <f t="shared" si="61"/>
        <v>S</v>
      </c>
      <c r="J255" s="179"/>
      <c r="K255" s="228">
        <f t="shared" si="56"/>
        <v>21</v>
      </c>
      <c r="L255" s="229">
        <f t="shared" si="57"/>
        <v>14</v>
      </c>
      <c r="M255" s="228">
        <f t="shared" si="58"/>
        <v>7</v>
      </c>
      <c r="N255" s="228">
        <f t="shared" si="59"/>
        <v>0</v>
      </c>
      <c r="O255" s="230">
        <f t="shared" si="60"/>
        <v>28</v>
      </c>
      <c r="P255" s="224"/>
      <c r="Q255" s="224"/>
      <c r="R255" s="224"/>
      <c r="S255" s="224"/>
      <c r="T255" s="224"/>
      <c r="U255" s="224"/>
      <c r="V255" s="224"/>
    </row>
    <row r="256" spans="2:22" ht="15.75" thickBot="1" x14ac:dyDescent="0.3">
      <c r="B256" s="180">
        <f t="shared" si="53"/>
        <v>41880</v>
      </c>
      <c r="C256" s="172">
        <f t="shared" si="54"/>
        <v>41880</v>
      </c>
      <c r="D256" s="173" t="b">
        <f t="shared" si="55"/>
        <v>0</v>
      </c>
      <c r="E256" s="181" t="str">
        <f t="shared" si="61"/>
        <v/>
      </c>
      <c r="F256" s="182" t="str">
        <f t="shared" si="61"/>
        <v/>
      </c>
      <c r="G256" s="183" t="str">
        <f t="shared" si="61"/>
        <v/>
      </c>
      <c r="H256" s="184" t="str">
        <f t="shared" si="61"/>
        <v/>
      </c>
      <c r="I256" s="185" t="str">
        <f t="shared" si="61"/>
        <v>S</v>
      </c>
      <c r="J256" s="179"/>
      <c r="K256" s="228">
        <f t="shared" si="56"/>
        <v>22</v>
      </c>
      <c r="L256" s="229">
        <f t="shared" si="57"/>
        <v>15</v>
      </c>
      <c r="M256" s="228">
        <f t="shared" si="58"/>
        <v>8</v>
      </c>
      <c r="N256" s="228">
        <f t="shared" si="59"/>
        <v>1</v>
      </c>
      <c r="O256" s="230">
        <f t="shared" si="60"/>
        <v>29</v>
      </c>
      <c r="P256" s="224"/>
      <c r="Q256" s="224"/>
      <c r="R256" s="224"/>
      <c r="S256" s="224"/>
      <c r="T256" s="224"/>
      <c r="U256" s="224"/>
      <c r="V256" s="224"/>
    </row>
    <row r="257" spans="2:22" ht="15.75" thickBot="1" x14ac:dyDescent="0.3">
      <c r="B257" s="180">
        <f t="shared" si="53"/>
        <v>41881</v>
      </c>
      <c r="C257" s="172">
        <f t="shared" si="54"/>
        <v>41881</v>
      </c>
      <c r="D257" s="173" t="b">
        <f t="shared" si="55"/>
        <v>1</v>
      </c>
      <c r="E257" s="181" t="str">
        <f t="shared" si="61"/>
        <v/>
      </c>
      <c r="F257" s="182" t="str">
        <f t="shared" si="61"/>
        <v/>
      </c>
      <c r="G257" s="183" t="str">
        <f t="shared" si="61"/>
        <v/>
      </c>
      <c r="H257" s="184" t="str">
        <f t="shared" si="61"/>
        <v>S</v>
      </c>
      <c r="I257" s="185" t="str">
        <f t="shared" si="61"/>
        <v/>
      </c>
      <c r="J257" s="179"/>
      <c r="K257" s="228">
        <f t="shared" si="56"/>
        <v>23</v>
      </c>
      <c r="L257" s="229">
        <f t="shared" si="57"/>
        <v>16</v>
      </c>
      <c r="M257" s="228">
        <f t="shared" si="58"/>
        <v>9</v>
      </c>
      <c r="N257" s="228">
        <f t="shared" si="59"/>
        <v>2</v>
      </c>
      <c r="O257" s="230">
        <f t="shared" si="60"/>
        <v>30</v>
      </c>
      <c r="P257" s="224"/>
      <c r="Q257" s="224"/>
      <c r="R257" s="224"/>
      <c r="S257" s="224"/>
      <c r="T257" s="224"/>
      <c r="U257" s="224"/>
      <c r="V257" s="224"/>
    </row>
    <row r="258" spans="2:22" ht="15.75" thickBot="1" x14ac:dyDescent="0.3">
      <c r="B258" s="180">
        <f t="shared" si="53"/>
        <v>41882</v>
      </c>
      <c r="C258" s="172">
        <f t="shared" si="54"/>
        <v>41882</v>
      </c>
      <c r="D258" s="173" t="b">
        <f t="shared" si="55"/>
        <v>1</v>
      </c>
      <c r="E258" s="181" t="str">
        <f t="shared" si="61"/>
        <v/>
      </c>
      <c r="F258" s="182" t="str">
        <f t="shared" si="61"/>
        <v/>
      </c>
      <c r="G258" s="183" t="str">
        <f t="shared" si="61"/>
        <v/>
      </c>
      <c r="H258" s="184" t="str">
        <f t="shared" si="61"/>
        <v>S</v>
      </c>
      <c r="I258" s="185" t="str">
        <f t="shared" si="61"/>
        <v/>
      </c>
      <c r="J258" s="179"/>
      <c r="K258" s="228">
        <f t="shared" si="56"/>
        <v>24</v>
      </c>
      <c r="L258" s="229">
        <f t="shared" si="57"/>
        <v>17</v>
      </c>
      <c r="M258" s="228">
        <f t="shared" si="58"/>
        <v>10</v>
      </c>
      <c r="N258" s="228">
        <f t="shared" si="59"/>
        <v>3</v>
      </c>
      <c r="O258" s="230">
        <f t="shared" si="60"/>
        <v>31</v>
      </c>
      <c r="P258" s="224"/>
      <c r="Q258" s="224"/>
      <c r="R258" s="224"/>
      <c r="S258" s="224"/>
      <c r="T258" s="224"/>
      <c r="U258" s="224"/>
      <c r="V258" s="224"/>
    </row>
    <row r="259" spans="2:22" ht="24" thickBot="1" x14ac:dyDescent="0.4">
      <c r="B259" s="189" t="s">
        <v>338</v>
      </c>
      <c r="C259" s="190"/>
      <c r="D259" s="191"/>
      <c r="E259" s="239" t="s">
        <v>315</v>
      </c>
      <c r="F259" s="240" t="s">
        <v>14</v>
      </c>
      <c r="G259" s="215" t="s">
        <v>15</v>
      </c>
      <c r="H259" s="241" t="s">
        <v>16</v>
      </c>
      <c r="I259" s="217" t="s">
        <v>17</v>
      </c>
      <c r="J259" s="179"/>
      <c r="K259" s="228"/>
      <c r="L259" s="229"/>
      <c r="M259" s="228"/>
      <c r="N259" s="228"/>
      <c r="O259" s="230"/>
      <c r="P259" s="224"/>
      <c r="Q259" s="224"/>
      <c r="R259" s="224"/>
      <c r="S259" s="224"/>
      <c r="T259" s="224"/>
      <c r="U259" s="224"/>
      <c r="V259" s="224"/>
    </row>
    <row r="260" spans="2:22" ht="15.75" thickBot="1" x14ac:dyDescent="0.3">
      <c r="B260" s="180">
        <f>B258+1</f>
        <v>41883</v>
      </c>
      <c r="C260" s="172">
        <f t="shared" si="54"/>
        <v>41883</v>
      </c>
      <c r="D260" s="173" t="b">
        <f t="shared" ref="D260:D289" si="62">OR(B260=fera,B260=ferb,B260=ferc,B260=ferd,B260=fere,B260=ferf,B260=ferg,B260=ferh,B260=feri,B260=ferj,B260=ferk,B260=ferl,B260=ferm,B260=fern,WEEKDAY(C260)=1,WEEKDAY(C260)=7)</f>
        <v>0</v>
      </c>
      <c r="E260" s="181" t="str">
        <f t="shared" si="61"/>
        <v/>
      </c>
      <c r="F260" s="182" t="str">
        <f t="shared" si="61"/>
        <v/>
      </c>
      <c r="G260" s="183" t="str">
        <f t="shared" si="61"/>
        <v>S</v>
      </c>
      <c r="H260" s="184" t="str">
        <f t="shared" si="61"/>
        <v/>
      </c>
      <c r="I260" s="185" t="str">
        <f t="shared" si="61"/>
        <v/>
      </c>
      <c r="J260" s="179"/>
      <c r="K260" s="228">
        <f t="shared" ref="K260:K289" si="63">MOD(B260-NrefA,35)</f>
        <v>25</v>
      </c>
      <c r="L260" s="229">
        <f t="shared" ref="L260:L289" si="64">MOD(B260-NrefB,35)</f>
        <v>18</v>
      </c>
      <c r="M260" s="228">
        <f t="shared" ref="M260:M289" si="65">MOD(B260-NrefC,35)</f>
        <v>11</v>
      </c>
      <c r="N260" s="228">
        <f t="shared" ref="N260:N289" si="66">MOD(B260-NrefD,35)</f>
        <v>4</v>
      </c>
      <c r="O260" s="230">
        <f t="shared" ref="O260:O289" si="67">MOD(B260-NrefE,35)</f>
        <v>32</v>
      </c>
      <c r="P260" s="224"/>
      <c r="Q260" s="224"/>
      <c r="R260" s="224"/>
      <c r="S260" s="224"/>
      <c r="T260" s="224"/>
      <c r="U260" s="224"/>
      <c r="V260" s="224"/>
    </row>
    <row r="261" spans="2:22" ht="15.75" thickBot="1" x14ac:dyDescent="0.3">
      <c r="B261" s="180">
        <f t="shared" si="53"/>
        <v>41884</v>
      </c>
      <c r="C261" s="172">
        <f t="shared" si="54"/>
        <v>41884</v>
      </c>
      <c r="D261" s="173" t="b">
        <f t="shared" si="62"/>
        <v>0</v>
      </c>
      <c r="E261" s="181" t="str">
        <f t="shared" si="61"/>
        <v/>
      </c>
      <c r="F261" s="182" t="str">
        <f t="shared" si="61"/>
        <v/>
      </c>
      <c r="G261" s="183" t="str">
        <f t="shared" si="61"/>
        <v>S</v>
      </c>
      <c r="H261" s="184" t="str">
        <f t="shared" si="61"/>
        <v/>
      </c>
      <c r="I261" s="185" t="str">
        <f t="shared" si="61"/>
        <v/>
      </c>
      <c r="J261" s="179"/>
      <c r="K261" s="228">
        <f t="shared" si="63"/>
        <v>26</v>
      </c>
      <c r="L261" s="229">
        <f t="shared" si="64"/>
        <v>19</v>
      </c>
      <c r="M261" s="228">
        <f t="shared" si="65"/>
        <v>12</v>
      </c>
      <c r="N261" s="228">
        <f t="shared" si="66"/>
        <v>5</v>
      </c>
      <c r="O261" s="230">
        <f t="shared" si="67"/>
        <v>33</v>
      </c>
      <c r="P261" s="224"/>
      <c r="Q261" s="224"/>
      <c r="R261" s="224"/>
      <c r="S261" s="224"/>
      <c r="T261" s="224"/>
      <c r="U261" s="224"/>
      <c r="V261" s="224"/>
    </row>
    <row r="262" spans="2:22" ht="15.75" thickBot="1" x14ac:dyDescent="0.3">
      <c r="B262" s="180">
        <f t="shared" si="53"/>
        <v>41885</v>
      </c>
      <c r="C262" s="172">
        <f t="shared" si="54"/>
        <v>41885</v>
      </c>
      <c r="D262" s="173" t="b">
        <f t="shared" si="62"/>
        <v>0</v>
      </c>
      <c r="E262" s="181" t="str">
        <f t="shared" si="61"/>
        <v/>
      </c>
      <c r="F262" s="182" t="str">
        <f t="shared" si="61"/>
        <v>S</v>
      </c>
      <c r="G262" s="183" t="str">
        <f t="shared" si="61"/>
        <v/>
      </c>
      <c r="H262" s="184" t="str">
        <f t="shared" si="61"/>
        <v/>
      </c>
      <c r="I262" s="185" t="str">
        <f t="shared" si="61"/>
        <v/>
      </c>
      <c r="J262" s="179"/>
      <c r="K262" s="228">
        <f t="shared" si="63"/>
        <v>27</v>
      </c>
      <c r="L262" s="229">
        <f t="shared" si="64"/>
        <v>20</v>
      </c>
      <c r="M262" s="228">
        <f t="shared" si="65"/>
        <v>13</v>
      </c>
      <c r="N262" s="228">
        <f t="shared" si="66"/>
        <v>6</v>
      </c>
      <c r="O262" s="230">
        <f t="shared" si="67"/>
        <v>34</v>
      </c>
      <c r="P262" s="224"/>
      <c r="Q262" s="224"/>
      <c r="R262" s="224"/>
      <c r="S262" s="224"/>
      <c r="T262" s="224"/>
      <c r="U262" s="224"/>
      <c r="V262" s="224"/>
    </row>
    <row r="263" spans="2:22" ht="15.75" thickBot="1" x14ac:dyDescent="0.3">
      <c r="B263" s="180">
        <f t="shared" si="53"/>
        <v>41886</v>
      </c>
      <c r="C263" s="172">
        <f t="shared" si="54"/>
        <v>41886</v>
      </c>
      <c r="D263" s="173" t="b">
        <f t="shared" si="62"/>
        <v>0</v>
      </c>
      <c r="E263" s="181" t="str">
        <f t="shared" si="61"/>
        <v>S</v>
      </c>
      <c r="F263" s="182" t="str">
        <f t="shared" si="61"/>
        <v/>
      </c>
      <c r="G263" s="183" t="str">
        <f t="shared" si="61"/>
        <v/>
      </c>
      <c r="H263" s="184" t="str">
        <f t="shared" si="61"/>
        <v/>
      </c>
      <c r="I263" s="185" t="str">
        <f t="shared" si="61"/>
        <v/>
      </c>
      <c r="J263" s="179"/>
      <c r="K263" s="228">
        <f t="shared" si="63"/>
        <v>28</v>
      </c>
      <c r="L263" s="229">
        <f t="shared" si="64"/>
        <v>21</v>
      </c>
      <c r="M263" s="228">
        <f t="shared" si="65"/>
        <v>14</v>
      </c>
      <c r="N263" s="228">
        <f t="shared" si="66"/>
        <v>7</v>
      </c>
      <c r="O263" s="230">
        <f t="shared" si="67"/>
        <v>0</v>
      </c>
      <c r="P263" s="224"/>
      <c r="Q263" s="224"/>
      <c r="R263" s="224"/>
      <c r="S263" s="224"/>
      <c r="T263" s="224"/>
      <c r="U263" s="224"/>
      <c r="V263" s="224"/>
    </row>
    <row r="264" spans="2:22" ht="15.75" thickBot="1" x14ac:dyDescent="0.3">
      <c r="B264" s="180">
        <f t="shared" si="53"/>
        <v>41887</v>
      </c>
      <c r="C264" s="172">
        <f t="shared" si="54"/>
        <v>41887</v>
      </c>
      <c r="D264" s="173" t="b">
        <f t="shared" si="62"/>
        <v>0</v>
      </c>
      <c r="E264" s="181" t="str">
        <f t="shared" si="61"/>
        <v>S</v>
      </c>
      <c r="F264" s="182" t="str">
        <f t="shared" si="61"/>
        <v/>
      </c>
      <c r="G264" s="183" t="str">
        <f t="shared" si="61"/>
        <v/>
      </c>
      <c r="H264" s="184" t="str">
        <f t="shared" si="61"/>
        <v/>
      </c>
      <c r="I264" s="185" t="str">
        <f t="shared" si="61"/>
        <v/>
      </c>
      <c r="J264" s="179"/>
      <c r="K264" s="228">
        <f t="shared" si="63"/>
        <v>29</v>
      </c>
      <c r="L264" s="229">
        <f t="shared" si="64"/>
        <v>22</v>
      </c>
      <c r="M264" s="228">
        <f t="shared" si="65"/>
        <v>15</v>
      </c>
      <c r="N264" s="228">
        <f t="shared" si="66"/>
        <v>8</v>
      </c>
      <c r="O264" s="230">
        <f t="shared" si="67"/>
        <v>1</v>
      </c>
      <c r="P264" s="224"/>
      <c r="Q264" s="224"/>
      <c r="R264" s="224"/>
      <c r="S264" s="224"/>
      <c r="T264" s="224"/>
      <c r="U264" s="224"/>
      <c r="V264" s="224"/>
    </row>
    <row r="265" spans="2:22" ht="15.75" thickBot="1" x14ac:dyDescent="0.3">
      <c r="B265" s="180">
        <f t="shared" si="53"/>
        <v>41888</v>
      </c>
      <c r="C265" s="172">
        <f t="shared" si="54"/>
        <v>41888</v>
      </c>
      <c r="D265" s="173" t="b">
        <f t="shared" si="62"/>
        <v>1</v>
      </c>
      <c r="E265" s="181" t="str">
        <f t="shared" si="61"/>
        <v/>
      </c>
      <c r="F265" s="182" t="str">
        <f t="shared" si="61"/>
        <v/>
      </c>
      <c r="G265" s="183" t="str">
        <f t="shared" si="61"/>
        <v/>
      </c>
      <c r="H265" s="184" t="str">
        <f t="shared" si="61"/>
        <v/>
      </c>
      <c r="I265" s="185" t="str">
        <f t="shared" si="61"/>
        <v>S</v>
      </c>
      <c r="J265" s="179"/>
      <c r="K265" s="228">
        <f t="shared" si="63"/>
        <v>30</v>
      </c>
      <c r="L265" s="229">
        <f t="shared" si="64"/>
        <v>23</v>
      </c>
      <c r="M265" s="228">
        <f t="shared" si="65"/>
        <v>16</v>
      </c>
      <c r="N265" s="228">
        <f t="shared" si="66"/>
        <v>9</v>
      </c>
      <c r="O265" s="230">
        <f t="shared" si="67"/>
        <v>2</v>
      </c>
      <c r="P265" s="224"/>
      <c r="Q265" s="224"/>
      <c r="R265" s="224"/>
      <c r="S265" s="224"/>
      <c r="T265" s="224"/>
      <c r="U265" s="224"/>
      <c r="V265" s="224"/>
    </row>
    <row r="266" spans="2:22" ht="15.75" thickBot="1" x14ac:dyDescent="0.3">
      <c r="B266" s="180">
        <f t="shared" si="53"/>
        <v>41889</v>
      </c>
      <c r="C266" s="172">
        <f t="shared" si="54"/>
        <v>41889</v>
      </c>
      <c r="D266" s="173" t="b">
        <f t="shared" si="62"/>
        <v>1</v>
      </c>
      <c r="E266" s="181" t="str">
        <f t="shared" si="61"/>
        <v/>
      </c>
      <c r="F266" s="182" t="str">
        <f t="shared" si="61"/>
        <v/>
      </c>
      <c r="G266" s="183" t="str">
        <f t="shared" si="61"/>
        <v/>
      </c>
      <c r="H266" s="184" t="str">
        <f t="shared" si="61"/>
        <v/>
      </c>
      <c r="I266" s="185" t="str">
        <f t="shared" si="61"/>
        <v>S</v>
      </c>
      <c r="J266" s="179"/>
      <c r="K266" s="228">
        <f t="shared" si="63"/>
        <v>31</v>
      </c>
      <c r="L266" s="229">
        <f t="shared" si="64"/>
        <v>24</v>
      </c>
      <c r="M266" s="228">
        <f t="shared" si="65"/>
        <v>17</v>
      </c>
      <c r="N266" s="228">
        <f t="shared" si="66"/>
        <v>10</v>
      </c>
      <c r="O266" s="230">
        <f t="shared" si="67"/>
        <v>3</v>
      </c>
      <c r="P266" s="224"/>
      <c r="Q266" s="224"/>
      <c r="R266" s="224"/>
      <c r="S266" s="224"/>
      <c r="T266" s="224"/>
      <c r="U266" s="224"/>
      <c r="V266" s="224"/>
    </row>
    <row r="267" spans="2:22" ht="15.75" thickBot="1" x14ac:dyDescent="0.3">
      <c r="B267" s="180">
        <f t="shared" ref="B267:B330" si="68">B266+1</f>
        <v>41890</v>
      </c>
      <c r="C267" s="172">
        <f t="shared" si="54"/>
        <v>41890</v>
      </c>
      <c r="D267" s="173" t="b">
        <f t="shared" si="62"/>
        <v>0</v>
      </c>
      <c r="E267" s="181" t="str">
        <f t="shared" si="61"/>
        <v/>
      </c>
      <c r="F267" s="182" t="str">
        <f t="shared" si="61"/>
        <v/>
      </c>
      <c r="G267" s="183" t="str">
        <f t="shared" si="61"/>
        <v/>
      </c>
      <c r="H267" s="184" t="str">
        <f t="shared" si="61"/>
        <v>S</v>
      </c>
      <c r="I267" s="185" t="str">
        <f t="shared" si="61"/>
        <v/>
      </c>
      <c r="J267" s="179"/>
      <c r="K267" s="228">
        <f t="shared" si="63"/>
        <v>32</v>
      </c>
      <c r="L267" s="229">
        <f t="shared" si="64"/>
        <v>25</v>
      </c>
      <c r="M267" s="228">
        <f t="shared" si="65"/>
        <v>18</v>
      </c>
      <c r="N267" s="228">
        <f t="shared" si="66"/>
        <v>11</v>
      </c>
      <c r="O267" s="230">
        <f t="shared" si="67"/>
        <v>4</v>
      </c>
      <c r="P267" s="224"/>
      <c r="Q267" s="224"/>
      <c r="R267" s="224"/>
      <c r="S267" s="224"/>
      <c r="T267" s="224"/>
      <c r="U267" s="224"/>
      <c r="V267" s="224"/>
    </row>
    <row r="268" spans="2:22" ht="15.75" thickBot="1" x14ac:dyDescent="0.3">
      <c r="B268" s="180">
        <f t="shared" si="68"/>
        <v>41891</v>
      </c>
      <c r="C268" s="172">
        <f t="shared" si="54"/>
        <v>41891</v>
      </c>
      <c r="D268" s="173" t="b">
        <f t="shared" si="62"/>
        <v>0</v>
      </c>
      <c r="E268" s="181" t="str">
        <f t="shared" si="61"/>
        <v/>
      </c>
      <c r="F268" s="182" t="str">
        <f t="shared" si="61"/>
        <v/>
      </c>
      <c r="G268" s="183" t="str">
        <f t="shared" si="61"/>
        <v/>
      </c>
      <c r="H268" s="184" t="str">
        <f t="shared" si="61"/>
        <v>S</v>
      </c>
      <c r="I268" s="185" t="str">
        <f t="shared" si="61"/>
        <v/>
      </c>
      <c r="J268" s="179"/>
      <c r="K268" s="228">
        <f t="shared" si="63"/>
        <v>33</v>
      </c>
      <c r="L268" s="229">
        <f t="shared" si="64"/>
        <v>26</v>
      </c>
      <c r="M268" s="228">
        <f t="shared" si="65"/>
        <v>19</v>
      </c>
      <c r="N268" s="228">
        <f t="shared" si="66"/>
        <v>12</v>
      </c>
      <c r="O268" s="230">
        <f t="shared" si="67"/>
        <v>5</v>
      </c>
      <c r="P268" s="224"/>
      <c r="Q268" s="224"/>
      <c r="R268" s="224"/>
      <c r="S268" s="224"/>
      <c r="T268" s="224"/>
      <c r="U268" s="224"/>
      <c r="V268" s="224"/>
    </row>
    <row r="269" spans="2:22" ht="15.75" thickBot="1" x14ac:dyDescent="0.3">
      <c r="B269" s="180">
        <f t="shared" si="68"/>
        <v>41892</v>
      </c>
      <c r="C269" s="172">
        <f t="shared" si="54"/>
        <v>41892</v>
      </c>
      <c r="D269" s="173" t="b">
        <f t="shared" si="62"/>
        <v>0</v>
      </c>
      <c r="E269" s="181" t="str">
        <f t="shared" si="61"/>
        <v/>
      </c>
      <c r="F269" s="182" t="str">
        <f t="shared" si="61"/>
        <v/>
      </c>
      <c r="G269" s="183" t="str">
        <f t="shared" si="61"/>
        <v>S</v>
      </c>
      <c r="H269" s="184" t="str">
        <f t="shared" si="61"/>
        <v/>
      </c>
      <c r="I269" s="185" t="str">
        <f t="shared" si="61"/>
        <v/>
      </c>
      <c r="J269" s="179"/>
      <c r="K269" s="228">
        <f t="shared" si="63"/>
        <v>34</v>
      </c>
      <c r="L269" s="229">
        <f t="shared" si="64"/>
        <v>27</v>
      </c>
      <c r="M269" s="228">
        <f t="shared" si="65"/>
        <v>20</v>
      </c>
      <c r="N269" s="228">
        <f t="shared" si="66"/>
        <v>13</v>
      </c>
      <c r="O269" s="230">
        <f t="shared" si="67"/>
        <v>6</v>
      </c>
      <c r="P269" s="224"/>
      <c r="Q269" s="224"/>
      <c r="R269" s="224"/>
      <c r="S269" s="224"/>
      <c r="T269" s="224"/>
      <c r="U269" s="224"/>
      <c r="V269" s="224"/>
    </row>
    <row r="270" spans="2:22" ht="15.75" thickBot="1" x14ac:dyDescent="0.3">
      <c r="B270" s="180">
        <f t="shared" si="68"/>
        <v>41893</v>
      </c>
      <c r="C270" s="172">
        <f t="shared" si="54"/>
        <v>41893</v>
      </c>
      <c r="D270" s="173" t="b">
        <f t="shared" si="62"/>
        <v>0</v>
      </c>
      <c r="E270" s="181" t="str">
        <f t="shared" si="61"/>
        <v/>
      </c>
      <c r="F270" s="182" t="str">
        <f t="shared" si="61"/>
        <v>S</v>
      </c>
      <c r="G270" s="183" t="str">
        <f t="shared" si="61"/>
        <v/>
      </c>
      <c r="H270" s="184" t="str">
        <f t="shared" si="61"/>
        <v/>
      </c>
      <c r="I270" s="185" t="str">
        <f t="shared" si="61"/>
        <v/>
      </c>
      <c r="J270" s="179"/>
      <c r="K270" s="228">
        <f t="shared" si="63"/>
        <v>0</v>
      </c>
      <c r="L270" s="229">
        <f t="shared" si="64"/>
        <v>28</v>
      </c>
      <c r="M270" s="228">
        <f t="shared" si="65"/>
        <v>21</v>
      </c>
      <c r="N270" s="228">
        <f t="shared" si="66"/>
        <v>14</v>
      </c>
      <c r="O270" s="230">
        <f t="shared" si="67"/>
        <v>7</v>
      </c>
      <c r="P270" s="224"/>
      <c r="Q270" s="224"/>
      <c r="R270" s="224"/>
      <c r="S270" s="224"/>
      <c r="T270" s="224"/>
      <c r="U270" s="224"/>
      <c r="V270" s="224"/>
    </row>
    <row r="271" spans="2:22" ht="15.75" thickBot="1" x14ac:dyDescent="0.3">
      <c r="B271" s="180">
        <f t="shared" si="68"/>
        <v>41894</v>
      </c>
      <c r="C271" s="172">
        <f t="shared" si="54"/>
        <v>41894</v>
      </c>
      <c r="D271" s="173" t="b">
        <f t="shared" si="62"/>
        <v>0</v>
      </c>
      <c r="E271" s="181" t="str">
        <f t="shared" si="61"/>
        <v/>
      </c>
      <c r="F271" s="182" t="str">
        <f t="shared" si="61"/>
        <v>S</v>
      </c>
      <c r="G271" s="183" t="str">
        <f t="shared" si="61"/>
        <v/>
      </c>
      <c r="H271" s="184" t="str">
        <f t="shared" si="61"/>
        <v/>
      </c>
      <c r="I271" s="185" t="str">
        <f t="shared" si="61"/>
        <v/>
      </c>
      <c r="J271" s="179"/>
      <c r="K271" s="228">
        <f t="shared" si="63"/>
        <v>1</v>
      </c>
      <c r="L271" s="229">
        <f t="shared" si="64"/>
        <v>29</v>
      </c>
      <c r="M271" s="228">
        <f t="shared" si="65"/>
        <v>22</v>
      </c>
      <c r="N271" s="228">
        <f t="shared" si="66"/>
        <v>15</v>
      </c>
      <c r="O271" s="230">
        <f t="shared" si="67"/>
        <v>8</v>
      </c>
      <c r="P271" s="224"/>
      <c r="Q271" s="224"/>
      <c r="R271" s="224"/>
      <c r="S271" s="224"/>
      <c r="T271" s="224"/>
      <c r="U271" s="224"/>
      <c r="V271" s="224"/>
    </row>
    <row r="272" spans="2:22" ht="15.75" thickBot="1" x14ac:dyDescent="0.3">
      <c r="B272" s="180">
        <f t="shared" si="68"/>
        <v>41895</v>
      </c>
      <c r="C272" s="172">
        <f t="shared" si="54"/>
        <v>41895</v>
      </c>
      <c r="D272" s="173" t="b">
        <f t="shared" si="62"/>
        <v>1</v>
      </c>
      <c r="E272" s="181" t="str">
        <f t="shared" si="61"/>
        <v>S</v>
      </c>
      <c r="F272" s="182" t="str">
        <f t="shared" si="61"/>
        <v/>
      </c>
      <c r="G272" s="183" t="str">
        <f t="shared" si="61"/>
        <v/>
      </c>
      <c r="H272" s="184" t="str">
        <f t="shared" si="61"/>
        <v/>
      </c>
      <c r="I272" s="185" t="str">
        <f t="shared" si="61"/>
        <v/>
      </c>
      <c r="J272" s="179"/>
      <c r="K272" s="228">
        <f t="shared" si="63"/>
        <v>2</v>
      </c>
      <c r="L272" s="229">
        <f t="shared" si="64"/>
        <v>30</v>
      </c>
      <c r="M272" s="228">
        <f t="shared" si="65"/>
        <v>23</v>
      </c>
      <c r="N272" s="228">
        <f t="shared" si="66"/>
        <v>16</v>
      </c>
      <c r="O272" s="230">
        <f t="shared" si="67"/>
        <v>9</v>
      </c>
      <c r="P272" s="224"/>
      <c r="Q272" s="224"/>
      <c r="R272" s="224"/>
      <c r="S272" s="224"/>
      <c r="T272" s="224"/>
      <c r="U272" s="224"/>
      <c r="V272" s="224"/>
    </row>
    <row r="273" spans="2:22" ht="15.75" thickBot="1" x14ac:dyDescent="0.3">
      <c r="B273" s="180">
        <f t="shared" si="68"/>
        <v>41896</v>
      </c>
      <c r="C273" s="172">
        <f t="shared" si="54"/>
        <v>41896</v>
      </c>
      <c r="D273" s="173" t="b">
        <f t="shared" si="62"/>
        <v>1</v>
      </c>
      <c r="E273" s="181" t="str">
        <f t="shared" si="61"/>
        <v>S</v>
      </c>
      <c r="F273" s="182" t="str">
        <f t="shared" si="61"/>
        <v/>
      </c>
      <c r="G273" s="183" t="str">
        <f t="shared" si="61"/>
        <v/>
      </c>
      <c r="H273" s="184" t="str">
        <f t="shared" si="61"/>
        <v/>
      </c>
      <c r="I273" s="185" t="str">
        <f t="shared" si="61"/>
        <v/>
      </c>
      <c r="J273" s="179"/>
      <c r="K273" s="228">
        <f t="shared" si="63"/>
        <v>3</v>
      </c>
      <c r="L273" s="229">
        <f t="shared" si="64"/>
        <v>31</v>
      </c>
      <c r="M273" s="228">
        <f t="shared" si="65"/>
        <v>24</v>
      </c>
      <c r="N273" s="228">
        <f t="shared" si="66"/>
        <v>17</v>
      </c>
      <c r="O273" s="230">
        <f t="shared" si="67"/>
        <v>10</v>
      </c>
      <c r="P273" s="224"/>
      <c r="Q273" s="224"/>
      <c r="R273" s="224"/>
      <c r="S273" s="224"/>
      <c r="T273" s="224"/>
      <c r="U273" s="224"/>
      <c r="V273" s="224"/>
    </row>
    <row r="274" spans="2:22" ht="15.75" thickBot="1" x14ac:dyDescent="0.3">
      <c r="B274" s="180">
        <f t="shared" si="68"/>
        <v>41897</v>
      </c>
      <c r="C274" s="172">
        <f t="shared" ref="C274:C339" si="69">B274</f>
        <v>41897</v>
      </c>
      <c r="D274" s="173" t="b">
        <f t="shared" si="62"/>
        <v>0</v>
      </c>
      <c r="E274" s="181" t="str">
        <f t="shared" si="61"/>
        <v/>
      </c>
      <c r="F274" s="182" t="str">
        <f t="shared" si="61"/>
        <v/>
      </c>
      <c r="G274" s="183" t="str">
        <f t="shared" si="61"/>
        <v/>
      </c>
      <c r="H274" s="184" t="str">
        <f t="shared" si="61"/>
        <v/>
      </c>
      <c r="I274" s="185" t="str">
        <f t="shared" si="61"/>
        <v>S</v>
      </c>
      <c r="J274" s="179"/>
      <c r="K274" s="228">
        <f t="shared" si="63"/>
        <v>4</v>
      </c>
      <c r="L274" s="229">
        <f t="shared" si="64"/>
        <v>32</v>
      </c>
      <c r="M274" s="228">
        <f t="shared" si="65"/>
        <v>25</v>
      </c>
      <c r="N274" s="228">
        <f t="shared" si="66"/>
        <v>18</v>
      </c>
      <c r="O274" s="230">
        <f t="shared" si="67"/>
        <v>11</v>
      </c>
      <c r="P274" s="224"/>
      <c r="Q274" s="224"/>
      <c r="R274" s="224"/>
      <c r="S274" s="224"/>
      <c r="T274" s="224"/>
      <c r="U274" s="224"/>
      <c r="V274" s="224"/>
    </row>
    <row r="275" spans="2:22" ht="15.75" thickBot="1" x14ac:dyDescent="0.3">
      <c r="B275" s="180">
        <f t="shared" si="68"/>
        <v>41898</v>
      </c>
      <c r="C275" s="172">
        <f t="shared" si="69"/>
        <v>41898</v>
      </c>
      <c r="D275" s="173" t="b">
        <f t="shared" si="62"/>
        <v>0</v>
      </c>
      <c r="E275" s="181" t="str">
        <f t="shared" si="61"/>
        <v/>
      </c>
      <c r="F275" s="182" t="str">
        <f t="shared" si="61"/>
        <v/>
      </c>
      <c r="G275" s="183" t="str">
        <f t="shared" si="61"/>
        <v/>
      </c>
      <c r="H275" s="184" t="str">
        <f t="shared" si="61"/>
        <v/>
      </c>
      <c r="I275" s="185" t="str">
        <f t="shared" si="61"/>
        <v>S</v>
      </c>
      <c r="J275" s="179"/>
      <c r="K275" s="228">
        <f t="shared" si="63"/>
        <v>5</v>
      </c>
      <c r="L275" s="229">
        <f t="shared" si="64"/>
        <v>33</v>
      </c>
      <c r="M275" s="228">
        <f t="shared" si="65"/>
        <v>26</v>
      </c>
      <c r="N275" s="228">
        <f t="shared" si="66"/>
        <v>19</v>
      </c>
      <c r="O275" s="230">
        <f t="shared" si="67"/>
        <v>12</v>
      </c>
      <c r="P275" s="224"/>
      <c r="Q275" s="224"/>
      <c r="R275" s="224"/>
      <c r="S275" s="224"/>
      <c r="T275" s="224"/>
      <c r="U275" s="224"/>
      <c r="V275" s="224"/>
    </row>
    <row r="276" spans="2:22" ht="15.75" thickBot="1" x14ac:dyDescent="0.3">
      <c r="B276" s="180">
        <f t="shared" si="68"/>
        <v>41899</v>
      </c>
      <c r="C276" s="172">
        <f t="shared" si="69"/>
        <v>41899</v>
      </c>
      <c r="D276" s="173" t="b">
        <f t="shared" si="62"/>
        <v>0</v>
      </c>
      <c r="E276" s="181" t="str">
        <f t="shared" si="61"/>
        <v/>
      </c>
      <c r="F276" s="182" t="str">
        <f t="shared" si="61"/>
        <v/>
      </c>
      <c r="G276" s="183" t="str">
        <f t="shared" si="61"/>
        <v/>
      </c>
      <c r="H276" s="184" t="str">
        <f t="shared" si="61"/>
        <v>S</v>
      </c>
      <c r="I276" s="185" t="str">
        <f t="shared" si="61"/>
        <v/>
      </c>
      <c r="J276" s="179"/>
      <c r="K276" s="228">
        <f t="shared" si="63"/>
        <v>6</v>
      </c>
      <c r="L276" s="229">
        <f t="shared" si="64"/>
        <v>34</v>
      </c>
      <c r="M276" s="228">
        <f t="shared" si="65"/>
        <v>27</v>
      </c>
      <c r="N276" s="228">
        <f t="shared" si="66"/>
        <v>20</v>
      </c>
      <c r="O276" s="230">
        <f t="shared" si="67"/>
        <v>13</v>
      </c>
      <c r="P276" s="224"/>
      <c r="Q276" s="224"/>
      <c r="R276" s="224"/>
      <c r="S276" s="224"/>
      <c r="T276" s="224"/>
      <c r="U276" s="224"/>
      <c r="V276" s="224"/>
    </row>
    <row r="277" spans="2:22" ht="15.75" thickBot="1" x14ac:dyDescent="0.3">
      <c r="B277" s="180">
        <f t="shared" si="68"/>
        <v>41900</v>
      </c>
      <c r="C277" s="172">
        <f t="shared" si="69"/>
        <v>41900</v>
      </c>
      <c r="D277" s="173" t="b">
        <f t="shared" si="62"/>
        <v>0</v>
      </c>
      <c r="E277" s="181" t="str">
        <f t="shared" si="61"/>
        <v/>
      </c>
      <c r="F277" s="182" t="str">
        <f t="shared" si="61"/>
        <v/>
      </c>
      <c r="G277" s="183" t="str">
        <f t="shared" si="61"/>
        <v>S</v>
      </c>
      <c r="H277" s="184" t="str">
        <f t="shared" si="61"/>
        <v/>
      </c>
      <c r="I277" s="185" t="str">
        <f t="shared" si="61"/>
        <v/>
      </c>
      <c r="J277" s="179"/>
      <c r="K277" s="228">
        <f t="shared" si="63"/>
        <v>7</v>
      </c>
      <c r="L277" s="229">
        <f t="shared" si="64"/>
        <v>0</v>
      </c>
      <c r="M277" s="228">
        <f t="shared" si="65"/>
        <v>28</v>
      </c>
      <c r="N277" s="228">
        <f t="shared" si="66"/>
        <v>21</v>
      </c>
      <c r="O277" s="230">
        <f t="shared" si="67"/>
        <v>14</v>
      </c>
      <c r="P277" s="224"/>
      <c r="Q277" s="224"/>
      <c r="R277" s="224"/>
      <c r="S277" s="224"/>
      <c r="T277" s="224"/>
      <c r="U277" s="224"/>
      <c r="V277" s="224"/>
    </row>
    <row r="278" spans="2:22" ht="15.75" thickBot="1" x14ac:dyDescent="0.3">
      <c r="B278" s="180">
        <f t="shared" si="68"/>
        <v>41901</v>
      </c>
      <c r="C278" s="172">
        <f t="shared" si="69"/>
        <v>41901</v>
      </c>
      <c r="D278" s="173" t="b">
        <f t="shared" si="62"/>
        <v>0</v>
      </c>
      <c r="E278" s="181" t="str">
        <f t="shared" si="61"/>
        <v/>
      </c>
      <c r="F278" s="182" t="str">
        <f t="shared" si="61"/>
        <v/>
      </c>
      <c r="G278" s="183" t="str">
        <f t="shared" si="61"/>
        <v>S</v>
      </c>
      <c r="H278" s="184" t="str">
        <f t="shared" si="61"/>
        <v/>
      </c>
      <c r="I278" s="185" t="str">
        <f t="shared" si="61"/>
        <v/>
      </c>
      <c r="J278" s="179"/>
      <c r="K278" s="228">
        <f t="shared" si="63"/>
        <v>8</v>
      </c>
      <c r="L278" s="229">
        <f t="shared" si="64"/>
        <v>1</v>
      </c>
      <c r="M278" s="228">
        <f t="shared" si="65"/>
        <v>29</v>
      </c>
      <c r="N278" s="228">
        <f t="shared" si="66"/>
        <v>22</v>
      </c>
      <c r="O278" s="230">
        <f t="shared" si="67"/>
        <v>15</v>
      </c>
      <c r="P278" s="224"/>
      <c r="Q278" s="224"/>
      <c r="R278" s="224"/>
      <c r="S278" s="224"/>
      <c r="T278" s="224"/>
      <c r="U278" s="224"/>
      <c r="V278" s="224"/>
    </row>
    <row r="279" spans="2:22" ht="15.75" thickBot="1" x14ac:dyDescent="0.3">
      <c r="B279" s="180">
        <f t="shared" si="68"/>
        <v>41902</v>
      </c>
      <c r="C279" s="172">
        <f t="shared" si="69"/>
        <v>41902</v>
      </c>
      <c r="D279" s="173" t="b">
        <f t="shared" si="62"/>
        <v>1</v>
      </c>
      <c r="E279" s="181" t="str">
        <f t="shared" si="61"/>
        <v/>
      </c>
      <c r="F279" s="182" t="str">
        <f t="shared" si="61"/>
        <v>S</v>
      </c>
      <c r="G279" s="183" t="str">
        <f t="shared" si="61"/>
        <v/>
      </c>
      <c r="H279" s="184" t="str">
        <f t="shared" si="61"/>
        <v/>
      </c>
      <c r="I279" s="185" t="str">
        <f t="shared" si="61"/>
        <v/>
      </c>
      <c r="J279" s="179"/>
      <c r="K279" s="228">
        <f t="shared" si="63"/>
        <v>9</v>
      </c>
      <c r="L279" s="229">
        <f t="shared" si="64"/>
        <v>2</v>
      </c>
      <c r="M279" s="228">
        <f t="shared" si="65"/>
        <v>30</v>
      </c>
      <c r="N279" s="228">
        <f t="shared" si="66"/>
        <v>23</v>
      </c>
      <c r="O279" s="230">
        <f t="shared" si="67"/>
        <v>16</v>
      </c>
      <c r="P279" s="224"/>
      <c r="Q279" s="224"/>
      <c r="R279" s="224"/>
      <c r="S279" s="224"/>
      <c r="T279" s="224"/>
      <c r="U279" s="224"/>
      <c r="V279" s="224"/>
    </row>
    <row r="280" spans="2:22" ht="15.75" thickBot="1" x14ac:dyDescent="0.3">
      <c r="B280" s="180">
        <f t="shared" si="68"/>
        <v>41903</v>
      </c>
      <c r="C280" s="172">
        <f t="shared" si="69"/>
        <v>41903</v>
      </c>
      <c r="D280" s="173" t="b">
        <f t="shared" si="62"/>
        <v>1</v>
      </c>
      <c r="E280" s="181" t="str">
        <f t="shared" si="61"/>
        <v/>
      </c>
      <c r="F280" s="182" t="str">
        <f t="shared" si="61"/>
        <v>S</v>
      </c>
      <c r="G280" s="183" t="str">
        <f t="shared" si="61"/>
        <v/>
      </c>
      <c r="H280" s="184" t="str">
        <f t="shared" si="61"/>
        <v/>
      </c>
      <c r="I280" s="185" t="str">
        <f t="shared" si="61"/>
        <v/>
      </c>
      <c r="J280" s="179"/>
      <c r="K280" s="228">
        <f t="shared" si="63"/>
        <v>10</v>
      </c>
      <c r="L280" s="229">
        <f t="shared" si="64"/>
        <v>3</v>
      </c>
      <c r="M280" s="228">
        <f t="shared" si="65"/>
        <v>31</v>
      </c>
      <c r="N280" s="228">
        <f t="shared" si="66"/>
        <v>24</v>
      </c>
      <c r="O280" s="230">
        <f t="shared" si="67"/>
        <v>17</v>
      </c>
      <c r="P280" s="224"/>
      <c r="Q280" s="224"/>
      <c r="R280" s="224"/>
      <c r="S280" s="224"/>
      <c r="T280" s="224"/>
      <c r="U280" s="224"/>
      <c r="V280" s="224"/>
    </row>
    <row r="281" spans="2:22" ht="15.75" thickBot="1" x14ac:dyDescent="0.3">
      <c r="B281" s="180">
        <f t="shared" si="68"/>
        <v>41904</v>
      </c>
      <c r="C281" s="172">
        <f t="shared" si="69"/>
        <v>41904</v>
      </c>
      <c r="D281" s="173" t="b">
        <f t="shared" si="62"/>
        <v>0</v>
      </c>
      <c r="E281" s="181" t="str">
        <f t="shared" ref="E281:I331" si="70">IF(OR(K281=2,K281=3,K281=11,K281=12,K281=20,K281=28,K281=29),"S","")</f>
        <v>S</v>
      </c>
      <c r="F281" s="182" t="str">
        <f t="shared" si="70"/>
        <v/>
      </c>
      <c r="G281" s="183" t="str">
        <f t="shared" si="70"/>
        <v/>
      </c>
      <c r="H281" s="184" t="str">
        <f t="shared" si="70"/>
        <v/>
      </c>
      <c r="I281" s="185" t="str">
        <f t="shared" si="70"/>
        <v/>
      </c>
      <c r="J281" s="179"/>
      <c r="K281" s="228">
        <f t="shared" si="63"/>
        <v>11</v>
      </c>
      <c r="L281" s="229">
        <f t="shared" si="64"/>
        <v>4</v>
      </c>
      <c r="M281" s="228">
        <f t="shared" si="65"/>
        <v>32</v>
      </c>
      <c r="N281" s="228">
        <f t="shared" si="66"/>
        <v>25</v>
      </c>
      <c r="O281" s="230">
        <f t="shared" si="67"/>
        <v>18</v>
      </c>
      <c r="P281" s="224"/>
      <c r="Q281" s="224"/>
      <c r="R281" s="224"/>
      <c r="S281" s="224"/>
      <c r="T281" s="224"/>
      <c r="U281" s="224"/>
      <c r="V281" s="224"/>
    </row>
    <row r="282" spans="2:22" ht="15.75" thickBot="1" x14ac:dyDescent="0.3">
      <c r="B282" s="180">
        <f t="shared" si="68"/>
        <v>41905</v>
      </c>
      <c r="C282" s="172">
        <f t="shared" si="69"/>
        <v>41905</v>
      </c>
      <c r="D282" s="173" t="b">
        <f t="shared" si="62"/>
        <v>0</v>
      </c>
      <c r="E282" s="181" t="str">
        <f t="shared" si="70"/>
        <v>S</v>
      </c>
      <c r="F282" s="182" t="str">
        <f t="shared" si="70"/>
        <v/>
      </c>
      <c r="G282" s="183" t="str">
        <f t="shared" si="70"/>
        <v/>
      </c>
      <c r="H282" s="184" t="str">
        <f t="shared" si="70"/>
        <v/>
      </c>
      <c r="I282" s="185" t="str">
        <f t="shared" si="70"/>
        <v/>
      </c>
      <c r="J282" s="179"/>
      <c r="K282" s="228">
        <f t="shared" si="63"/>
        <v>12</v>
      </c>
      <c r="L282" s="229">
        <f t="shared" si="64"/>
        <v>5</v>
      </c>
      <c r="M282" s="228">
        <f t="shared" si="65"/>
        <v>33</v>
      </c>
      <c r="N282" s="228">
        <f t="shared" si="66"/>
        <v>26</v>
      </c>
      <c r="O282" s="230">
        <f t="shared" si="67"/>
        <v>19</v>
      </c>
      <c r="P282" s="224"/>
      <c r="Q282" s="224"/>
      <c r="R282" s="224"/>
      <c r="S282" s="224"/>
      <c r="T282" s="224"/>
      <c r="U282" s="224"/>
      <c r="V282" s="224"/>
    </row>
    <row r="283" spans="2:22" ht="15.75" thickBot="1" x14ac:dyDescent="0.3">
      <c r="B283" s="180">
        <f t="shared" si="68"/>
        <v>41906</v>
      </c>
      <c r="C283" s="172">
        <f t="shared" si="69"/>
        <v>41906</v>
      </c>
      <c r="D283" s="173" t="b">
        <f t="shared" si="62"/>
        <v>0</v>
      </c>
      <c r="E283" s="181" t="str">
        <f t="shared" si="70"/>
        <v/>
      </c>
      <c r="F283" s="182" t="str">
        <f t="shared" si="70"/>
        <v/>
      </c>
      <c r="G283" s="183" t="str">
        <f t="shared" si="70"/>
        <v/>
      </c>
      <c r="H283" s="184" t="str">
        <f t="shared" si="70"/>
        <v/>
      </c>
      <c r="I283" s="185" t="str">
        <f t="shared" si="70"/>
        <v>S</v>
      </c>
      <c r="J283" s="179"/>
      <c r="K283" s="228">
        <f t="shared" si="63"/>
        <v>13</v>
      </c>
      <c r="L283" s="229">
        <f t="shared" si="64"/>
        <v>6</v>
      </c>
      <c r="M283" s="228">
        <f t="shared" si="65"/>
        <v>34</v>
      </c>
      <c r="N283" s="228">
        <f t="shared" si="66"/>
        <v>27</v>
      </c>
      <c r="O283" s="230">
        <f t="shared" si="67"/>
        <v>20</v>
      </c>
      <c r="P283" s="224"/>
      <c r="Q283" s="224"/>
      <c r="R283" s="224"/>
      <c r="S283" s="224"/>
      <c r="T283" s="224"/>
      <c r="U283" s="224"/>
      <c r="V283" s="224"/>
    </row>
    <row r="284" spans="2:22" ht="15.75" thickBot="1" x14ac:dyDescent="0.3">
      <c r="B284" s="180">
        <f t="shared" si="68"/>
        <v>41907</v>
      </c>
      <c r="C284" s="172">
        <f t="shared" si="69"/>
        <v>41907</v>
      </c>
      <c r="D284" s="173" t="b">
        <f t="shared" si="62"/>
        <v>0</v>
      </c>
      <c r="E284" s="181" t="str">
        <f t="shared" si="70"/>
        <v/>
      </c>
      <c r="F284" s="182" t="str">
        <f t="shared" si="70"/>
        <v/>
      </c>
      <c r="G284" s="183" t="str">
        <f t="shared" si="70"/>
        <v/>
      </c>
      <c r="H284" s="184" t="str">
        <f t="shared" si="70"/>
        <v>S</v>
      </c>
      <c r="I284" s="185" t="str">
        <f t="shared" si="70"/>
        <v/>
      </c>
      <c r="J284" s="179"/>
      <c r="K284" s="228">
        <f t="shared" si="63"/>
        <v>14</v>
      </c>
      <c r="L284" s="229">
        <f t="shared" si="64"/>
        <v>7</v>
      </c>
      <c r="M284" s="228">
        <f t="shared" si="65"/>
        <v>0</v>
      </c>
      <c r="N284" s="228">
        <f t="shared" si="66"/>
        <v>28</v>
      </c>
      <c r="O284" s="230">
        <f t="shared" si="67"/>
        <v>21</v>
      </c>
      <c r="P284" s="224"/>
      <c r="Q284" s="224"/>
      <c r="R284" s="224"/>
      <c r="S284" s="224"/>
      <c r="T284" s="224"/>
      <c r="U284" s="224"/>
      <c r="V284" s="224"/>
    </row>
    <row r="285" spans="2:22" ht="15.75" thickBot="1" x14ac:dyDescent="0.3">
      <c r="B285" s="180">
        <f t="shared" si="68"/>
        <v>41908</v>
      </c>
      <c r="C285" s="172">
        <f t="shared" si="69"/>
        <v>41908</v>
      </c>
      <c r="D285" s="173" t="b">
        <f t="shared" si="62"/>
        <v>0</v>
      </c>
      <c r="E285" s="181" t="str">
        <f t="shared" si="70"/>
        <v/>
      </c>
      <c r="F285" s="182" t="str">
        <f t="shared" si="70"/>
        <v/>
      </c>
      <c r="G285" s="183" t="str">
        <f t="shared" si="70"/>
        <v/>
      </c>
      <c r="H285" s="184" t="str">
        <f t="shared" si="70"/>
        <v>S</v>
      </c>
      <c r="I285" s="185" t="str">
        <f t="shared" si="70"/>
        <v/>
      </c>
      <c r="J285" s="179"/>
      <c r="K285" s="228">
        <f t="shared" si="63"/>
        <v>15</v>
      </c>
      <c r="L285" s="229">
        <f t="shared" si="64"/>
        <v>8</v>
      </c>
      <c r="M285" s="228">
        <f t="shared" si="65"/>
        <v>1</v>
      </c>
      <c r="N285" s="228">
        <f t="shared" si="66"/>
        <v>29</v>
      </c>
      <c r="O285" s="230">
        <f t="shared" si="67"/>
        <v>22</v>
      </c>
      <c r="P285" s="224"/>
      <c r="Q285" s="224"/>
      <c r="R285" s="224"/>
      <c r="S285" s="224"/>
      <c r="T285" s="224"/>
      <c r="U285" s="224"/>
      <c r="V285" s="224"/>
    </row>
    <row r="286" spans="2:22" ht="15.75" thickBot="1" x14ac:dyDescent="0.3">
      <c r="B286" s="180">
        <f t="shared" si="68"/>
        <v>41909</v>
      </c>
      <c r="C286" s="172">
        <f t="shared" si="69"/>
        <v>41909</v>
      </c>
      <c r="D286" s="173" t="b">
        <f t="shared" si="62"/>
        <v>1</v>
      </c>
      <c r="E286" s="181" t="str">
        <f t="shared" si="70"/>
        <v/>
      </c>
      <c r="F286" s="182" t="str">
        <f t="shared" si="70"/>
        <v/>
      </c>
      <c r="G286" s="183" t="str">
        <f t="shared" si="70"/>
        <v>S</v>
      </c>
      <c r="H286" s="184" t="str">
        <f t="shared" si="70"/>
        <v/>
      </c>
      <c r="I286" s="185" t="str">
        <f t="shared" si="70"/>
        <v/>
      </c>
      <c r="J286" s="179"/>
      <c r="K286" s="228">
        <f t="shared" si="63"/>
        <v>16</v>
      </c>
      <c r="L286" s="229">
        <f t="shared" si="64"/>
        <v>9</v>
      </c>
      <c r="M286" s="228">
        <f t="shared" si="65"/>
        <v>2</v>
      </c>
      <c r="N286" s="228">
        <f t="shared" si="66"/>
        <v>30</v>
      </c>
      <c r="O286" s="230">
        <f t="shared" si="67"/>
        <v>23</v>
      </c>
      <c r="P286" s="224"/>
      <c r="Q286" s="224"/>
      <c r="R286" s="224"/>
      <c r="S286" s="224"/>
      <c r="T286" s="224"/>
      <c r="U286" s="224"/>
      <c r="V286" s="224"/>
    </row>
    <row r="287" spans="2:22" ht="15.75" thickBot="1" x14ac:dyDescent="0.3">
      <c r="B287" s="180">
        <f t="shared" si="68"/>
        <v>41910</v>
      </c>
      <c r="C287" s="172">
        <f t="shared" si="69"/>
        <v>41910</v>
      </c>
      <c r="D287" s="173" t="b">
        <f t="shared" si="62"/>
        <v>1</v>
      </c>
      <c r="E287" s="181" t="str">
        <f t="shared" si="70"/>
        <v/>
      </c>
      <c r="F287" s="182" t="str">
        <f t="shared" si="70"/>
        <v/>
      </c>
      <c r="G287" s="183" t="str">
        <f t="shared" si="70"/>
        <v>S</v>
      </c>
      <c r="H287" s="184" t="str">
        <f t="shared" si="70"/>
        <v/>
      </c>
      <c r="I287" s="185" t="str">
        <f t="shared" si="70"/>
        <v/>
      </c>
      <c r="J287" s="179"/>
      <c r="K287" s="228">
        <f t="shared" si="63"/>
        <v>17</v>
      </c>
      <c r="L287" s="229">
        <f t="shared" si="64"/>
        <v>10</v>
      </c>
      <c r="M287" s="228">
        <f t="shared" si="65"/>
        <v>3</v>
      </c>
      <c r="N287" s="228">
        <f t="shared" si="66"/>
        <v>31</v>
      </c>
      <c r="O287" s="230">
        <f t="shared" si="67"/>
        <v>24</v>
      </c>
      <c r="P287" s="224"/>
      <c r="Q287" s="224"/>
      <c r="R287" s="224"/>
      <c r="S287" s="224"/>
      <c r="T287" s="224"/>
      <c r="U287" s="224"/>
      <c r="V287" s="224"/>
    </row>
    <row r="288" spans="2:22" ht="15.75" thickBot="1" x14ac:dyDescent="0.3">
      <c r="B288" s="180">
        <f t="shared" si="68"/>
        <v>41911</v>
      </c>
      <c r="C288" s="172">
        <f t="shared" si="69"/>
        <v>41911</v>
      </c>
      <c r="D288" s="173" t="b">
        <f t="shared" si="62"/>
        <v>0</v>
      </c>
      <c r="E288" s="181" t="str">
        <f t="shared" si="70"/>
        <v/>
      </c>
      <c r="F288" s="182" t="str">
        <f t="shared" si="70"/>
        <v>S</v>
      </c>
      <c r="G288" s="183" t="str">
        <f t="shared" si="70"/>
        <v/>
      </c>
      <c r="H288" s="184" t="str">
        <f t="shared" si="70"/>
        <v/>
      </c>
      <c r="I288" s="185" t="str">
        <f t="shared" si="70"/>
        <v/>
      </c>
      <c r="J288" s="179"/>
      <c r="K288" s="228">
        <f t="shared" si="63"/>
        <v>18</v>
      </c>
      <c r="L288" s="229">
        <f t="shared" si="64"/>
        <v>11</v>
      </c>
      <c r="M288" s="228">
        <f t="shared" si="65"/>
        <v>4</v>
      </c>
      <c r="N288" s="228">
        <f t="shared" si="66"/>
        <v>32</v>
      </c>
      <c r="O288" s="230">
        <f t="shared" si="67"/>
        <v>25</v>
      </c>
      <c r="P288" s="224"/>
      <c r="Q288" s="224"/>
      <c r="R288" s="224"/>
      <c r="S288" s="224"/>
      <c r="T288" s="224"/>
      <c r="U288" s="224"/>
      <c r="V288" s="224"/>
    </row>
    <row r="289" spans="2:22" ht="15.75" thickBot="1" x14ac:dyDescent="0.3">
      <c r="B289" s="180">
        <f t="shared" si="68"/>
        <v>41912</v>
      </c>
      <c r="C289" s="172">
        <f t="shared" si="69"/>
        <v>41912</v>
      </c>
      <c r="D289" s="173" t="b">
        <f t="shared" si="62"/>
        <v>0</v>
      </c>
      <c r="E289" s="181" t="str">
        <f t="shared" si="70"/>
        <v/>
      </c>
      <c r="F289" s="182" t="str">
        <f t="shared" si="70"/>
        <v>S</v>
      </c>
      <c r="G289" s="183" t="str">
        <f t="shared" si="70"/>
        <v/>
      </c>
      <c r="H289" s="184" t="str">
        <f t="shared" si="70"/>
        <v/>
      </c>
      <c r="I289" s="185" t="str">
        <f t="shared" si="70"/>
        <v/>
      </c>
      <c r="J289" s="179"/>
      <c r="K289" s="228">
        <f t="shared" si="63"/>
        <v>19</v>
      </c>
      <c r="L289" s="229">
        <f t="shared" si="64"/>
        <v>12</v>
      </c>
      <c r="M289" s="228">
        <f t="shared" si="65"/>
        <v>5</v>
      </c>
      <c r="N289" s="228">
        <f t="shared" si="66"/>
        <v>33</v>
      </c>
      <c r="O289" s="230">
        <f t="shared" si="67"/>
        <v>26</v>
      </c>
      <c r="P289" s="224"/>
      <c r="Q289" s="224"/>
      <c r="R289" s="224"/>
      <c r="S289" s="224"/>
      <c r="T289" s="224"/>
      <c r="U289" s="224"/>
      <c r="V289" s="224"/>
    </row>
    <row r="290" spans="2:22" ht="24" thickBot="1" x14ac:dyDescent="0.4">
      <c r="B290" s="189" t="s">
        <v>339</v>
      </c>
      <c r="C290" s="190"/>
      <c r="D290" s="191"/>
      <c r="E290" s="239" t="s">
        <v>315</v>
      </c>
      <c r="F290" s="240" t="s">
        <v>14</v>
      </c>
      <c r="G290" s="215" t="s">
        <v>15</v>
      </c>
      <c r="H290" s="241" t="s">
        <v>16</v>
      </c>
      <c r="I290" s="217" t="s">
        <v>17</v>
      </c>
      <c r="J290" s="179"/>
      <c r="K290" s="228"/>
      <c r="L290" s="229"/>
      <c r="M290" s="228"/>
      <c r="N290" s="228"/>
      <c r="O290" s="230"/>
      <c r="P290" s="224"/>
      <c r="Q290" s="224"/>
      <c r="R290" s="224"/>
      <c r="S290" s="224"/>
      <c r="T290" s="224"/>
      <c r="U290" s="224"/>
      <c r="V290" s="224"/>
    </row>
    <row r="291" spans="2:22" ht="15.75" thickBot="1" x14ac:dyDescent="0.3">
      <c r="B291" s="180">
        <f>B289+1</f>
        <v>41913</v>
      </c>
      <c r="C291" s="172">
        <f t="shared" si="69"/>
        <v>41913</v>
      </c>
      <c r="D291" s="173" t="b">
        <f t="shared" ref="D291:D321" si="71">OR(B291=fera,B291=ferb,B291=ferc,B291=ferd,B291=fere,B291=ferf,B291=ferg,B291=ferh,B291=feri,B291=ferj,B291=ferk,B291=ferl,B291=ferm,B291=fern,WEEKDAY(C291)=1,WEEKDAY(C291)=7)</f>
        <v>0</v>
      </c>
      <c r="E291" s="181" t="str">
        <f t="shared" si="70"/>
        <v>S</v>
      </c>
      <c r="F291" s="182" t="str">
        <f t="shared" si="70"/>
        <v/>
      </c>
      <c r="G291" s="183" t="str">
        <f t="shared" si="70"/>
        <v/>
      </c>
      <c r="H291" s="184" t="str">
        <f t="shared" si="70"/>
        <v/>
      </c>
      <c r="I291" s="185" t="str">
        <f t="shared" si="70"/>
        <v/>
      </c>
      <c r="J291" s="179"/>
      <c r="K291" s="228">
        <f t="shared" ref="K291:K321" si="72">MOD(B291-NrefA,35)</f>
        <v>20</v>
      </c>
      <c r="L291" s="229">
        <f t="shared" ref="L291:L321" si="73">MOD(B291-NrefB,35)</f>
        <v>13</v>
      </c>
      <c r="M291" s="228">
        <f t="shared" ref="M291:M321" si="74">MOD(B291-NrefC,35)</f>
        <v>6</v>
      </c>
      <c r="N291" s="228">
        <f t="shared" ref="N291:N321" si="75">MOD(B291-NrefD,35)</f>
        <v>34</v>
      </c>
      <c r="O291" s="230">
        <f t="shared" ref="O291:O321" si="76">MOD(B291-NrefE,35)</f>
        <v>27</v>
      </c>
      <c r="P291" s="224"/>
      <c r="Q291" s="224"/>
      <c r="R291" s="224"/>
      <c r="S291" s="224"/>
      <c r="T291" s="224"/>
      <c r="U291" s="224"/>
      <c r="V291" s="224"/>
    </row>
    <row r="292" spans="2:22" ht="15.75" thickBot="1" x14ac:dyDescent="0.3">
      <c r="B292" s="180">
        <f t="shared" si="68"/>
        <v>41914</v>
      </c>
      <c r="C292" s="172">
        <f t="shared" si="69"/>
        <v>41914</v>
      </c>
      <c r="D292" s="173" t="b">
        <f t="shared" si="71"/>
        <v>0</v>
      </c>
      <c r="E292" s="181" t="str">
        <f t="shared" si="70"/>
        <v/>
      </c>
      <c r="F292" s="182" t="str">
        <f t="shared" si="70"/>
        <v/>
      </c>
      <c r="G292" s="183" t="str">
        <f t="shared" si="70"/>
        <v/>
      </c>
      <c r="H292" s="184" t="str">
        <f t="shared" si="70"/>
        <v/>
      </c>
      <c r="I292" s="185" t="str">
        <f t="shared" si="70"/>
        <v>S</v>
      </c>
      <c r="J292" s="179"/>
      <c r="K292" s="228">
        <f t="shared" si="72"/>
        <v>21</v>
      </c>
      <c r="L292" s="229">
        <f t="shared" si="73"/>
        <v>14</v>
      </c>
      <c r="M292" s="228">
        <f t="shared" si="74"/>
        <v>7</v>
      </c>
      <c r="N292" s="228">
        <f t="shared" si="75"/>
        <v>0</v>
      </c>
      <c r="O292" s="230">
        <f t="shared" si="76"/>
        <v>28</v>
      </c>
      <c r="P292" s="224"/>
      <c r="Q292" s="224"/>
      <c r="R292" s="224"/>
      <c r="S292" s="224"/>
      <c r="T292" s="224"/>
      <c r="U292" s="224"/>
      <c r="V292" s="224"/>
    </row>
    <row r="293" spans="2:22" ht="15.75" thickBot="1" x14ac:dyDescent="0.3">
      <c r="B293" s="180">
        <f t="shared" si="68"/>
        <v>41915</v>
      </c>
      <c r="C293" s="172">
        <f t="shared" si="69"/>
        <v>41915</v>
      </c>
      <c r="D293" s="173" t="b">
        <f t="shared" si="71"/>
        <v>0</v>
      </c>
      <c r="E293" s="181" t="str">
        <f t="shared" si="70"/>
        <v/>
      </c>
      <c r="F293" s="182" t="str">
        <f t="shared" si="70"/>
        <v/>
      </c>
      <c r="G293" s="183" t="str">
        <f t="shared" si="70"/>
        <v/>
      </c>
      <c r="H293" s="184" t="str">
        <f t="shared" si="70"/>
        <v/>
      </c>
      <c r="I293" s="185" t="str">
        <f t="shared" si="70"/>
        <v>S</v>
      </c>
      <c r="J293" s="179"/>
      <c r="K293" s="228">
        <f t="shared" si="72"/>
        <v>22</v>
      </c>
      <c r="L293" s="229">
        <f t="shared" si="73"/>
        <v>15</v>
      </c>
      <c r="M293" s="228">
        <f t="shared" si="74"/>
        <v>8</v>
      </c>
      <c r="N293" s="228">
        <f t="shared" si="75"/>
        <v>1</v>
      </c>
      <c r="O293" s="230">
        <f t="shared" si="76"/>
        <v>29</v>
      </c>
      <c r="P293" s="224"/>
      <c r="Q293" s="224"/>
      <c r="R293" s="224"/>
      <c r="S293" s="224"/>
      <c r="T293" s="224"/>
      <c r="U293" s="224"/>
      <c r="V293" s="224"/>
    </row>
    <row r="294" spans="2:22" ht="15.75" thickBot="1" x14ac:dyDescent="0.3">
      <c r="B294" s="180">
        <f t="shared" si="68"/>
        <v>41916</v>
      </c>
      <c r="C294" s="172">
        <f t="shared" si="69"/>
        <v>41916</v>
      </c>
      <c r="D294" s="173" t="b">
        <f t="shared" si="71"/>
        <v>1</v>
      </c>
      <c r="E294" s="181" t="str">
        <f t="shared" si="70"/>
        <v/>
      </c>
      <c r="F294" s="182" t="str">
        <f t="shared" si="70"/>
        <v/>
      </c>
      <c r="G294" s="183" t="str">
        <f t="shared" si="70"/>
        <v/>
      </c>
      <c r="H294" s="184" t="str">
        <f t="shared" si="70"/>
        <v>S</v>
      </c>
      <c r="I294" s="185" t="str">
        <f t="shared" si="70"/>
        <v/>
      </c>
      <c r="J294" s="179"/>
      <c r="K294" s="228">
        <f t="shared" si="72"/>
        <v>23</v>
      </c>
      <c r="L294" s="229">
        <f t="shared" si="73"/>
        <v>16</v>
      </c>
      <c r="M294" s="228">
        <f t="shared" si="74"/>
        <v>9</v>
      </c>
      <c r="N294" s="228">
        <f t="shared" si="75"/>
        <v>2</v>
      </c>
      <c r="O294" s="230">
        <f t="shared" si="76"/>
        <v>30</v>
      </c>
      <c r="P294" s="224"/>
      <c r="Q294" s="224"/>
      <c r="R294" s="224"/>
      <c r="S294" s="224"/>
      <c r="T294" s="224"/>
      <c r="U294" s="224"/>
      <c r="V294" s="224"/>
    </row>
    <row r="295" spans="2:22" ht="15.75" thickBot="1" x14ac:dyDescent="0.3">
      <c r="B295" s="180">
        <f t="shared" si="68"/>
        <v>41917</v>
      </c>
      <c r="C295" s="172">
        <f t="shared" si="69"/>
        <v>41917</v>
      </c>
      <c r="D295" s="173" t="b">
        <f t="shared" si="71"/>
        <v>1</v>
      </c>
      <c r="E295" s="181" t="str">
        <f t="shared" si="70"/>
        <v/>
      </c>
      <c r="F295" s="182" t="str">
        <f t="shared" si="70"/>
        <v/>
      </c>
      <c r="G295" s="183" t="str">
        <f t="shared" si="70"/>
        <v/>
      </c>
      <c r="H295" s="184" t="str">
        <f t="shared" si="70"/>
        <v>S</v>
      </c>
      <c r="I295" s="185" t="str">
        <f t="shared" si="70"/>
        <v/>
      </c>
      <c r="J295" s="179"/>
      <c r="K295" s="228">
        <f t="shared" si="72"/>
        <v>24</v>
      </c>
      <c r="L295" s="229">
        <f t="shared" si="73"/>
        <v>17</v>
      </c>
      <c r="M295" s="228">
        <f t="shared" si="74"/>
        <v>10</v>
      </c>
      <c r="N295" s="228">
        <f t="shared" si="75"/>
        <v>3</v>
      </c>
      <c r="O295" s="230">
        <f t="shared" si="76"/>
        <v>31</v>
      </c>
      <c r="P295" s="224"/>
      <c r="Q295" s="224"/>
      <c r="R295" s="224"/>
      <c r="S295" s="224"/>
      <c r="T295" s="224"/>
      <c r="U295" s="224"/>
      <c r="V295" s="224"/>
    </row>
    <row r="296" spans="2:22" ht="15.75" thickBot="1" x14ac:dyDescent="0.3">
      <c r="B296" s="180">
        <f t="shared" si="68"/>
        <v>41918</v>
      </c>
      <c r="C296" s="172">
        <f t="shared" si="69"/>
        <v>41918</v>
      </c>
      <c r="D296" s="173" t="b">
        <f t="shared" si="71"/>
        <v>0</v>
      </c>
      <c r="E296" s="181" t="str">
        <f t="shared" si="70"/>
        <v/>
      </c>
      <c r="F296" s="182" t="str">
        <f t="shared" si="70"/>
        <v/>
      </c>
      <c r="G296" s="183" t="str">
        <f t="shared" si="70"/>
        <v>S</v>
      </c>
      <c r="H296" s="184" t="str">
        <f t="shared" si="70"/>
        <v/>
      </c>
      <c r="I296" s="185" t="str">
        <f t="shared" si="70"/>
        <v/>
      </c>
      <c r="J296" s="179"/>
      <c r="K296" s="228">
        <f t="shared" si="72"/>
        <v>25</v>
      </c>
      <c r="L296" s="229">
        <f t="shared" si="73"/>
        <v>18</v>
      </c>
      <c r="M296" s="228">
        <f t="shared" si="74"/>
        <v>11</v>
      </c>
      <c r="N296" s="228">
        <f t="shared" si="75"/>
        <v>4</v>
      </c>
      <c r="O296" s="230">
        <f t="shared" si="76"/>
        <v>32</v>
      </c>
      <c r="P296" s="224"/>
      <c r="Q296" s="224"/>
      <c r="R296" s="224"/>
      <c r="S296" s="224"/>
      <c r="T296" s="224"/>
      <c r="U296" s="224"/>
      <c r="V296" s="224"/>
    </row>
    <row r="297" spans="2:22" ht="15.75" thickBot="1" x14ac:dyDescent="0.3">
      <c r="B297" s="180">
        <f t="shared" si="68"/>
        <v>41919</v>
      </c>
      <c r="C297" s="172">
        <f t="shared" si="69"/>
        <v>41919</v>
      </c>
      <c r="D297" s="173" t="b">
        <f t="shared" si="71"/>
        <v>0</v>
      </c>
      <c r="E297" s="181" t="str">
        <f t="shared" si="70"/>
        <v/>
      </c>
      <c r="F297" s="182" t="str">
        <f t="shared" si="70"/>
        <v/>
      </c>
      <c r="G297" s="183" t="str">
        <f t="shared" si="70"/>
        <v>S</v>
      </c>
      <c r="H297" s="184" t="str">
        <f t="shared" si="70"/>
        <v/>
      </c>
      <c r="I297" s="185" t="str">
        <f t="shared" si="70"/>
        <v/>
      </c>
      <c r="J297" s="179"/>
      <c r="K297" s="228">
        <f t="shared" si="72"/>
        <v>26</v>
      </c>
      <c r="L297" s="229">
        <f t="shared" si="73"/>
        <v>19</v>
      </c>
      <c r="M297" s="228">
        <f t="shared" si="74"/>
        <v>12</v>
      </c>
      <c r="N297" s="228">
        <f t="shared" si="75"/>
        <v>5</v>
      </c>
      <c r="O297" s="230">
        <f t="shared" si="76"/>
        <v>33</v>
      </c>
      <c r="P297" s="224"/>
      <c r="Q297" s="224"/>
      <c r="R297" s="224"/>
      <c r="S297" s="224"/>
      <c r="T297" s="224"/>
      <c r="U297" s="224"/>
      <c r="V297" s="224"/>
    </row>
    <row r="298" spans="2:22" ht="15.75" thickBot="1" x14ac:dyDescent="0.3">
      <c r="B298" s="180">
        <f t="shared" si="68"/>
        <v>41920</v>
      </c>
      <c r="C298" s="172">
        <f t="shared" si="69"/>
        <v>41920</v>
      </c>
      <c r="D298" s="173" t="b">
        <f t="shared" si="71"/>
        <v>0</v>
      </c>
      <c r="E298" s="181" t="str">
        <f t="shared" si="70"/>
        <v/>
      </c>
      <c r="F298" s="182" t="str">
        <f t="shared" si="70"/>
        <v>S</v>
      </c>
      <c r="G298" s="183" t="str">
        <f t="shared" si="70"/>
        <v/>
      </c>
      <c r="H298" s="184" t="str">
        <f t="shared" si="70"/>
        <v/>
      </c>
      <c r="I298" s="185" t="str">
        <f t="shared" si="70"/>
        <v/>
      </c>
      <c r="J298" s="179"/>
      <c r="K298" s="228">
        <f t="shared" si="72"/>
        <v>27</v>
      </c>
      <c r="L298" s="229">
        <f t="shared" si="73"/>
        <v>20</v>
      </c>
      <c r="M298" s="228">
        <f t="shared" si="74"/>
        <v>13</v>
      </c>
      <c r="N298" s="228">
        <f t="shared" si="75"/>
        <v>6</v>
      </c>
      <c r="O298" s="230">
        <f t="shared" si="76"/>
        <v>34</v>
      </c>
      <c r="P298" s="224"/>
      <c r="Q298" s="224"/>
      <c r="R298" s="224"/>
      <c r="S298" s="224"/>
      <c r="T298" s="224"/>
      <c r="U298" s="224"/>
      <c r="V298" s="224"/>
    </row>
    <row r="299" spans="2:22" ht="15.75" thickBot="1" x14ac:dyDescent="0.3">
      <c r="B299" s="180">
        <f t="shared" si="68"/>
        <v>41921</v>
      </c>
      <c r="C299" s="172">
        <f t="shared" si="69"/>
        <v>41921</v>
      </c>
      <c r="D299" s="173" t="b">
        <f t="shared" si="71"/>
        <v>0</v>
      </c>
      <c r="E299" s="181" t="str">
        <f t="shared" si="70"/>
        <v>S</v>
      </c>
      <c r="F299" s="182" t="str">
        <f t="shared" si="70"/>
        <v/>
      </c>
      <c r="G299" s="183" t="str">
        <f t="shared" si="70"/>
        <v/>
      </c>
      <c r="H299" s="184" t="str">
        <f t="shared" si="70"/>
        <v/>
      </c>
      <c r="I299" s="185" t="str">
        <f t="shared" si="70"/>
        <v/>
      </c>
      <c r="J299" s="179"/>
      <c r="K299" s="228">
        <f t="shared" si="72"/>
        <v>28</v>
      </c>
      <c r="L299" s="229">
        <f t="shared" si="73"/>
        <v>21</v>
      </c>
      <c r="M299" s="228">
        <f t="shared" si="74"/>
        <v>14</v>
      </c>
      <c r="N299" s="228">
        <f t="shared" si="75"/>
        <v>7</v>
      </c>
      <c r="O299" s="230">
        <f t="shared" si="76"/>
        <v>0</v>
      </c>
      <c r="P299" s="224"/>
      <c r="Q299" s="224"/>
      <c r="R299" s="224"/>
      <c r="S299" s="224"/>
      <c r="T299" s="224"/>
      <c r="U299" s="224"/>
      <c r="V299" s="224"/>
    </row>
    <row r="300" spans="2:22" ht="15.75" thickBot="1" x14ac:dyDescent="0.3">
      <c r="B300" s="180">
        <f t="shared" si="68"/>
        <v>41922</v>
      </c>
      <c r="C300" s="172">
        <f t="shared" si="69"/>
        <v>41922</v>
      </c>
      <c r="D300" s="173" t="b">
        <f t="shared" si="71"/>
        <v>0</v>
      </c>
      <c r="E300" s="181" t="str">
        <f t="shared" si="70"/>
        <v>S</v>
      </c>
      <c r="F300" s="182" t="str">
        <f t="shared" si="70"/>
        <v/>
      </c>
      <c r="G300" s="183" t="str">
        <f t="shared" si="70"/>
        <v/>
      </c>
      <c r="H300" s="184" t="str">
        <f t="shared" si="70"/>
        <v/>
      </c>
      <c r="I300" s="185" t="str">
        <f t="shared" si="70"/>
        <v/>
      </c>
      <c r="J300" s="179"/>
      <c r="K300" s="228">
        <f t="shared" si="72"/>
        <v>29</v>
      </c>
      <c r="L300" s="229">
        <f t="shared" si="73"/>
        <v>22</v>
      </c>
      <c r="M300" s="228">
        <f t="shared" si="74"/>
        <v>15</v>
      </c>
      <c r="N300" s="228">
        <f t="shared" si="75"/>
        <v>8</v>
      </c>
      <c r="O300" s="230">
        <f t="shared" si="76"/>
        <v>1</v>
      </c>
      <c r="P300" s="224"/>
      <c r="Q300" s="224"/>
      <c r="R300" s="224"/>
      <c r="S300" s="224"/>
      <c r="T300" s="224"/>
      <c r="U300" s="224"/>
      <c r="V300" s="224"/>
    </row>
    <row r="301" spans="2:22" ht="15.75" thickBot="1" x14ac:dyDescent="0.3">
      <c r="B301" s="180">
        <f t="shared" si="68"/>
        <v>41923</v>
      </c>
      <c r="C301" s="172">
        <f t="shared" si="69"/>
        <v>41923</v>
      </c>
      <c r="D301" s="173" t="b">
        <f t="shared" si="71"/>
        <v>1</v>
      </c>
      <c r="E301" s="181" t="str">
        <f t="shared" si="70"/>
        <v/>
      </c>
      <c r="F301" s="182" t="str">
        <f t="shared" si="70"/>
        <v/>
      </c>
      <c r="G301" s="183" t="str">
        <f t="shared" si="70"/>
        <v/>
      </c>
      <c r="H301" s="184" t="str">
        <f t="shared" si="70"/>
        <v/>
      </c>
      <c r="I301" s="185" t="str">
        <f t="shared" si="70"/>
        <v>S</v>
      </c>
      <c r="J301" s="179"/>
      <c r="K301" s="228">
        <f t="shared" si="72"/>
        <v>30</v>
      </c>
      <c r="L301" s="229">
        <f t="shared" si="73"/>
        <v>23</v>
      </c>
      <c r="M301" s="228">
        <f t="shared" si="74"/>
        <v>16</v>
      </c>
      <c r="N301" s="228">
        <f t="shared" si="75"/>
        <v>9</v>
      </c>
      <c r="O301" s="230">
        <f t="shared" si="76"/>
        <v>2</v>
      </c>
      <c r="P301" s="224"/>
      <c r="Q301" s="224"/>
      <c r="R301" s="224"/>
      <c r="S301" s="224"/>
      <c r="T301" s="224"/>
      <c r="U301" s="224"/>
      <c r="V301" s="224"/>
    </row>
    <row r="302" spans="2:22" ht="15.75" thickBot="1" x14ac:dyDescent="0.3">
      <c r="B302" s="180">
        <f t="shared" si="68"/>
        <v>41924</v>
      </c>
      <c r="C302" s="172">
        <f t="shared" si="69"/>
        <v>41924</v>
      </c>
      <c r="D302" s="173" t="b">
        <f t="shared" si="71"/>
        <v>1</v>
      </c>
      <c r="E302" s="181" t="str">
        <f t="shared" si="70"/>
        <v/>
      </c>
      <c r="F302" s="182" t="str">
        <f t="shared" si="70"/>
        <v/>
      </c>
      <c r="G302" s="183" t="str">
        <f t="shared" si="70"/>
        <v/>
      </c>
      <c r="H302" s="184" t="str">
        <f t="shared" si="70"/>
        <v/>
      </c>
      <c r="I302" s="185" t="str">
        <f t="shared" si="70"/>
        <v>S</v>
      </c>
      <c r="J302" s="179"/>
      <c r="K302" s="228">
        <f t="shared" si="72"/>
        <v>31</v>
      </c>
      <c r="L302" s="229">
        <f t="shared" si="73"/>
        <v>24</v>
      </c>
      <c r="M302" s="228">
        <f t="shared" si="74"/>
        <v>17</v>
      </c>
      <c r="N302" s="228">
        <f t="shared" si="75"/>
        <v>10</v>
      </c>
      <c r="O302" s="230">
        <f t="shared" si="76"/>
        <v>3</v>
      </c>
      <c r="P302" s="224"/>
      <c r="Q302" s="224"/>
      <c r="R302" s="224"/>
      <c r="S302" s="224"/>
      <c r="T302" s="224"/>
      <c r="U302" s="224"/>
      <c r="V302" s="224"/>
    </row>
    <row r="303" spans="2:22" ht="15.75" thickBot="1" x14ac:dyDescent="0.3">
      <c r="B303" s="180">
        <f t="shared" si="68"/>
        <v>41925</v>
      </c>
      <c r="C303" s="172">
        <f t="shared" si="69"/>
        <v>41925</v>
      </c>
      <c r="D303" s="173" t="b">
        <f t="shared" si="71"/>
        <v>0</v>
      </c>
      <c r="E303" s="181" t="str">
        <f t="shared" si="70"/>
        <v/>
      </c>
      <c r="F303" s="182" t="str">
        <f t="shared" si="70"/>
        <v/>
      </c>
      <c r="G303" s="183" t="str">
        <f t="shared" si="70"/>
        <v/>
      </c>
      <c r="H303" s="184" t="str">
        <f t="shared" si="70"/>
        <v>S</v>
      </c>
      <c r="I303" s="185" t="str">
        <f t="shared" si="70"/>
        <v/>
      </c>
      <c r="J303" s="179"/>
      <c r="K303" s="228">
        <f t="shared" si="72"/>
        <v>32</v>
      </c>
      <c r="L303" s="229">
        <f t="shared" si="73"/>
        <v>25</v>
      </c>
      <c r="M303" s="228">
        <f t="shared" si="74"/>
        <v>18</v>
      </c>
      <c r="N303" s="228">
        <f t="shared" si="75"/>
        <v>11</v>
      </c>
      <c r="O303" s="230">
        <f t="shared" si="76"/>
        <v>4</v>
      </c>
      <c r="P303" s="224"/>
      <c r="Q303" s="224"/>
      <c r="R303" s="224"/>
      <c r="S303" s="224"/>
      <c r="T303" s="224"/>
      <c r="U303" s="224"/>
      <c r="V303" s="224"/>
    </row>
    <row r="304" spans="2:22" ht="15.75" thickBot="1" x14ac:dyDescent="0.3">
      <c r="B304" s="180">
        <f t="shared" si="68"/>
        <v>41926</v>
      </c>
      <c r="C304" s="172">
        <f t="shared" si="69"/>
        <v>41926</v>
      </c>
      <c r="D304" s="173" t="b">
        <f t="shared" si="71"/>
        <v>0</v>
      </c>
      <c r="E304" s="181" t="str">
        <f t="shared" si="70"/>
        <v/>
      </c>
      <c r="F304" s="182" t="str">
        <f t="shared" si="70"/>
        <v/>
      </c>
      <c r="G304" s="183" t="str">
        <f t="shared" si="70"/>
        <v/>
      </c>
      <c r="H304" s="184" t="str">
        <f t="shared" si="70"/>
        <v>S</v>
      </c>
      <c r="I304" s="185" t="str">
        <f t="shared" si="70"/>
        <v/>
      </c>
      <c r="J304" s="179"/>
      <c r="K304" s="228">
        <f t="shared" si="72"/>
        <v>33</v>
      </c>
      <c r="L304" s="229">
        <f t="shared" si="73"/>
        <v>26</v>
      </c>
      <c r="M304" s="228">
        <f t="shared" si="74"/>
        <v>19</v>
      </c>
      <c r="N304" s="228">
        <f t="shared" si="75"/>
        <v>12</v>
      </c>
      <c r="O304" s="230">
        <f t="shared" si="76"/>
        <v>5</v>
      </c>
      <c r="P304" s="224"/>
      <c r="Q304" s="224"/>
      <c r="R304" s="224"/>
      <c r="S304" s="224"/>
      <c r="T304" s="224"/>
      <c r="U304" s="224"/>
      <c r="V304" s="224"/>
    </row>
    <row r="305" spans="2:22" ht="15.75" thickBot="1" x14ac:dyDescent="0.3">
      <c r="B305" s="180">
        <f t="shared" si="68"/>
        <v>41927</v>
      </c>
      <c r="C305" s="172">
        <f t="shared" si="69"/>
        <v>41927</v>
      </c>
      <c r="D305" s="173" t="b">
        <f t="shared" si="71"/>
        <v>0</v>
      </c>
      <c r="E305" s="181" t="str">
        <f t="shared" si="70"/>
        <v/>
      </c>
      <c r="F305" s="182" t="str">
        <f t="shared" si="70"/>
        <v/>
      </c>
      <c r="G305" s="183" t="str">
        <f t="shared" si="70"/>
        <v>S</v>
      </c>
      <c r="H305" s="184" t="str">
        <f t="shared" si="70"/>
        <v/>
      </c>
      <c r="I305" s="185" t="str">
        <f t="shared" si="70"/>
        <v/>
      </c>
      <c r="J305" s="179"/>
      <c r="K305" s="228">
        <f t="shared" si="72"/>
        <v>34</v>
      </c>
      <c r="L305" s="229">
        <f t="shared" si="73"/>
        <v>27</v>
      </c>
      <c r="M305" s="228">
        <f t="shared" si="74"/>
        <v>20</v>
      </c>
      <c r="N305" s="228">
        <f t="shared" si="75"/>
        <v>13</v>
      </c>
      <c r="O305" s="230">
        <f t="shared" si="76"/>
        <v>6</v>
      </c>
      <c r="P305" s="224"/>
      <c r="Q305" s="224"/>
      <c r="R305" s="224"/>
      <c r="S305" s="224"/>
      <c r="T305" s="224"/>
      <c r="U305" s="224"/>
      <c r="V305" s="224"/>
    </row>
    <row r="306" spans="2:22" ht="15.75" thickBot="1" x14ac:dyDescent="0.3">
      <c r="B306" s="180">
        <f t="shared" si="68"/>
        <v>41928</v>
      </c>
      <c r="C306" s="172">
        <f t="shared" si="69"/>
        <v>41928</v>
      </c>
      <c r="D306" s="173" t="b">
        <f t="shared" si="71"/>
        <v>0</v>
      </c>
      <c r="E306" s="181" t="str">
        <f t="shared" si="70"/>
        <v/>
      </c>
      <c r="F306" s="182" t="str">
        <f t="shared" si="70"/>
        <v>S</v>
      </c>
      <c r="G306" s="183" t="str">
        <f t="shared" si="70"/>
        <v/>
      </c>
      <c r="H306" s="184" t="str">
        <f t="shared" si="70"/>
        <v/>
      </c>
      <c r="I306" s="185" t="str">
        <f t="shared" si="70"/>
        <v/>
      </c>
      <c r="J306" s="179"/>
      <c r="K306" s="228">
        <f t="shared" si="72"/>
        <v>0</v>
      </c>
      <c r="L306" s="229">
        <f t="shared" si="73"/>
        <v>28</v>
      </c>
      <c r="M306" s="228">
        <f t="shared" si="74"/>
        <v>21</v>
      </c>
      <c r="N306" s="228">
        <f t="shared" si="75"/>
        <v>14</v>
      </c>
      <c r="O306" s="230">
        <f t="shared" si="76"/>
        <v>7</v>
      </c>
      <c r="P306" s="224"/>
      <c r="Q306" s="224"/>
      <c r="R306" s="224"/>
      <c r="S306" s="224"/>
      <c r="T306" s="224"/>
      <c r="U306" s="224"/>
      <c r="V306" s="224"/>
    </row>
    <row r="307" spans="2:22" ht="15.75" thickBot="1" x14ac:dyDescent="0.3">
      <c r="B307" s="180">
        <f t="shared" si="68"/>
        <v>41929</v>
      </c>
      <c r="C307" s="172">
        <f t="shared" si="69"/>
        <v>41929</v>
      </c>
      <c r="D307" s="173" t="b">
        <f t="shared" si="71"/>
        <v>0</v>
      </c>
      <c r="E307" s="181" t="str">
        <f t="shared" si="70"/>
        <v/>
      </c>
      <c r="F307" s="182" t="str">
        <f t="shared" si="70"/>
        <v>S</v>
      </c>
      <c r="G307" s="183" t="str">
        <f t="shared" si="70"/>
        <v/>
      </c>
      <c r="H307" s="184" t="str">
        <f t="shared" si="70"/>
        <v/>
      </c>
      <c r="I307" s="185" t="str">
        <f t="shared" si="70"/>
        <v/>
      </c>
      <c r="J307" s="179"/>
      <c r="K307" s="228">
        <f t="shared" si="72"/>
        <v>1</v>
      </c>
      <c r="L307" s="229">
        <f t="shared" si="73"/>
        <v>29</v>
      </c>
      <c r="M307" s="228">
        <f t="shared" si="74"/>
        <v>22</v>
      </c>
      <c r="N307" s="228">
        <f t="shared" si="75"/>
        <v>15</v>
      </c>
      <c r="O307" s="230">
        <f t="shared" si="76"/>
        <v>8</v>
      </c>
      <c r="P307" s="224"/>
      <c r="Q307" s="224"/>
      <c r="R307" s="224"/>
      <c r="S307" s="224"/>
      <c r="T307" s="224"/>
      <c r="U307" s="224"/>
      <c r="V307" s="224"/>
    </row>
    <row r="308" spans="2:22" ht="15.75" thickBot="1" x14ac:dyDescent="0.3">
      <c r="B308" s="180">
        <f t="shared" si="68"/>
        <v>41930</v>
      </c>
      <c r="C308" s="172">
        <f t="shared" si="69"/>
        <v>41930</v>
      </c>
      <c r="D308" s="173" t="b">
        <f t="shared" si="71"/>
        <v>1</v>
      </c>
      <c r="E308" s="181" t="str">
        <f t="shared" si="70"/>
        <v>S</v>
      </c>
      <c r="F308" s="182" t="str">
        <f t="shared" si="70"/>
        <v/>
      </c>
      <c r="G308" s="183" t="str">
        <f t="shared" si="70"/>
        <v/>
      </c>
      <c r="H308" s="184" t="str">
        <f t="shared" si="70"/>
        <v/>
      </c>
      <c r="I308" s="185" t="str">
        <f t="shared" si="70"/>
        <v/>
      </c>
      <c r="J308" s="179"/>
      <c r="K308" s="228">
        <f t="shared" si="72"/>
        <v>2</v>
      </c>
      <c r="L308" s="229">
        <f t="shared" si="73"/>
        <v>30</v>
      </c>
      <c r="M308" s="228">
        <f t="shared" si="74"/>
        <v>23</v>
      </c>
      <c r="N308" s="228">
        <f t="shared" si="75"/>
        <v>16</v>
      </c>
      <c r="O308" s="230">
        <f t="shared" si="76"/>
        <v>9</v>
      </c>
      <c r="P308" s="224"/>
      <c r="Q308" s="224"/>
      <c r="R308" s="224"/>
      <c r="S308" s="224"/>
      <c r="T308" s="224"/>
      <c r="U308" s="224"/>
      <c r="V308" s="224"/>
    </row>
    <row r="309" spans="2:22" ht="15.75" thickBot="1" x14ac:dyDescent="0.3">
      <c r="B309" s="180">
        <f t="shared" si="68"/>
        <v>41931</v>
      </c>
      <c r="C309" s="172">
        <f t="shared" si="69"/>
        <v>41931</v>
      </c>
      <c r="D309" s="173" t="b">
        <f t="shared" si="71"/>
        <v>1</v>
      </c>
      <c r="E309" s="181" t="str">
        <f t="shared" si="70"/>
        <v>S</v>
      </c>
      <c r="F309" s="182" t="str">
        <f t="shared" si="70"/>
        <v/>
      </c>
      <c r="G309" s="183" t="str">
        <f t="shared" si="70"/>
        <v/>
      </c>
      <c r="H309" s="184" t="str">
        <f t="shared" si="70"/>
        <v/>
      </c>
      <c r="I309" s="185" t="str">
        <f t="shared" si="70"/>
        <v/>
      </c>
      <c r="J309" s="179"/>
      <c r="K309" s="228">
        <f t="shared" si="72"/>
        <v>3</v>
      </c>
      <c r="L309" s="229">
        <f t="shared" si="73"/>
        <v>31</v>
      </c>
      <c r="M309" s="228">
        <f t="shared" si="74"/>
        <v>24</v>
      </c>
      <c r="N309" s="228">
        <f t="shared" si="75"/>
        <v>17</v>
      </c>
      <c r="O309" s="230">
        <f t="shared" si="76"/>
        <v>10</v>
      </c>
      <c r="P309" s="224"/>
      <c r="Q309" s="224"/>
      <c r="R309" s="224"/>
      <c r="S309" s="224"/>
      <c r="T309" s="224"/>
      <c r="U309" s="224"/>
      <c r="V309" s="224"/>
    </row>
    <row r="310" spans="2:22" ht="15.75" thickBot="1" x14ac:dyDescent="0.3">
      <c r="B310" s="180">
        <f t="shared" si="68"/>
        <v>41932</v>
      </c>
      <c r="C310" s="172">
        <f t="shared" si="69"/>
        <v>41932</v>
      </c>
      <c r="D310" s="173" t="b">
        <f t="shared" si="71"/>
        <v>0</v>
      </c>
      <c r="E310" s="181" t="str">
        <f t="shared" si="70"/>
        <v/>
      </c>
      <c r="F310" s="182" t="str">
        <f t="shared" si="70"/>
        <v/>
      </c>
      <c r="G310" s="183" t="str">
        <f t="shared" si="70"/>
        <v/>
      </c>
      <c r="H310" s="184" t="str">
        <f t="shared" si="70"/>
        <v/>
      </c>
      <c r="I310" s="185" t="str">
        <f t="shared" si="70"/>
        <v>S</v>
      </c>
      <c r="J310" s="179"/>
      <c r="K310" s="228">
        <f t="shared" si="72"/>
        <v>4</v>
      </c>
      <c r="L310" s="229">
        <f t="shared" si="73"/>
        <v>32</v>
      </c>
      <c r="M310" s="228">
        <f t="shared" si="74"/>
        <v>25</v>
      </c>
      <c r="N310" s="228">
        <f t="shared" si="75"/>
        <v>18</v>
      </c>
      <c r="O310" s="230">
        <f t="shared" si="76"/>
        <v>11</v>
      </c>
      <c r="P310" s="224"/>
      <c r="Q310" s="224"/>
      <c r="R310" s="224"/>
      <c r="S310" s="224"/>
      <c r="T310" s="224"/>
      <c r="U310" s="224"/>
      <c r="V310" s="224"/>
    </row>
    <row r="311" spans="2:22" ht="15.75" thickBot="1" x14ac:dyDescent="0.3">
      <c r="B311" s="180">
        <f t="shared" si="68"/>
        <v>41933</v>
      </c>
      <c r="C311" s="172">
        <f t="shared" si="69"/>
        <v>41933</v>
      </c>
      <c r="D311" s="173" t="b">
        <f t="shared" si="71"/>
        <v>0</v>
      </c>
      <c r="E311" s="181" t="str">
        <f t="shared" si="70"/>
        <v/>
      </c>
      <c r="F311" s="182" t="str">
        <f t="shared" si="70"/>
        <v/>
      </c>
      <c r="G311" s="183" t="str">
        <f t="shared" si="70"/>
        <v/>
      </c>
      <c r="H311" s="184" t="str">
        <f t="shared" si="70"/>
        <v/>
      </c>
      <c r="I311" s="185" t="str">
        <f t="shared" si="70"/>
        <v>S</v>
      </c>
      <c r="J311" s="179"/>
      <c r="K311" s="228">
        <f t="shared" si="72"/>
        <v>5</v>
      </c>
      <c r="L311" s="229">
        <f t="shared" si="73"/>
        <v>33</v>
      </c>
      <c r="M311" s="228">
        <f t="shared" si="74"/>
        <v>26</v>
      </c>
      <c r="N311" s="228">
        <f t="shared" si="75"/>
        <v>19</v>
      </c>
      <c r="O311" s="230">
        <f t="shared" si="76"/>
        <v>12</v>
      </c>
      <c r="P311" s="224"/>
      <c r="Q311" s="224"/>
      <c r="R311" s="224"/>
      <c r="S311" s="224"/>
      <c r="T311" s="224"/>
      <c r="U311" s="224"/>
      <c r="V311" s="224"/>
    </row>
    <row r="312" spans="2:22" ht="15.75" thickBot="1" x14ac:dyDescent="0.3">
      <c r="B312" s="180">
        <f t="shared" si="68"/>
        <v>41934</v>
      </c>
      <c r="C312" s="172">
        <f t="shared" si="69"/>
        <v>41934</v>
      </c>
      <c r="D312" s="173" t="b">
        <f t="shared" si="71"/>
        <v>0</v>
      </c>
      <c r="E312" s="181" t="str">
        <f t="shared" si="70"/>
        <v/>
      </c>
      <c r="F312" s="182" t="str">
        <f t="shared" si="70"/>
        <v/>
      </c>
      <c r="G312" s="183" t="str">
        <f t="shared" si="70"/>
        <v/>
      </c>
      <c r="H312" s="184" t="str">
        <f t="shared" si="70"/>
        <v>S</v>
      </c>
      <c r="I312" s="185" t="str">
        <f t="shared" si="70"/>
        <v/>
      </c>
      <c r="J312" s="179"/>
      <c r="K312" s="228">
        <f t="shared" si="72"/>
        <v>6</v>
      </c>
      <c r="L312" s="229">
        <f t="shared" si="73"/>
        <v>34</v>
      </c>
      <c r="M312" s="228">
        <f t="shared" si="74"/>
        <v>27</v>
      </c>
      <c r="N312" s="228">
        <f t="shared" si="75"/>
        <v>20</v>
      </c>
      <c r="O312" s="230">
        <f t="shared" si="76"/>
        <v>13</v>
      </c>
      <c r="P312" s="224"/>
      <c r="Q312" s="224"/>
      <c r="R312" s="224"/>
      <c r="S312" s="224"/>
      <c r="T312" s="224"/>
      <c r="U312" s="224"/>
      <c r="V312" s="224"/>
    </row>
    <row r="313" spans="2:22" ht="15.75" thickBot="1" x14ac:dyDescent="0.3">
      <c r="B313" s="180">
        <f t="shared" si="68"/>
        <v>41935</v>
      </c>
      <c r="C313" s="172">
        <f t="shared" si="69"/>
        <v>41935</v>
      </c>
      <c r="D313" s="173" t="b">
        <f t="shared" si="71"/>
        <v>0</v>
      </c>
      <c r="E313" s="181" t="str">
        <f t="shared" si="70"/>
        <v/>
      </c>
      <c r="F313" s="182" t="str">
        <f t="shared" si="70"/>
        <v/>
      </c>
      <c r="G313" s="183" t="str">
        <f t="shared" si="70"/>
        <v>S</v>
      </c>
      <c r="H313" s="184" t="str">
        <f t="shared" si="70"/>
        <v/>
      </c>
      <c r="I313" s="185" t="str">
        <f t="shared" si="70"/>
        <v/>
      </c>
      <c r="J313" s="179"/>
      <c r="K313" s="228">
        <f t="shared" si="72"/>
        <v>7</v>
      </c>
      <c r="L313" s="229">
        <f t="shared" si="73"/>
        <v>0</v>
      </c>
      <c r="M313" s="228">
        <f t="shared" si="74"/>
        <v>28</v>
      </c>
      <c r="N313" s="228">
        <f t="shared" si="75"/>
        <v>21</v>
      </c>
      <c r="O313" s="230">
        <f t="shared" si="76"/>
        <v>14</v>
      </c>
      <c r="P313" s="224"/>
      <c r="Q313" s="224"/>
      <c r="R313" s="224"/>
      <c r="S313" s="224"/>
      <c r="T313" s="224"/>
      <c r="U313" s="224"/>
      <c r="V313" s="224"/>
    </row>
    <row r="314" spans="2:22" ht="15.75" thickBot="1" x14ac:dyDescent="0.3">
      <c r="B314" s="180">
        <f t="shared" si="68"/>
        <v>41936</v>
      </c>
      <c r="C314" s="172">
        <f t="shared" si="69"/>
        <v>41936</v>
      </c>
      <c r="D314" s="173" t="b">
        <f t="shared" si="71"/>
        <v>0</v>
      </c>
      <c r="E314" s="181" t="str">
        <f t="shared" si="70"/>
        <v/>
      </c>
      <c r="F314" s="182" t="str">
        <f t="shared" si="70"/>
        <v/>
      </c>
      <c r="G314" s="183" t="str">
        <f t="shared" si="70"/>
        <v>S</v>
      </c>
      <c r="H314" s="184" t="str">
        <f t="shared" si="70"/>
        <v/>
      </c>
      <c r="I314" s="185" t="str">
        <f t="shared" si="70"/>
        <v/>
      </c>
      <c r="J314" s="179"/>
      <c r="K314" s="228">
        <f t="shared" si="72"/>
        <v>8</v>
      </c>
      <c r="L314" s="229">
        <f t="shared" si="73"/>
        <v>1</v>
      </c>
      <c r="M314" s="228">
        <f t="shared" si="74"/>
        <v>29</v>
      </c>
      <c r="N314" s="228">
        <f t="shared" si="75"/>
        <v>22</v>
      </c>
      <c r="O314" s="230">
        <f t="shared" si="76"/>
        <v>15</v>
      </c>
      <c r="P314" s="224"/>
      <c r="Q314" s="224"/>
      <c r="R314" s="224"/>
      <c r="S314" s="224"/>
      <c r="T314" s="224"/>
      <c r="U314" s="224"/>
      <c r="V314" s="224"/>
    </row>
    <row r="315" spans="2:22" ht="15.75" thickBot="1" x14ac:dyDescent="0.3">
      <c r="B315" s="180">
        <f t="shared" si="68"/>
        <v>41937</v>
      </c>
      <c r="C315" s="172">
        <f t="shared" si="69"/>
        <v>41937</v>
      </c>
      <c r="D315" s="173" t="b">
        <f t="shared" si="71"/>
        <v>1</v>
      </c>
      <c r="E315" s="181" t="str">
        <f t="shared" si="70"/>
        <v/>
      </c>
      <c r="F315" s="182" t="str">
        <f t="shared" si="70"/>
        <v>S</v>
      </c>
      <c r="G315" s="183" t="str">
        <f t="shared" si="70"/>
        <v/>
      </c>
      <c r="H315" s="184" t="str">
        <f t="shared" si="70"/>
        <v/>
      </c>
      <c r="I315" s="185" t="str">
        <f t="shared" si="70"/>
        <v/>
      </c>
      <c r="J315" s="179"/>
      <c r="K315" s="228">
        <f t="shared" si="72"/>
        <v>9</v>
      </c>
      <c r="L315" s="229">
        <f t="shared" si="73"/>
        <v>2</v>
      </c>
      <c r="M315" s="228">
        <f t="shared" si="74"/>
        <v>30</v>
      </c>
      <c r="N315" s="228">
        <f t="shared" si="75"/>
        <v>23</v>
      </c>
      <c r="O315" s="230">
        <f t="shared" si="76"/>
        <v>16</v>
      </c>
      <c r="P315" s="224"/>
      <c r="Q315" s="224"/>
      <c r="R315" s="224"/>
      <c r="S315" s="224"/>
      <c r="T315" s="224"/>
      <c r="U315" s="224"/>
      <c r="V315" s="224"/>
    </row>
    <row r="316" spans="2:22" ht="15.75" thickBot="1" x14ac:dyDescent="0.3">
      <c r="B316" s="180">
        <f t="shared" si="68"/>
        <v>41938</v>
      </c>
      <c r="C316" s="172">
        <f t="shared" si="69"/>
        <v>41938</v>
      </c>
      <c r="D316" s="173" t="b">
        <f t="shared" si="71"/>
        <v>1</v>
      </c>
      <c r="E316" s="181" t="str">
        <f t="shared" si="70"/>
        <v/>
      </c>
      <c r="F316" s="182" t="str">
        <f t="shared" si="70"/>
        <v>S</v>
      </c>
      <c r="G316" s="183" t="str">
        <f t="shared" si="70"/>
        <v/>
      </c>
      <c r="H316" s="184" t="str">
        <f t="shared" si="70"/>
        <v/>
      </c>
      <c r="I316" s="185" t="str">
        <f t="shared" si="70"/>
        <v/>
      </c>
      <c r="J316" s="179"/>
      <c r="K316" s="228">
        <f t="shared" si="72"/>
        <v>10</v>
      </c>
      <c r="L316" s="229">
        <f t="shared" si="73"/>
        <v>3</v>
      </c>
      <c r="M316" s="228">
        <f t="shared" si="74"/>
        <v>31</v>
      </c>
      <c r="N316" s="228">
        <f t="shared" si="75"/>
        <v>24</v>
      </c>
      <c r="O316" s="230">
        <f t="shared" si="76"/>
        <v>17</v>
      </c>
      <c r="P316" s="224"/>
      <c r="Q316" s="224"/>
      <c r="R316" s="224"/>
      <c r="S316" s="224"/>
      <c r="T316" s="224"/>
      <c r="U316" s="224"/>
      <c r="V316" s="224"/>
    </row>
    <row r="317" spans="2:22" ht="15.75" thickBot="1" x14ac:dyDescent="0.3">
      <c r="B317" s="180">
        <f t="shared" si="68"/>
        <v>41939</v>
      </c>
      <c r="C317" s="172">
        <f t="shared" si="69"/>
        <v>41939</v>
      </c>
      <c r="D317" s="173" t="b">
        <f t="shared" si="71"/>
        <v>0</v>
      </c>
      <c r="E317" s="181" t="str">
        <f t="shared" si="70"/>
        <v>S</v>
      </c>
      <c r="F317" s="182" t="str">
        <f t="shared" si="70"/>
        <v/>
      </c>
      <c r="G317" s="183" t="str">
        <f t="shared" si="70"/>
        <v/>
      </c>
      <c r="H317" s="184" t="str">
        <f t="shared" si="70"/>
        <v/>
      </c>
      <c r="I317" s="185" t="str">
        <f t="shared" si="70"/>
        <v/>
      </c>
      <c r="J317" s="179"/>
      <c r="K317" s="228">
        <f t="shared" si="72"/>
        <v>11</v>
      </c>
      <c r="L317" s="229">
        <f t="shared" si="73"/>
        <v>4</v>
      </c>
      <c r="M317" s="228">
        <f t="shared" si="74"/>
        <v>32</v>
      </c>
      <c r="N317" s="228">
        <f t="shared" si="75"/>
        <v>25</v>
      </c>
      <c r="O317" s="230">
        <f t="shared" si="76"/>
        <v>18</v>
      </c>
      <c r="P317" s="224"/>
      <c r="Q317" s="224"/>
      <c r="R317" s="224"/>
      <c r="S317" s="224"/>
      <c r="T317" s="224"/>
      <c r="U317" s="224"/>
      <c r="V317" s="224"/>
    </row>
    <row r="318" spans="2:22" ht="15.75" thickBot="1" x14ac:dyDescent="0.3">
      <c r="B318" s="180">
        <f t="shared" si="68"/>
        <v>41940</v>
      </c>
      <c r="C318" s="172">
        <f t="shared" si="69"/>
        <v>41940</v>
      </c>
      <c r="D318" s="173" t="b">
        <f t="shared" si="71"/>
        <v>0</v>
      </c>
      <c r="E318" s="181" t="str">
        <f t="shared" si="70"/>
        <v>S</v>
      </c>
      <c r="F318" s="182" t="str">
        <f t="shared" si="70"/>
        <v/>
      </c>
      <c r="G318" s="183" t="str">
        <f t="shared" si="70"/>
        <v/>
      </c>
      <c r="H318" s="184" t="str">
        <f t="shared" si="70"/>
        <v/>
      </c>
      <c r="I318" s="185" t="str">
        <f t="shared" si="70"/>
        <v/>
      </c>
      <c r="J318" s="179"/>
      <c r="K318" s="228">
        <f t="shared" si="72"/>
        <v>12</v>
      </c>
      <c r="L318" s="229">
        <f t="shared" si="73"/>
        <v>5</v>
      </c>
      <c r="M318" s="228">
        <f t="shared" si="74"/>
        <v>33</v>
      </c>
      <c r="N318" s="228">
        <f t="shared" si="75"/>
        <v>26</v>
      </c>
      <c r="O318" s="230">
        <f t="shared" si="76"/>
        <v>19</v>
      </c>
      <c r="P318" s="224"/>
      <c r="Q318" s="224"/>
      <c r="R318" s="224"/>
      <c r="S318" s="224"/>
      <c r="T318" s="224"/>
      <c r="U318" s="224"/>
      <c r="V318" s="224"/>
    </row>
    <row r="319" spans="2:22" ht="15.75" thickBot="1" x14ac:dyDescent="0.3">
      <c r="B319" s="180">
        <f t="shared" si="68"/>
        <v>41941</v>
      </c>
      <c r="C319" s="172">
        <f t="shared" si="69"/>
        <v>41941</v>
      </c>
      <c r="D319" s="173" t="b">
        <f t="shared" si="71"/>
        <v>0</v>
      </c>
      <c r="E319" s="181" t="str">
        <f t="shared" si="70"/>
        <v/>
      </c>
      <c r="F319" s="182" t="str">
        <f t="shared" si="70"/>
        <v/>
      </c>
      <c r="G319" s="183" t="str">
        <f t="shared" si="70"/>
        <v/>
      </c>
      <c r="H319" s="184" t="str">
        <f t="shared" si="70"/>
        <v/>
      </c>
      <c r="I319" s="185" t="str">
        <f t="shared" si="70"/>
        <v>S</v>
      </c>
      <c r="J319" s="179"/>
      <c r="K319" s="228">
        <f t="shared" si="72"/>
        <v>13</v>
      </c>
      <c r="L319" s="229">
        <f t="shared" si="73"/>
        <v>6</v>
      </c>
      <c r="M319" s="228">
        <f t="shared" si="74"/>
        <v>34</v>
      </c>
      <c r="N319" s="228">
        <f t="shared" si="75"/>
        <v>27</v>
      </c>
      <c r="O319" s="230">
        <f t="shared" si="76"/>
        <v>20</v>
      </c>
      <c r="P319" s="224"/>
      <c r="Q319" s="224"/>
      <c r="R319" s="224"/>
      <c r="S319" s="224"/>
      <c r="T319" s="224"/>
      <c r="U319" s="224"/>
      <c r="V319" s="224"/>
    </row>
    <row r="320" spans="2:22" ht="15.75" thickBot="1" x14ac:dyDescent="0.3">
      <c r="B320" s="180">
        <f t="shared" si="68"/>
        <v>41942</v>
      </c>
      <c r="C320" s="172">
        <f t="shared" si="69"/>
        <v>41942</v>
      </c>
      <c r="D320" s="173" t="b">
        <f t="shared" si="71"/>
        <v>0</v>
      </c>
      <c r="E320" s="181" t="str">
        <f t="shared" si="70"/>
        <v/>
      </c>
      <c r="F320" s="182" t="str">
        <f t="shared" si="70"/>
        <v/>
      </c>
      <c r="G320" s="183" t="str">
        <f t="shared" si="70"/>
        <v/>
      </c>
      <c r="H320" s="184" t="str">
        <f t="shared" si="70"/>
        <v>S</v>
      </c>
      <c r="I320" s="185" t="str">
        <f t="shared" si="70"/>
        <v/>
      </c>
      <c r="J320" s="179"/>
      <c r="K320" s="228">
        <f t="shared" si="72"/>
        <v>14</v>
      </c>
      <c r="L320" s="229">
        <f t="shared" si="73"/>
        <v>7</v>
      </c>
      <c r="M320" s="228">
        <f t="shared" si="74"/>
        <v>0</v>
      </c>
      <c r="N320" s="228">
        <f t="shared" si="75"/>
        <v>28</v>
      </c>
      <c r="O320" s="230">
        <f t="shared" si="76"/>
        <v>21</v>
      </c>
      <c r="P320" s="224"/>
      <c r="Q320" s="224"/>
      <c r="R320" s="224"/>
      <c r="S320" s="224"/>
      <c r="T320" s="224"/>
      <c r="U320" s="224"/>
      <c r="V320" s="224"/>
    </row>
    <row r="321" spans="2:22" ht="15.75" thickBot="1" x14ac:dyDescent="0.3">
      <c r="B321" s="180">
        <f t="shared" si="68"/>
        <v>41943</v>
      </c>
      <c r="C321" s="172">
        <f t="shared" si="69"/>
        <v>41943</v>
      </c>
      <c r="D321" s="173" t="b">
        <f t="shared" si="71"/>
        <v>0</v>
      </c>
      <c r="E321" s="181" t="str">
        <f t="shared" si="70"/>
        <v/>
      </c>
      <c r="F321" s="182" t="str">
        <f t="shared" si="70"/>
        <v/>
      </c>
      <c r="G321" s="183" t="str">
        <f t="shared" si="70"/>
        <v/>
      </c>
      <c r="H321" s="184" t="str">
        <f t="shared" si="70"/>
        <v>S</v>
      </c>
      <c r="I321" s="185" t="str">
        <f t="shared" si="70"/>
        <v/>
      </c>
      <c r="J321" s="179"/>
      <c r="K321" s="228">
        <f t="shared" si="72"/>
        <v>15</v>
      </c>
      <c r="L321" s="229">
        <f t="shared" si="73"/>
        <v>8</v>
      </c>
      <c r="M321" s="228">
        <f t="shared" si="74"/>
        <v>1</v>
      </c>
      <c r="N321" s="228">
        <f t="shared" si="75"/>
        <v>29</v>
      </c>
      <c r="O321" s="230">
        <f t="shared" si="76"/>
        <v>22</v>
      </c>
      <c r="P321" s="224"/>
      <c r="Q321" s="224"/>
      <c r="R321" s="224"/>
      <c r="S321" s="224"/>
      <c r="T321" s="224"/>
      <c r="U321" s="224"/>
      <c r="V321" s="224"/>
    </row>
    <row r="322" spans="2:22" ht="24" thickBot="1" x14ac:dyDescent="0.4">
      <c r="B322" s="189" t="s">
        <v>340</v>
      </c>
      <c r="C322" s="190"/>
      <c r="D322" s="191"/>
      <c r="E322" s="239" t="s">
        <v>315</v>
      </c>
      <c r="F322" s="240" t="s">
        <v>14</v>
      </c>
      <c r="G322" s="215" t="s">
        <v>15</v>
      </c>
      <c r="H322" s="241" t="s">
        <v>16</v>
      </c>
      <c r="I322" s="217" t="s">
        <v>17</v>
      </c>
      <c r="J322" s="179"/>
      <c r="K322" s="228"/>
      <c r="L322" s="229"/>
      <c r="M322" s="228"/>
      <c r="N322" s="228"/>
      <c r="O322" s="230"/>
      <c r="P322" s="224"/>
      <c r="Q322" s="224"/>
      <c r="R322" s="224"/>
      <c r="S322" s="224"/>
      <c r="T322" s="224"/>
      <c r="U322" s="224"/>
      <c r="V322" s="224"/>
    </row>
    <row r="323" spans="2:22" ht="15.75" thickBot="1" x14ac:dyDescent="0.3">
      <c r="B323" s="180">
        <f>B321+1</f>
        <v>41944</v>
      </c>
      <c r="C323" s="172">
        <f t="shared" si="69"/>
        <v>41944</v>
      </c>
      <c r="D323" s="173" t="b">
        <f t="shared" ref="D323:D352" si="77">OR(B323=fera,B323=ferb,B323=ferc,B323=ferd,B323=fere,B323=ferf,B323=ferg,B323=ferh,B323=feri,B323=ferj,B323=ferk,B323=ferl,B323=ferm,B323=fern,WEEKDAY(C323)=1,WEEKDAY(C323)=7)</f>
        <v>1</v>
      </c>
      <c r="E323" s="181" t="str">
        <f t="shared" si="70"/>
        <v/>
      </c>
      <c r="F323" s="182" t="str">
        <f t="shared" si="70"/>
        <v/>
      </c>
      <c r="G323" s="183" t="str">
        <f t="shared" si="70"/>
        <v>S</v>
      </c>
      <c r="H323" s="184" t="str">
        <f t="shared" si="70"/>
        <v/>
      </c>
      <c r="I323" s="185" t="str">
        <f t="shared" si="70"/>
        <v/>
      </c>
      <c r="J323" s="179"/>
      <c r="K323" s="228">
        <f t="shared" ref="K323:K352" si="78">MOD(B323-NrefA,35)</f>
        <v>16</v>
      </c>
      <c r="L323" s="229">
        <f t="shared" ref="L323:L352" si="79">MOD(B323-NrefB,35)</f>
        <v>9</v>
      </c>
      <c r="M323" s="228">
        <f t="shared" ref="M323:M352" si="80">MOD(B323-NrefC,35)</f>
        <v>2</v>
      </c>
      <c r="N323" s="228">
        <f t="shared" ref="N323:N352" si="81">MOD(B323-NrefD,35)</f>
        <v>30</v>
      </c>
      <c r="O323" s="230">
        <f t="shared" ref="O323:O352" si="82">MOD(B323-NrefE,35)</f>
        <v>23</v>
      </c>
      <c r="P323" s="224"/>
      <c r="Q323" s="224"/>
      <c r="R323" s="224"/>
      <c r="S323" s="224"/>
      <c r="T323" s="224"/>
      <c r="U323" s="224"/>
      <c r="V323" s="224"/>
    </row>
    <row r="324" spans="2:22" ht="15.75" thickBot="1" x14ac:dyDescent="0.3">
      <c r="B324" s="180">
        <f t="shared" si="68"/>
        <v>41945</v>
      </c>
      <c r="C324" s="172">
        <f t="shared" si="69"/>
        <v>41945</v>
      </c>
      <c r="D324" s="173" t="b">
        <f t="shared" si="77"/>
        <v>1</v>
      </c>
      <c r="E324" s="181" t="str">
        <f t="shared" si="70"/>
        <v/>
      </c>
      <c r="F324" s="182" t="str">
        <f t="shared" si="70"/>
        <v/>
      </c>
      <c r="G324" s="183" t="str">
        <f t="shared" si="70"/>
        <v>S</v>
      </c>
      <c r="H324" s="184" t="str">
        <f t="shared" si="70"/>
        <v/>
      </c>
      <c r="I324" s="185" t="str">
        <f t="shared" si="70"/>
        <v/>
      </c>
      <c r="J324" s="179"/>
      <c r="K324" s="228">
        <f t="shared" si="78"/>
        <v>17</v>
      </c>
      <c r="L324" s="229">
        <f t="shared" si="79"/>
        <v>10</v>
      </c>
      <c r="M324" s="228">
        <f t="shared" si="80"/>
        <v>3</v>
      </c>
      <c r="N324" s="228">
        <f t="shared" si="81"/>
        <v>31</v>
      </c>
      <c r="O324" s="230">
        <f t="shared" si="82"/>
        <v>24</v>
      </c>
      <c r="P324" s="224"/>
      <c r="Q324" s="224"/>
      <c r="R324" s="224"/>
      <c r="S324" s="224"/>
      <c r="T324" s="224"/>
      <c r="U324" s="224"/>
      <c r="V324" s="224"/>
    </row>
    <row r="325" spans="2:22" ht="15.75" thickBot="1" x14ac:dyDescent="0.3">
      <c r="B325" s="180">
        <f t="shared" si="68"/>
        <v>41946</v>
      </c>
      <c r="C325" s="172">
        <f t="shared" si="69"/>
        <v>41946</v>
      </c>
      <c r="D325" s="173" t="b">
        <f t="shared" si="77"/>
        <v>0</v>
      </c>
      <c r="E325" s="181" t="str">
        <f t="shared" si="70"/>
        <v/>
      </c>
      <c r="F325" s="182" t="str">
        <f t="shared" si="70"/>
        <v>S</v>
      </c>
      <c r="G325" s="183" t="str">
        <f t="shared" si="70"/>
        <v/>
      </c>
      <c r="H325" s="184" t="str">
        <f t="shared" si="70"/>
        <v/>
      </c>
      <c r="I325" s="185" t="str">
        <f t="shared" si="70"/>
        <v/>
      </c>
      <c r="J325" s="179"/>
      <c r="K325" s="228">
        <f t="shared" si="78"/>
        <v>18</v>
      </c>
      <c r="L325" s="229">
        <f t="shared" si="79"/>
        <v>11</v>
      </c>
      <c r="M325" s="228">
        <f t="shared" si="80"/>
        <v>4</v>
      </c>
      <c r="N325" s="228">
        <f t="shared" si="81"/>
        <v>32</v>
      </c>
      <c r="O325" s="230">
        <f t="shared" si="82"/>
        <v>25</v>
      </c>
      <c r="P325" s="224"/>
      <c r="Q325" s="224"/>
      <c r="R325" s="224"/>
      <c r="S325" s="224"/>
      <c r="T325" s="224"/>
      <c r="U325" s="224"/>
      <c r="V325" s="224"/>
    </row>
    <row r="326" spans="2:22" ht="15.75" thickBot="1" x14ac:dyDescent="0.3">
      <c r="B326" s="180">
        <f t="shared" si="68"/>
        <v>41947</v>
      </c>
      <c r="C326" s="172">
        <f t="shared" si="69"/>
        <v>41947</v>
      </c>
      <c r="D326" s="173" t="b">
        <f t="shared" si="77"/>
        <v>0</v>
      </c>
      <c r="E326" s="181" t="str">
        <f t="shared" si="70"/>
        <v/>
      </c>
      <c r="F326" s="182" t="str">
        <f t="shared" si="70"/>
        <v>S</v>
      </c>
      <c r="G326" s="183" t="str">
        <f t="shared" si="70"/>
        <v/>
      </c>
      <c r="H326" s="184" t="str">
        <f t="shared" si="70"/>
        <v/>
      </c>
      <c r="I326" s="185" t="str">
        <f t="shared" si="70"/>
        <v/>
      </c>
      <c r="J326" s="179"/>
      <c r="K326" s="228">
        <f t="shared" si="78"/>
        <v>19</v>
      </c>
      <c r="L326" s="229">
        <f t="shared" si="79"/>
        <v>12</v>
      </c>
      <c r="M326" s="228">
        <f t="shared" si="80"/>
        <v>5</v>
      </c>
      <c r="N326" s="228">
        <f t="shared" si="81"/>
        <v>33</v>
      </c>
      <c r="O326" s="230">
        <f t="shared" si="82"/>
        <v>26</v>
      </c>
      <c r="P326" s="224"/>
      <c r="Q326" s="224"/>
      <c r="R326" s="224"/>
      <c r="S326" s="224"/>
      <c r="T326" s="224"/>
      <c r="U326" s="224"/>
      <c r="V326" s="224"/>
    </row>
    <row r="327" spans="2:22" ht="15.75" thickBot="1" x14ac:dyDescent="0.3">
      <c r="B327" s="180">
        <f t="shared" si="68"/>
        <v>41948</v>
      </c>
      <c r="C327" s="172">
        <f t="shared" si="69"/>
        <v>41948</v>
      </c>
      <c r="D327" s="173" t="b">
        <f t="shared" si="77"/>
        <v>0</v>
      </c>
      <c r="E327" s="181" t="str">
        <f t="shared" si="70"/>
        <v>S</v>
      </c>
      <c r="F327" s="182" t="str">
        <f t="shared" si="70"/>
        <v/>
      </c>
      <c r="G327" s="183" t="str">
        <f t="shared" si="70"/>
        <v/>
      </c>
      <c r="H327" s="184" t="str">
        <f t="shared" si="70"/>
        <v/>
      </c>
      <c r="I327" s="185" t="str">
        <f t="shared" si="70"/>
        <v/>
      </c>
      <c r="J327" s="179"/>
      <c r="K327" s="228">
        <f t="shared" si="78"/>
        <v>20</v>
      </c>
      <c r="L327" s="229">
        <f t="shared" si="79"/>
        <v>13</v>
      </c>
      <c r="M327" s="228">
        <f t="shared" si="80"/>
        <v>6</v>
      </c>
      <c r="N327" s="228">
        <f t="shared" si="81"/>
        <v>34</v>
      </c>
      <c r="O327" s="230">
        <f t="shared" si="82"/>
        <v>27</v>
      </c>
      <c r="P327" s="224"/>
      <c r="Q327" s="224"/>
      <c r="R327" s="224"/>
      <c r="S327" s="224"/>
      <c r="T327" s="224"/>
      <c r="U327" s="224"/>
      <c r="V327" s="224"/>
    </row>
    <row r="328" spans="2:22" ht="15.75" thickBot="1" x14ac:dyDescent="0.3">
      <c r="B328" s="180">
        <f t="shared" si="68"/>
        <v>41949</v>
      </c>
      <c r="C328" s="172">
        <f t="shared" si="69"/>
        <v>41949</v>
      </c>
      <c r="D328" s="173" t="b">
        <f t="shared" si="77"/>
        <v>0</v>
      </c>
      <c r="E328" s="181" t="str">
        <f t="shared" si="70"/>
        <v/>
      </c>
      <c r="F328" s="182" t="str">
        <f t="shared" si="70"/>
        <v/>
      </c>
      <c r="G328" s="183" t="str">
        <f t="shared" si="70"/>
        <v/>
      </c>
      <c r="H328" s="184" t="str">
        <f t="shared" si="70"/>
        <v/>
      </c>
      <c r="I328" s="185" t="str">
        <f t="shared" si="70"/>
        <v>S</v>
      </c>
      <c r="J328" s="179"/>
      <c r="K328" s="228">
        <f t="shared" si="78"/>
        <v>21</v>
      </c>
      <c r="L328" s="229">
        <f t="shared" si="79"/>
        <v>14</v>
      </c>
      <c r="M328" s="228">
        <f t="shared" si="80"/>
        <v>7</v>
      </c>
      <c r="N328" s="228">
        <f t="shared" si="81"/>
        <v>0</v>
      </c>
      <c r="O328" s="230">
        <f t="shared" si="82"/>
        <v>28</v>
      </c>
      <c r="P328" s="224"/>
      <c r="Q328" s="224"/>
      <c r="R328" s="224"/>
      <c r="S328" s="224"/>
      <c r="T328" s="224"/>
      <c r="U328" s="224"/>
      <c r="V328" s="224"/>
    </row>
    <row r="329" spans="2:22" ht="15.75" thickBot="1" x14ac:dyDescent="0.3">
      <c r="B329" s="180">
        <f t="shared" si="68"/>
        <v>41950</v>
      </c>
      <c r="C329" s="172">
        <f t="shared" si="69"/>
        <v>41950</v>
      </c>
      <c r="D329" s="173" t="b">
        <f t="shared" si="77"/>
        <v>0</v>
      </c>
      <c r="E329" s="181" t="str">
        <f t="shared" si="70"/>
        <v/>
      </c>
      <c r="F329" s="182" t="str">
        <f t="shared" si="70"/>
        <v/>
      </c>
      <c r="G329" s="183" t="str">
        <f t="shared" si="70"/>
        <v/>
      </c>
      <c r="H329" s="184" t="str">
        <f t="shared" si="70"/>
        <v/>
      </c>
      <c r="I329" s="185" t="str">
        <f t="shared" si="70"/>
        <v>S</v>
      </c>
      <c r="J329" s="179"/>
      <c r="K329" s="228">
        <f t="shared" si="78"/>
        <v>22</v>
      </c>
      <c r="L329" s="229">
        <f t="shared" si="79"/>
        <v>15</v>
      </c>
      <c r="M329" s="228">
        <f t="shared" si="80"/>
        <v>8</v>
      </c>
      <c r="N329" s="228">
        <f t="shared" si="81"/>
        <v>1</v>
      </c>
      <c r="O329" s="230">
        <f t="shared" si="82"/>
        <v>29</v>
      </c>
      <c r="P329" s="224"/>
      <c r="Q329" s="224"/>
      <c r="R329" s="224"/>
      <c r="S329" s="224"/>
      <c r="T329" s="224"/>
      <c r="U329" s="224"/>
      <c r="V329" s="224"/>
    </row>
    <row r="330" spans="2:22" ht="15.75" thickBot="1" x14ac:dyDescent="0.3">
      <c r="B330" s="180">
        <f t="shared" si="68"/>
        <v>41951</v>
      </c>
      <c r="C330" s="172">
        <f t="shared" si="69"/>
        <v>41951</v>
      </c>
      <c r="D330" s="173" t="b">
        <f t="shared" si="77"/>
        <v>1</v>
      </c>
      <c r="E330" s="181" t="str">
        <f t="shared" si="70"/>
        <v/>
      </c>
      <c r="F330" s="182" t="str">
        <f t="shared" si="70"/>
        <v/>
      </c>
      <c r="G330" s="183" t="str">
        <f t="shared" si="70"/>
        <v/>
      </c>
      <c r="H330" s="184" t="str">
        <f t="shared" si="70"/>
        <v>S</v>
      </c>
      <c r="I330" s="185" t="str">
        <f t="shared" si="70"/>
        <v/>
      </c>
      <c r="J330" s="179"/>
      <c r="K330" s="228">
        <f t="shared" si="78"/>
        <v>23</v>
      </c>
      <c r="L330" s="229">
        <f t="shared" si="79"/>
        <v>16</v>
      </c>
      <c r="M330" s="228">
        <f t="shared" si="80"/>
        <v>9</v>
      </c>
      <c r="N330" s="228">
        <f t="shared" si="81"/>
        <v>2</v>
      </c>
      <c r="O330" s="230">
        <f t="shared" si="82"/>
        <v>30</v>
      </c>
      <c r="P330" s="224"/>
      <c r="Q330" s="224"/>
      <c r="R330" s="224"/>
      <c r="S330" s="224"/>
      <c r="T330" s="224"/>
      <c r="U330" s="224"/>
      <c r="V330" s="224"/>
    </row>
    <row r="331" spans="2:22" ht="15.75" thickBot="1" x14ac:dyDescent="0.3">
      <c r="B331" s="180">
        <f t="shared" ref="B331:B384" si="83">B330+1</f>
        <v>41952</v>
      </c>
      <c r="C331" s="172">
        <f t="shared" si="69"/>
        <v>41952</v>
      </c>
      <c r="D331" s="173" t="b">
        <f t="shared" si="77"/>
        <v>1</v>
      </c>
      <c r="E331" s="181" t="str">
        <f t="shared" si="70"/>
        <v/>
      </c>
      <c r="F331" s="182" t="str">
        <f t="shared" si="70"/>
        <v/>
      </c>
      <c r="G331" s="183" t="str">
        <f t="shared" si="70"/>
        <v/>
      </c>
      <c r="H331" s="184" t="str">
        <f t="shared" si="70"/>
        <v>S</v>
      </c>
      <c r="I331" s="185" t="str">
        <f t="shared" si="70"/>
        <v/>
      </c>
      <c r="J331" s="179"/>
      <c r="K331" s="228">
        <f t="shared" si="78"/>
        <v>24</v>
      </c>
      <c r="L331" s="229">
        <f t="shared" si="79"/>
        <v>17</v>
      </c>
      <c r="M331" s="228">
        <f t="shared" si="80"/>
        <v>10</v>
      </c>
      <c r="N331" s="228">
        <f t="shared" si="81"/>
        <v>3</v>
      </c>
      <c r="O331" s="230">
        <f t="shared" si="82"/>
        <v>31</v>
      </c>
      <c r="P331" s="224"/>
      <c r="Q331" s="224"/>
      <c r="R331" s="224"/>
      <c r="S331" s="224"/>
      <c r="T331" s="224"/>
      <c r="U331" s="224"/>
      <c r="V331" s="224"/>
    </row>
    <row r="332" spans="2:22" ht="15.75" thickBot="1" x14ac:dyDescent="0.3">
      <c r="B332" s="180">
        <f t="shared" si="83"/>
        <v>41953</v>
      </c>
      <c r="C332" s="172">
        <f t="shared" si="69"/>
        <v>41953</v>
      </c>
      <c r="D332" s="173" t="b">
        <f t="shared" si="77"/>
        <v>0</v>
      </c>
      <c r="E332" s="181" t="str">
        <f t="shared" ref="E332:I382" si="84">IF(OR(K332=2,K332=3,K332=11,K332=12,K332=20,K332=28,K332=29),"S","")</f>
        <v/>
      </c>
      <c r="F332" s="182" t="str">
        <f t="shared" si="84"/>
        <v/>
      </c>
      <c r="G332" s="183" t="str">
        <f t="shared" si="84"/>
        <v>S</v>
      </c>
      <c r="H332" s="184" t="str">
        <f t="shared" si="84"/>
        <v/>
      </c>
      <c r="I332" s="185" t="str">
        <f t="shared" si="84"/>
        <v/>
      </c>
      <c r="J332" s="179"/>
      <c r="K332" s="228">
        <f t="shared" si="78"/>
        <v>25</v>
      </c>
      <c r="L332" s="229">
        <f t="shared" si="79"/>
        <v>18</v>
      </c>
      <c r="M332" s="228">
        <f t="shared" si="80"/>
        <v>11</v>
      </c>
      <c r="N332" s="228">
        <f t="shared" si="81"/>
        <v>4</v>
      </c>
      <c r="O332" s="230">
        <f t="shared" si="82"/>
        <v>32</v>
      </c>
      <c r="P332" s="224"/>
      <c r="Q332" s="224"/>
      <c r="R332" s="224"/>
      <c r="S332" s="224"/>
      <c r="T332" s="224"/>
      <c r="U332" s="224"/>
      <c r="V332" s="224"/>
    </row>
    <row r="333" spans="2:22" ht="15.75" thickBot="1" x14ac:dyDescent="0.3">
      <c r="B333" s="180">
        <f t="shared" si="83"/>
        <v>41954</v>
      </c>
      <c r="C333" s="172">
        <f t="shared" si="69"/>
        <v>41954</v>
      </c>
      <c r="D333" s="173" t="b">
        <f t="shared" si="77"/>
        <v>1</v>
      </c>
      <c r="E333" s="181" t="str">
        <f t="shared" si="84"/>
        <v/>
      </c>
      <c r="F333" s="182" t="str">
        <f t="shared" si="84"/>
        <v/>
      </c>
      <c r="G333" s="183" t="str">
        <f t="shared" si="84"/>
        <v>S</v>
      </c>
      <c r="H333" s="184" t="str">
        <f t="shared" si="84"/>
        <v/>
      </c>
      <c r="I333" s="185" t="str">
        <f t="shared" si="84"/>
        <v/>
      </c>
      <c r="J333" s="179"/>
      <c r="K333" s="228">
        <f t="shared" si="78"/>
        <v>26</v>
      </c>
      <c r="L333" s="229">
        <f t="shared" si="79"/>
        <v>19</v>
      </c>
      <c r="M333" s="228">
        <f t="shared" si="80"/>
        <v>12</v>
      </c>
      <c r="N333" s="228">
        <f t="shared" si="81"/>
        <v>5</v>
      </c>
      <c r="O333" s="230">
        <f t="shared" si="82"/>
        <v>33</v>
      </c>
      <c r="P333" s="224"/>
      <c r="Q333" s="224"/>
      <c r="R333" s="224"/>
      <c r="S333" s="224"/>
      <c r="T333" s="224"/>
      <c r="U333" s="224"/>
      <c r="V333" s="224"/>
    </row>
    <row r="334" spans="2:22" ht="15.75" thickBot="1" x14ac:dyDescent="0.3">
      <c r="B334" s="180">
        <f t="shared" si="83"/>
        <v>41955</v>
      </c>
      <c r="C334" s="172">
        <f t="shared" si="69"/>
        <v>41955</v>
      </c>
      <c r="D334" s="173" t="b">
        <f t="shared" si="77"/>
        <v>0</v>
      </c>
      <c r="E334" s="181" t="str">
        <f t="shared" si="84"/>
        <v/>
      </c>
      <c r="F334" s="182" t="str">
        <f t="shared" si="84"/>
        <v>S</v>
      </c>
      <c r="G334" s="183" t="str">
        <f t="shared" si="84"/>
        <v/>
      </c>
      <c r="H334" s="184" t="str">
        <f t="shared" si="84"/>
        <v/>
      </c>
      <c r="I334" s="185" t="str">
        <f t="shared" si="84"/>
        <v/>
      </c>
      <c r="J334" s="179"/>
      <c r="K334" s="228">
        <f t="shared" si="78"/>
        <v>27</v>
      </c>
      <c r="L334" s="229">
        <f t="shared" si="79"/>
        <v>20</v>
      </c>
      <c r="M334" s="228">
        <f t="shared" si="80"/>
        <v>13</v>
      </c>
      <c r="N334" s="228">
        <f t="shared" si="81"/>
        <v>6</v>
      </c>
      <c r="O334" s="230">
        <f t="shared" si="82"/>
        <v>34</v>
      </c>
      <c r="P334" s="224"/>
      <c r="Q334" s="224"/>
      <c r="R334" s="224"/>
      <c r="S334" s="224"/>
      <c r="T334" s="224"/>
      <c r="U334" s="224"/>
      <c r="V334" s="224"/>
    </row>
    <row r="335" spans="2:22" ht="15.75" thickBot="1" x14ac:dyDescent="0.3">
      <c r="B335" s="180">
        <f t="shared" si="83"/>
        <v>41956</v>
      </c>
      <c r="C335" s="172">
        <f t="shared" si="69"/>
        <v>41956</v>
      </c>
      <c r="D335" s="173" t="b">
        <f t="shared" si="77"/>
        <v>0</v>
      </c>
      <c r="E335" s="181" t="str">
        <f t="shared" si="84"/>
        <v>S</v>
      </c>
      <c r="F335" s="182" t="str">
        <f t="shared" si="84"/>
        <v/>
      </c>
      <c r="G335" s="183" t="str">
        <f t="shared" si="84"/>
        <v/>
      </c>
      <c r="H335" s="184" t="str">
        <f t="shared" si="84"/>
        <v/>
      </c>
      <c r="I335" s="185" t="str">
        <f t="shared" si="84"/>
        <v/>
      </c>
      <c r="J335" s="179"/>
      <c r="K335" s="228">
        <f t="shared" si="78"/>
        <v>28</v>
      </c>
      <c r="L335" s="229">
        <f t="shared" si="79"/>
        <v>21</v>
      </c>
      <c r="M335" s="228">
        <f t="shared" si="80"/>
        <v>14</v>
      </c>
      <c r="N335" s="228">
        <f t="shared" si="81"/>
        <v>7</v>
      </c>
      <c r="O335" s="230">
        <f t="shared" si="82"/>
        <v>0</v>
      </c>
      <c r="P335" s="224"/>
      <c r="Q335" s="224"/>
      <c r="R335" s="224"/>
      <c r="S335" s="224"/>
      <c r="T335" s="224"/>
      <c r="U335" s="224"/>
      <c r="V335" s="224"/>
    </row>
    <row r="336" spans="2:22" ht="15.75" thickBot="1" x14ac:dyDescent="0.3">
      <c r="B336" s="180">
        <f t="shared" si="83"/>
        <v>41957</v>
      </c>
      <c r="C336" s="172">
        <f t="shared" si="69"/>
        <v>41957</v>
      </c>
      <c r="D336" s="173" t="b">
        <f t="shared" si="77"/>
        <v>0</v>
      </c>
      <c r="E336" s="181" t="str">
        <f t="shared" si="84"/>
        <v>S</v>
      </c>
      <c r="F336" s="182" t="str">
        <f t="shared" si="84"/>
        <v/>
      </c>
      <c r="G336" s="183" t="str">
        <f t="shared" si="84"/>
        <v/>
      </c>
      <c r="H336" s="184" t="str">
        <f t="shared" si="84"/>
        <v/>
      </c>
      <c r="I336" s="185" t="str">
        <f t="shared" si="84"/>
        <v/>
      </c>
      <c r="J336" s="179"/>
      <c r="K336" s="228">
        <f t="shared" si="78"/>
        <v>29</v>
      </c>
      <c r="L336" s="229">
        <f t="shared" si="79"/>
        <v>22</v>
      </c>
      <c r="M336" s="228">
        <f t="shared" si="80"/>
        <v>15</v>
      </c>
      <c r="N336" s="228">
        <f t="shared" si="81"/>
        <v>8</v>
      </c>
      <c r="O336" s="230">
        <f t="shared" si="82"/>
        <v>1</v>
      </c>
      <c r="P336" s="224"/>
      <c r="Q336" s="224"/>
      <c r="R336" s="224"/>
      <c r="S336" s="224"/>
      <c r="T336" s="224"/>
      <c r="U336" s="224"/>
      <c r="V336" s="224"/>
    </row>
    <row r="337" spans="2:22" ht="15.75" thickBot="1" x14ac:dyDescent="0.3">
      <c r="B337" s="180">
        <f t="shared" si="83"/>
        <v>41958</v>
      </c>
      <c r="C337" s="172">
        <f t="shared" si="69"/>
        <v>41958</v>
      </c>
      <c r="D337" s="173" t="b">
        <f t="shared" si="77"/>
        <v>1</v>
      </c>
      <c r="E337" s="181" t="str">
        <f t="shared" si="84"/>
        <v/>
      </c>
      <c r="F337" s="182" t="str">
        <f t="shared" si="84"/>
        <v/>
      </c>
      <c r="G337" s="183" t="str">
        <f t="shared" si="84"/>
        <v/>
      </c>
      <c r="H337" s="184" t="str">
        <f t="shared" si="84"/>
        <v/>
      </c>
      <c r="I337" s="185" t="str">
        <f t="shared" si="84"/>
        <v>S</v>
      </c>
      <c r="J337" s="179"/>
      <c r="K337" s="228">
        <f t="shared" si="78"/>
        <v>30</v>
      </c>
      <c r="L337" s="229">
        <f t="shared" si="79"/>
        <v>23</v>
      </c>
      <c r="M337" s="228">
        <f t="shared" si="80"/>
        <v>16</v>
      </c>
      <c r="N337" s="228">
        <f t="shared" si="81"/>
        <v>9</v>
      </c>
      <c r="O337" s="230">
        <f t="shared" si="82"/>
        <v>2</v>
      </c>
      <c r="P337" s="224"/>
      <c r="Q337" s="224"/>
      <c r="R337" s="224"/>
      <c r="S337" s="224"/>
      <c r="T337" s="224"/>
      <c r="U337" s="224"/>
      <c r="V337" s="224"/>
    </row>
    <row r="338" spans="2:22" ht="15.75" thickBot="1" x14ac:dyDescent="0.3">
      <c r="B338" s="180">
        <f t="shared" si="83"/>
        <v>41959</v>
      </c>
      <c r="C338" s="172">
        <f t="shared" si="69"/>
        <v>41959</v>
      </c>
      <c r="D338" s="173" t="b">
        <f t="shared" si="77"/>
        <v>1</v>
      </c>
      <c r="E338" s="181" t="str">
        <f t="shared" si="84"/>
        <v/>
      </c>
      <c r="F338" s="182" t="str">
        <f t="shared" si="84"/>
        <v/>
      </c>
      <c r="G338" s="183" t="str">
        <f t="shared" si="84"/>
        <v/>
      </c>
      <c r="H338" s="184" t="str">
        <f t="shared" si="84"/>
        <v/>
      </c>
      <c r="I338" s="185" t="str">
        <f t="shared" si="84"/>
        <v>S</v>
      </c>
      <c r="J338" s="179"/>
      <c r="K338" s="228">
        <f t="shared" si="78"/>
        <v>31</v>
      </c>
      <c r="L338" s="229">
        <f t="shared" si="79"/>
        <v>24</v>
      </c>
      <c r="M338" s="228">
        <f t="shared" si="80"/>
        <v>17</v>
      </c>
      <c r="N338" s="228">
        <f t="shared" si="81"/>
        <v>10</v>
      </c>
      <c r="O338" s="230">
        <f t="shared" si="82"/>
        <v>3</v>
      </c>
      <c r="P338" s="224"/>
      <c r="Q338" s="224"/>
      <c r="R338" s="224"/>
      <c r="S338" s="224"/>
      <c r="T338" s="224"/>
      <c r="U338" s="224"/>
      <c r="V338" s="224"/>
    </row>
    <row r="339" spans="2:22" ht="15.75" thickBot="1" x14ac:dyDescent="0.3">
      <c r="B339" s="180">
        <f t="shared" si="83"/>
        <v>41960</v>
      </c>
      <c r="C339" s="172">
        <f t="shared" si="69"/>
        <v>41960</v>
      </c>
      <c r="D339" s="173" t="b">
        <f t="shared" si="77"/>
        <v>0</v>
      </c>
      <c r="E339" s="181" t="str">
        <f t="shared" si="84"/>
        <v/>
      </c>
      <c r="F339" s="182" t="str">
        <f t="shared" si="84"/>
        <v/>
      </c>
      <c r="G339" s="183" t="str">
        <f t="shared" si="84"/>
        <v/>
      </c>
      <c r="H339" s="184" t="str">
        <f t="shared" si="84"/>
        <v>S</v>
      </c>
      <c r="I339" s="185" t="str">
        <f t="shared" si="84"/>
        <v/>
      </c>
      <c r="J339" s="179"/>
      <c r="K339" s="228">
        <f t="shared" si="78"/>
        <v>32</v>
      </c>
      <c r="L339" s="229">
        <f t="shared" si="79"/>
        <v>25</v>
      </c>
      <c r="M339" s="228">
        <f t="shared" si="80"/>
        <v>18</v>
      </c>
      <c r="N339" s="228">
        <f t="shared" si="81"/>
        <v>11</v>
      </c>
      <c r="O339" s="230">
        <f t="shared" si="82"/>
        <v>4</v>
      </c>
      <c r="P339" s="224"/>
      <c r="Q339" s="224"/>
      <c r="R339" s="224"/>
      <c r="S339" s="224"/>
      <c r="T339" s="224"/>
      <c r="U339" s="224"/>
      <c r="V339" s="224"/>
    </row>
    <row r="340" spans="2:22" ht="15.75" thickBot="1" x14ac:dyDescent="0.3">
      <c r="B340" s="180">
        <f t="shared" si="83"/>
        <v>41961</v>
      </c>
      <c r="C340" s="172">
        <f t="shared" ref="C340:C384" si="85">B340</f>
        <v>41961</v>
      </c>
      <c r="D340" s="173" t="b">
        <f t="shared" si="77"/>
        <v>0</v>
      </c>
      <c r="E340" s="181" t="str">
        <f t="shared" si="84"/>
        <v/>
      </c>
      <c r="F340" s="182" t="str">
        <f t="shared" si="84"/>
        <v/>
      </c>
      <c r="G340" s="183" t="str">
        <f t="shared" si="84"/>
        <v/>
      </c>
      <c r="H340" s="184" t="str">
        <f t="shared" si="84"/>
        <v>S</v>
      </c>
      <c r="I340" s="185" t="str">
        <f t="shared" si="84"/>
        <v/>
      </c>
      <c r="J340" s="179"/>
      <c r="K340" s="228">
        <f t="shared" si="78"/>
        <v>33</v>
      </c>
      <c r="L340" s="229">
        <f t="shared" si="79"/>
        <v>26</v>
      </c>
      <c r="M340" s="228">
        <f t="shared" si="80"/>
        <v>19</v>
      </c>
      <c r="N340" s="228">
        <f t="shared" si="81"/>
        <v>12</v>
      </c>
      <c r="O340" s="230">
        <f t="shared" si="82"/>
        <v>5</v>
      </c>
      <c r="P340" s="224"/>
      <c r="Q340" s="224"/>
      <c r="R340" s="224"/>
      <c r="S340" s="224"/>
      <c r="T340" s="224"/>
      <c r="U340" s="224"/>
      <c r="V340" s="224"/>
    </row>
    <row r="341" spans="2:22" ht="15.75" thickBot="1" x14ac:dyDescent="0.3">
      <c r="B341" s="180">
        <f t="shared" si="83"/>
        <v>41962</v>
      </c>
      <c r="C341" s="172">
        <f t="shared" si="85"/>
        <v>41962</v>
      </c>
      <c r="D341" s="173" t="b">
        <f t="shared" si="77"/>
        <v>0</v>
      </c>
      <c r="E341" s="181" t="str">
        <f t="shared" si="84"/>
        <v/>
      </c>
      <c r="F341" s="182" t="str">
        <f t="shared" si="84"/>
        <v/>
      </c>
      <c r="G341" s="183" t="str">
        <f t="shared" si="84"/>
        <v>S</v>
      </c>
      <c r="H341" s="184" t="str">
        <f t="shared" si="84"/>
        <v/>
      </c>
      <c r="I341" s="185" t="str">
        <f t="shared" si="84"/>
        <v/>
      </c>
      <c r="J341" s="179"/>
      <c r="K341" s="228">
        <f t="shared" si="78"/>
        <v>34</v>
      </c>
      <c r="L341" s="229">
        <f t="shared" si="79"/>
        <v>27</v>
      </c>
      <c r="M341" s="228">
        <f t="shared" si="80"/>
        <v>20</v>
      </c>
      <c r="N341" s="228">
        <f t="shared" si="81"/>
        <v>13</v>
      </c>
      <c r="O341" s="230">
        <f t="shared" si="82"/>
        <v>6</v>
      </c>
      <c r="P341" s="224"/>
      <c r="Q341" s="224"/>
      <c r="R341" s="224"/>
      <c r="S341" s="224"/>
      <c r="T341" s="224"/>
      <c r="U341" s="224"/>
      <c r="V341" s="224"/>
    </row>
    <row r="342" spans="2:22" ht="15.75" thickBot="1" x14ac:dyDescent="0.3">
      <c r="B342" s="180">
        <f t="shared" si="83"/>
        <v>41963</v>
      </c>
      <c r="C342" s="172">
        <f t="shared" si="85"/>
        <v>41963</v>
      </c>
      <c r="D342" s="173" t="b">
        <f t="shared" si="77"/>
        <v>0</v>
      </c>
      <c r="E342" s="181" t="str">
        <f t="shared" si="84"/>
        <v/>
      </c>
      <c r="F342" s="182" t="str">
        <f t="shared" si="84"/>
        <v>S</v>
      </c>
      <c r="G342" s="183" t="str">
        <f t="shared" si="84"/>
        <v/>
      </c>
      <c r="H342" s="184" t="str">
        <f t="shared" si="84"/>
        <v/>
      </c>
      <c r="I342" s="185" t="str">
        <f t="shared" si="84"/>
        <v/>
      </c>
      <c r="J342" s="179"/>
      <c r="K342" s="228">
        <f t="shared" si="78"/>
        <v>0</v>
      </c>
      <c r="L342" s="229">
        <f t="shared" si="79"/>
        <v>28</v>
      </c>
      <c r="M342" s="228">
        <f t="shared" si="80"/>
        <v>21</v>
      </c>
      <c r="N342" s="228">
        <f t="shared" si="81"/>
        <v>14</v>
      </c>
      <c r="O342" s="230">
        <f t="shared" si="82"/>
        <v>7</v>
      </c>
      <c r="P342" s="224"/>
      <c r="Q342" s="224"/>
      <c r="R342" s="224"/>
      <c r="S342" s="224"/>
      <c r="T342" s="224"/>
      <c r="U342" s="224"/>
      <c r="V342" s="224"/>
    </row>
    <row r="343" spans="2:22" ht="15.75" thickBot="1" x14ac:dyDescent="0.3">
      <c r="B343" s="180">
        <f t="shared" si="83"/>
        <v>41964</v>
      </c>
      <c r="C343" s="172">
        <f t="shared" si="85"/>
        <v>41964</v>
      </c>
      <c r="D343" s="173" t="b">
        <f t="shared" si="77"/>
        <v>0</v>
      </c>
      <c r="E343" s="181" t="str">
        <f t="shared" si="84"/>
        <v/>
      </c>
      <c r="F343" s="182" t="str">
        <f t="shared" si="84"/>
        <v>S</v>
      </c>
      <c r="G343" s="183" t="str">
        <f t="shared" si="84"/>
        <v/>
      </c>
      <c r="H343" s="184" t="str">
        <f t="shared" si="84"/>
        <v/>
      </c>
      <c r="I343" s="185" t="str">
        <f t="shared" si="84"/>
        <v/>
      </c>
      <c r="J343" s="179"/>
      <c r="K343" s="228">
        <f t="shared" si="78"/>
        <v>1</v>
      </c>
      <c r="L343" s="229">
        <f t="shared" si="79"/>
        <v>29</v>
      </c>
      <c r="M343" s="228">
        <f t="shared" si="80"/>
        <v>22</v>
      </c>
      <c r="N343" s="228">
        <f t="shared" si="81"/>
        <v>15</v>
      </c>
      <c r="O343" s="230">
        <f t="shared" si="82"/>
        <v>8</v>
      </c>
      <c r="P343" s="224"/>
      <c r="Q343" s="224"/>
      <c r="R343" s="224"/>
      <c r="S343" s="224"/>
      <c r="T343" s="224"/>
      <c r="U343" s="224"/>
      <c r="V343" s="224"/>
    </row>
    <row r="344" spans="2:22" ht="15.75" thickBot="1" x14ac:dyDescent="0.3">
      <c r="B344" s="180">
        <f t="shared" si="83"/>
        <v>41965</v>
      </c>
      <c r="C344" s="172">
        <f t="shared" si="85"/>
        <v>41965</v>
      </c>
      <c r="D344" s="173" t="b">
        <f t="shared" si="77"/>
        <v>1</v>
      </c>
      <c r="E344" s="181" t="str">
        <f t="shared" si="84"/>
        <v>S</v>
      </c>
      <c r="F344" s="182" t="str">
        <f t="shared" si="84"/>
        <v/>
      </c>
      <c r="G344" s="183" t="str">
        <f t="shared" si="84"/>
        <v/>
      </c>
      <c r="H344" s="184" t="str">
        <f t="shared" si="84"/>
        <v/>
      </c>
      <c r="I344" s="185" t="str">
        <f t="shared" si="84"/>
        <v/>
      </c>
      <c r="J344" s="179"/>
      <c r="K344" s="228">
        <f t="shared" si="78"/>
        <v>2</v>
      </c>
      <c r="L344" s="229">
        <f t="shared" si="79"/>
        <v>30</v>
      </c>
      <c r="M344" s="228">
        <f t="shared" si="80"/>
        <v>23</v>
      </c>
      <c r="N344" s="228">
        <f t="shared" si="81"/>
        <v>16</v>
      </c>
      <c r="O344" s="230">
        <f t="shared" si="82"/>
        <v>9</v>
      </c>
      <c r="P344" s="224"/>
      <c r="Q344" s="224"/>
      <c r="R344" s="224"/>
      <c r="S344" s="224"/>
      <c r="T344" s="224"/>
      <c r="U344" s="224"/>
      <c r="V344" s="224"/>
    </row>
    <row r="345" spans="2:22" ht="15.75" thickBot="1" x14ac:dyDescent="0.3">
      <c r="B345" s="180">
        <f t="shared" si="83"/>
        <v>41966</v>
      </c>
      <c r="C345" s="172">
        <f t="shared" si="85"/>
        <v>41966</v>
      </c>
      <c r="D345" s="173" t="b">
        <f t="shared" si="77"/>
        <v>1</v>
      </c>
      <c r="E345" s="181" t="str">
        <f t="shared" si="84"/>
        <v>S</v>
      </c>
      <c r="F345" s="182" t="str">
        <f t="shared" si="84"/>
        <v/>
      </c>
      <c r="G345" s="183" t="str">
        <f t="shared" si="84"/>
        <v/>
      </c>
      <c r="H345" s="184" t="str">
        <f t="shared" si="84"/>
        <v/>
      </c>
      <c r="I345" s="185" t="str">
        <f t="shared" si="84"/>
        <v/>
      </c>
      <c r="J345" s="179"/>
      <c r="K345" s="228">
        <f t="shared" si="78"/>
        <v>3</v>
      </c>
      <c r="L345" s="229">
        <f t="shared" si="79"/>
        <v>31</v>
      </c>
      <c r="M345" s="228">
        <f t="shared" si="80"/>
        <v>24</v>
      </c>
      <c r="N345" s="228">
        <f t="shared" si="81"/>
        <v>17</v>
      </c>
      <c r="O345" s="230">
        <f t="shared" si="82"/>
        <v>10</v>
      </c>
      <c r="P345" s="224"/>
      <c r="Q345" s="224"/>
      <c r="R345" s="224"/>
      <c r="S345" s="224"/>
      <c r="T345" s="224"/>
      <c r="U345" s="224"/>
      <c r="V345" s="224"/>
    </row>
    <row r="346" spans="2:22" ht="15.75" thickBot="1" x14ac:dyDescent="0.3">
      <c r="B346" s="180">
        <f t="shared" si="83"/>
        <v>41967</v>
      </c>
      <c r="C346" s="172">
        <f t="shared" si="85"/>
        <v>41967</v>
      </c>
      <c r="D346" s="173" t="b">
        <f t="shared" si="77"/>
        <v>0</v>
      </c>
      <c r="E346" s="181" t="str">
        <f t="shared" si="84"/>
        <v/>
      </c>
      <c r="F346" s="182" t="str">
        <f t="shared" si="84"/>
        <v/>
      </c>
      <c r="G346" s="183" t="str">
        <f t="shared" si="84"/>
        <v/>
      </c>
      <c r="H346" s="184" t="str">
        <f t="shared" si="84"/>
        <v/>
      </c>
      <c r="I346" s="185" t="str">
        <f t="shared" si="84"/>
        <v>S</v>
      </c>
      <c r="J346" s="179"/>
      <c r="K346" s="228">
        <f t="shared" si="78"/>
        <v>4</v>
      </c>
      <c r="L346" s="229">
        <f t="shared" si="79"/>
        <v>32</v>
      </c>
      <c r="M346" s="228">
        <f t="shared" si="80"/>
        <v>25</v>
      </c>
      <c r="N346" s="228">
        <f t="shared" si="81"/>
        <v>18</v>
      </c>
      <c r="O346" s="230">
        <f t="shared" si="82"/>
        <v>11</v>
      </c>
      <c r="P346" s="224"/>
      <c r="Q346" s="224"/>
      <c r="R346" s="224"/>
      <c r="S346" s="224"/>
      <c r="T346" s="224"/>
      <c r="U346" s="224"/>
      <c r="V346" s="224"/>
    </row>
    <row r="347" spans="2:22" ht="15.75" thickBot="1" x14ac:dyDescent="0.3">
      <c r="B347" s="180">
        <f t="shared" si="83"/>
        <v>41968</v>
      </c>
      <c r="C347" s="172">
        <f t="shared" si="85"/>
        <v>41968</v>
      </c>
      <c r="D347" s="173" t="b">
        <f t="shared" si="77"/>
        <v>0</v>
      </c>
      <c r="E347" s="181" t="str">
        <f t="shared" si="84"/>
        <v/>
      </c>
      <c r="F347" s="182" t="str">
        <f t="shared" si="84"/>
        <v/>
      </c>
      <c r="G347" s="183" t="str">
        <f t="shared" si="84"/>
        <v/>
      </c>
      <c r="H347" s="184" t="str">
        <f t="shared" si="84"/>
        <v/>
      </c>
      <c r="I347" s="185" t="str">
        <f t="shared" si="84"/>
        <v>S</v>
      </c>
      <c r="J347" s="179"/>
      <c r="K347" s="228">
        <f t="shared" si="78"/>
        <v>5</v>
      </c>
      <c r="L347" s="229">
        <f t="shared" si="79"/>
        <v>33</v>
      </c>
      <c r="M347" s="228">
        <f t="shared" si="80"/>
        <v>26</v>
      </c>
      <c r="N347" s="228">
        <f t="shared" si="81"/>
        <v>19</v>
      </c>
      <c r="O347" s="230">
        <f t="shared" si="82"/>
        <v>12</v>
      </c>
      <c r="P347" s="224"/>
      <c r="Q347" s="224"/>
      <c r="R347" s="224"/>
      <c r="S347" s="224"/>
      <c r="T347" s="224"/>
      <c r="U347" s="224"/>
      <c r="V347" s="224"/>
    </row>
    <row r="348" spans="2:22" ht="15.75" thickBot="1" x14ac:dyDescent="0.3">
      <c r="B348" s="180">
        <f t="shared" si="83"/>
        <v>41969</v>
      </c>
      <c r="C348" s="172">
        <f t="shared" si="85"/>
        <v>41969</v>
      </c>
      <c r="D348" s="173" t="b">
        <f t="shared" si="77"/>
        <v>0</v>
      </c>
      <c r="E348" s="181" t="str">
        <f t="shared" si="84"/>
        <v/>
      </c>
      <c r="F348" s="182" t="str">
        <f t="shared" si="84"/>
        <v/>
      </c>
      <c r="G348" s="183" t="str">
        <f t="shared" si="84"/>
        <v/>
      </c>
      <c r="H348" s="184" t="str">
        <f t="shared" si="84"/>
        <v>S</v>
      </c>
      <c r="I348" s="185" t="str">
        <f t="shared" si="84"/>
        <v/>
      </c>
      <c r="J348" s="179"/>
      <c r="K348" s="228">
        <f t="shared" si="78"/>
        <v>6</v>
      </c>
      <c r="L348" s="229">
        <f t="shared" si="79"/>
        <v>34</v>
      </c>
      <c r="M348" s="228">
        <f t="shared" si="80"/>
        <v>27</v>
      </c>
      <c r="N348" s="228">
        <f t="shared" si="81"/>
        <v>20</v>
      </c>
      <c r="O348" s="230">
        <f t="shared" si="82"/>
        <v>13</v>
      </c>
      <c r="P348" s="224"/>
      <c r="Q348" s="224"/>
      <c r="R348" s="224"/>
      <c r="S348" s="224"/>
      <c r="T348" s="224"/>
      <c r="U348" s="224"/>
      <c r="V348" s="224"/>
    </row>
    <row r="349" spans="2:22" ht="15.75" thickBot="1" x14ac:dyDescent="0.3">
      <c r="B349" s="180">
        <f t="shared" si="83"/>
        <v>41970</v>
      </c>
      <c r="C349" s="172">
        <f t="shared" si="85"/>
        <v>41970</v>
      </c>
      <c r="D349" s="173" t="b">
        <f t="shared" si="77"/>
        <v>0</v>
      </c>
      <c r="E349" s="181" t="str">
        <f t="shared" si="84"/>
        <v/>
      </c>
      <c r="F349" s="182" t="str">
        <f t="shared" si="84"/>
        <v/>
      </c>
      <c r="G349" s="183" t="str">
        <f t="shared" si="84"/>
        <v>S</v>
      </c>
      <c r="H349" s="184" t="str">
        <f t="shared" si="84"/>
        <v/>
      </c>
      <c r="I349" s="185" t="str">
        <f t="shared" si="84"/>
        <v/>
      </c>
      <c r="J349" s="179"/>
      <c r="K349" s="228">
        <f t="shared" si="78"/>
        <v>7</v>
      </c>
      <c r="L349" s="229">
        <f t="shared" si="79"/>
        <v>0</v>
      </c>
      <c r="M349" s="228">
        <f t="shared" si="80"/>
        <v>28</v>
      </c>
      <c r="N349" s="228">
        <f t="shared" si="81"/>
        <v>21</v>
      </c>
      <c r="O349" s="230">
        <f t="shared" si="82"/>
        <v>14</v>
      </c>
      <c r="P349" s="224"/>
      <c r="Q349" s="224"/>
      <c r="R349" s="224"/>
      <c r="S349" s="224"/>
      <c r="T349" s="224"/>
      <c r="U349" s="224"/>
      <c r="V349" s="224"/>
    </row>
    <row r="350" spans="2:22" ht="15.75" thickBot="1" x14ac:dyDescent="0.3">
      <c r="B350" s="180">
        <f t="shared" si="83"/>
        <v>41971</v>
      </c>
      <c r="C350" s="172">
        <f t="shared" si="85"/>
        <v>41971</v>
      </c>
      <c r="D350" s="173" t="b">
        <f t="shared" si="77"/>
        <v>0</v>
      </c>
      <c r="E350" s="181" t="str">
        <f t="shared" si="84"/>
        <v/>
      </c>
      <c r="F350" s="182" t="str">
        <f t="shared" si="84"/>
        <v/>
      </c>
      <c r="G350" s="183" t="str">
        <f t="shared" si="84"/>
        <v>S</v>
      </c>
      <c r="H350" s="184" t="str">
        <f t="shared" si="84"/>
        <v/>
      </c>
      <c r="I350" s="185" t="str">
        <f t="shared" si="84"/>
        <v/>
      </c>
      <c r="J350" s="179"/>
      <c r="K350" s="228">
        <f t="shared" si="78"/>
        <v>8</v>
      </c>
      <c r="L350" s="229">
        <f t="shared" si="79"/>
        <v>1</v>
      </c>
      <c r="M350" s="228">
        <f t="shared" si="80"/>
        <v>29</v>
      </c>
      <c r="N350" s="228">
        <f t="shared" si="81"/>
        <v>22</v>
      </c>
      <c r="O350" s="230">
        <f t="shared" si="82"/>
        <v>15</v>
      </c>
      <c r="P350" s="224"/>
      <c r="Q350" s="224"/>
      <c r="R350" s="224"/>
      <c r="S350" s="224"/>
      <c r="T350" s="224"/>
      <c r="U350" s="224"/>
      <c r="V350" s="224"/>
    </row>
    <row r="351" spans="2:22" ht="15.75" thickBot="1" x14ac:dyDescent="0.3">
      <c r="B351" s="180">
        <f t="shared" si="83"/>
        <v>41972</v>
      </c>
      <c r="C351" s="172">
        <f t="shared" si="85"/>
        <v>41972</v>
      </c>
      <c r="D351" s="173" t="b">
        <f t="shared" si="77"/>
        <v>1</v>
      </c>
      <c r="E351" s="181" t="str">
        <f t="shared" si="84"/>
        <v/>
      </c>
      <c r="F351" s="182" t="str">
        <f t="shared" si="84"/>
        <v>S</v>
      </c>
      <c r="G351" s="183" t="str">
        <f t="shared" si="84"/>
        <v/>
      </c>
      <c r="H351" s="184" t="str">
        <f t="shared" si="84"/>
        <v/>
      </c>
      <c r="I351" s="185" t="str">
        <f t="shared" si="84"/>
        <v/>
      </c>
      <c r="J351" s="179"/>
      <c r="K351" s="228">
        <f t="shared" si="78"/>
        <v>9</v>
      </c>
      <c r="L351" s="229">
        <f t="shared" si="79"/>
        <v>2</v>
      </c>
      <c r="M351" s="228">
        <f t="shared" si="80"/>
        <v>30</v>
      </c>
      <c r="N351" s="228">
        <f t="shared" si="81"/>
        <v>23</v>
      </c>
      <c r="O351" s="230">
        <f t="shared" si="82"/>
        <v>16</v>
      </c>
      <c r="P351" s="224"/>
      <c r="Q351" s="224"/>
      <c r="R351" s="224"/>
      <c r="S351" s="224"/>
      <c r="T351" s="224"/>
      <c r="U351" s="224"/>
      <c r="V351" s="224"/>
    </row>
    <row r="352" spans="2:22" ht="15.75" thickBot="1" x14ac:dyDescent="0.3">
      <c r="B352" s="180">
        <f t="shared" si="83"/>
        <v>41973</v>
      </c>
      <c r="C352" s="172">
        <f t="shared" si="85"/>
        <v>41973</v>
      </c>
      <c r="D352" s="173" t="b">
        <f t="shared" si="77"/>
        <v>1</v>
      </c>
      <c r="E352" s="181" t="str">
        <f t="shared" si="84"/>
        <v/>
      </c>
      <c r="F352" s="182" t="str">
        <f t="shared" si="84"/>
        <v>S</v>
      </c>
      <c r="G352" s="183" t="str">
        <f t="shared" si="84"/>
        <v/>
      </c>
      <c r="H352" s="184" t="str">
        <f t="shared" si="84"/>
        <v/>
      </c>
      <c r="I352" s="185" t="str">
        <f t="shared" si="84"/>
        <v/>
      </c>
      <c r="J352" s="179"/>
      <c r="K352" s="228">
        <f t="shared" si="78"/>
        <v>10</v>
      </c>
      <c r="L352" s="229">
        <f t="shared" si="79"/>
        <v>3</v>
      </c>
      <c r="M352" s="228">
        <f t="shared" si="80"/>
        <v>31</v>
      </c>
      <c r="N352" s="228">
        <f t="shared" si="81"/>
        <v>24</v>
      </c>
      <c r="O352" s="230">
        <f t="shared" si="82"/>
        <v>17</v>
      </c>
      <c r="P352" s="224"/>
      <c r="Q352" s="224"/>
      <c r="R352" s="224"/>
      <c r="S352" s="224"/>
      <c r="T352" s="224"/>
      <c r="U352" s="224"/>
      <c r="V352" s="224"/>
    </row>
    <row r="353" spans="2:22" ht="24" thickBot="1" x14ac:dyDescent="0.4">
      <c r="B353" s="189" t="s">
        <v>341</v>
      </c>
      <c r="C353" s="190"/>
      <c r="D353" s="191"/>
      <c r="E353" s="239" t="s">
        <v>315</v>
      </c>
      <c r="F353" s="240" t="s">
        <v>14</v>
      </c>
      <c r="G353" s="215" t="s">
        <v>15</v>
      </c>
      <c r="H353" s="241" t="s">
        <v>16</v>
      </c>
      <c r="I353" s="217" t="s">
        <v>17</v>
      </c>
      <c r="J353" s="179"/>
      <c r="K353" s="228"/>
      <c r="L353" s="229"/>
      <c r="M353" s="228"/>
      <c r="N353" s="228"/>
      <c r="O353" s="230"/>
      <c r="P353" s="224"/>
      <c r="Q353" s="224"/>
      <c r="R353" s="224"/>
      <c r="S353" s="224"/>
      <c r="T353" s="224"/>
      <c r="U353" s="224"/>
      <c r="V353" s="224"/>
    </row>
    <row r="354" spans="2:22" ht="15.75" thickBot="1" x14ac:dyDescent="0.3">
      <c r="B354" s="180">
        <f>B352+1</f>
        <v>41974</v>
      </c>
      <c r="C354" s="172">
        <f t="shared" si="85"/>
        <v>41974</v>
      </c>
      <c r="D354" s="173" t="b">
        <f t="shared" ref="D354:D384" si="86">OR(B354=fera,B354=ferb,B354=ferc,B354=ferd,B354=fere,B354=ferf,B354=ferg,B354=ferh,B354=feri,B354=ferj,B354=ferk,B354=ferl,B354=ferm,B354=fern,WEEKDAY(C354)=1,WEEKDAY(C354)=7)</f>
        <v>0</v>
      </c>
      <c r="E354" s="181" t="str">
        <f t="shared" si="84"/>
        <v>S</v>
      </c>
      <c r="F354" s="182" t="str">
        <f t="shared" si="84"/>
        <v/>
      </c>
      <c r="G354" s="183" t="str">
        <f t="shared" si="84"/>
        <v/>
      </c>
      <c r="H354" s="184" t="str">
        <f t="shared" si="84"/>
        <v/>
      </c>
      <c r="I354" s="185" t="str">
        <f t="shared" si="84"/>
        <v/>
      </c>
      <c r="J354" s="179"/>
      <c r="K354" s="228">
        <f t="shared" ref="K354:K384" si="87">MOD(B354-NrefA,35)</f>
        <v>11</v>
      </c>
      <c r="L354" s="229">
        <f t="shared" ref="L354:L384" si="88">MOD(B354-NrefB,35)</f>
        <v>4</v>
      </c>
      <c r="M354" s="228">
        <f t="shared" ref="M354:M384" si="89">MOD(B354-NrefC,35)</f>
        <v>32</v>
      </c>
      <c r="N354" s="228">
        <f t="shared" ref="N354:N384" si="90">MOD(B354-NrefD,35)</f>
        <v>25</v>
      </c>
      <c r="O354" s="230">
        <f t="shared" ref="O354:O384" si="91">MOD(B354-NrefE,35)</f>
        <v>18</v>
      </c>
      <c r="P354" s="224"/>
      <c r="Q354" s="224"/>
      <c r="R354" s="224"/>
      <c r="S354" s="224"/>
      <c r="T354" s="224"/>
      <c r="U354" s="224"/>
      <c r="V354" s="224"/>
    </row>
    <row r="355" spans="2:22" ht="15.75" thickBot="1" x14ac:dyDescent="0.3">
      <c r="B355" s="180">
        <f t="shared" si="83"/>
        <v>41975</v>
      </c>
      <c r="C355" s="172">
        <f t="shared" si="85"/>
        <v>41975</v>
      </c>
      <c r="D355" s="173" t="b">
        <f t="shared" si="86"/>
        <v>0</v>
      </c>
      <c r="E355" s="181" t="str">
        <f t="shared" si="84"/>
        <v>S</v>
      </c>
      <c r="F355" s="182" t="str">
        <f t="shared" si="84"/>
        <v/>
      </c>
      <c r="G355" s="183" t="str">
        <f t="shared" si="84"/>
        <v/>
      </c>
      <c r="H355" s="184" t="str">
        <f t="shared" si="84"/>
        <v/>
      </c>
      <c r="I355" s="185" t="str">
        <f t="shared" si="84"/>
        <v/>
      </c>
      <c r="J355" s="179"/>
      <c r="K355" s="228">
        <f t="shared" si="87"/>
        <v>12</v>
      </c>
      <c r="L355" s="229">
        <f t="shared" si="88"/>
        <v>5</v>
      </c>
      <c r="M355" s="228">
        <f t="shared" si="89"/>
        <v>33</v>
      </c>
      <c r="N355" s="228">
        <f t="shared" si="90"/>
        <v>26</v>
      </c>
      <c r="O355" s="230">
        <f t="shared" si="91"/>
        <v>19</v>
      </c>
      <c r="P355" s="224"/>
      <c r="Q355" s="224"/>
      <c r="R355" s="224"/>
      <c r="S355" s="224"/>
      <c r="T355" s="224"/>
      <c r="U355" s="224"/>
      <c r="V355" s="224"/>
    </row>
    <row r="356" spans="2:22" ht="15.75" thickBot="1" x14ac:dyDescent="0.3">
      <c r="B356" s="180">
        <f t="shared" si="83"/>
        <v>41976</v>
      </c>
      <c r="C356" s="172">
        <f t="shared" si="85"/>
        <v>41976</v>
      </c>
      <c r="D356" s="173" t="b">
        <f t="shared" si="86"/>
        <v>0</v>
      </c>
      <c r="E356" s="181" t="str">
        <f t="shared" si="84"/>
        <v/>
      </c>
      <c r="F356" s="182" t="str">
        <f t="shared" si="84"/>
        <v/>
      </c>
      <c r="G356" s="183" t="str">
        <f t="shared" si="84"/>
        <v/>
      </c>
      <c r="H356" s="184" t="str">
        <f t="shared" si="84"/>
        <v/>
      </c>
      <c r="I356" s="185" t="str">
        <f t="shared" si="84"/>
        <v>S</v>
      </c>
      <c r="J356" s="179"/>
      <c r="K356" s="228">
        <f t="shared" si="87"/>
        <v>13</v>
      </c>
      <c r="L356" s="229">
        <f t="shared" si="88"/>
        <v>6</v>
      </c>
      <c r="M356" s="228">
        <f t="shared" si="89"/>
        <v>34</v>
      </c>
      <c r="N356" s="228">
        <f t="shared" si="90"/>
        <v>27</v>
      </c>
      <c r="O356" s="230">
        <f t="shared" si="91"/>
        <v>20</v>
      </c>
      <c r="P356" s="224"/>
      <c r="Q356" s="224"/>
      <c r="R356" s="224"/>
      <c r="S356" s="224"/>
      <c r="T356" s="224"/>
      <c r="U356" s="224"/>
      <c r="V356" s="224"/>
    </row>
    <row r="357" spans="2:22" ht="15.75" thickBot="1" x14ac:dyDescent="0.3">
      <c r="B357" s="180">
        <f t="shared" si="83"/>
        <v>41977</v>
      </c>
      <c r="C357" s="172">
        <f t="shared" si="85"/>
        <v>41977</v>
      </c>
      <c r="D357" s="173" t="b">
        <f t="shared" si="86"/>
        <v>0</v>
      </c>
      <c r="E357" s="181" t="str">
        <f t="shared" si="84"/>
        <v/>
      </c>
      <c r="F357" s="182" t="str">
        <f t="shared" si="84"/>
        <v/>
      </c>
      <c r="G357" s="183" t="str">
        <f t="shared" si="84"/>
        <v/>
      </c>
      <c r="H357" s="184" t="str">
        <f t="shared" si="84"/>
        <v>S</v>
      </c>
      <c r="I357" s="185" t="str">
        <f t="shared" si="84"/>
        <v/>
      </c>
      <c r="J357" s="179"/>
      <c r="K357" s="228">
        <f t="shared" si="87"/>
        <v>14</v>
      </c>
      <c r="L357" s="229">
        <f t="shared" si="88"/>
        <v>7</v>
      </c>
      <c r="M357" s="228">
        <f t="shared" si="89"/>
        <v>0</v>
      </c>
      <c r="N357" s="228">
        <f t="shared" si="90"/>
        <v>28</v>
      </c>
      <c r="O357" s="230">
        <f t="shared" si="91"/>
        <v>21</v>
      </c>
      <c r="P357" s="224"/>
      <c r="Q357" s="224"/>
      <c r="R357" s="224"/>
      <c r="S357" s="224"/>
      <c r="T357" s="224"/>
      <c r="U357" s="224"/>
      <c r="V357" s="224"/>
    </row>
    <row r="358" spans="2:22" ht="15.75" thickBot="1" x14ac:dyDescent="0.3">
      <c r="B358" s="180">
        <f t="shared" si="83"/>
        <v>41978</v>
      </c>
      <c r="C358" s="172">
        <f t="shared" si="85"/>
        <v>41978</v>
      </c>
      <c r="D358" s="173" t="b">
        <f t="shared" si="86"/>
        <v>0</v>
      </c>
      <c r="E358" s="181" t="str">
        <f t="shared" si="84"/>
        <v/>
      </c>
      <c r="F358" s="182" t="str">
        <f t="shared" si="84"/>
        <v/>
      </c>
      <c r="G358" s="183" t="str">
        <f t="shared" si="84"/>
        <v/>
      </c>
      <c r="H358" s="184" t="str">
        <f t="shared" si="84"/>
        <v>S</v>
      </c>
      <c r="I358" s="185" t="str">
        <f t="shared" si="84"/>
        <v/>
      </c>
      <c r="J358" s="179"/>
      <c r="K358" s="228">
        <f t="shared" si="87"/>
        <v>15</v>
      </c>
      <c r="L358" s="229">
        <f t="shared" si="88"/>
        <v>8</v>
      </c>
      <c r="M358" s="228">
        <f t="shared" si="89"/>
        <v>1</v>
      </c>
      <c r="N358" s="228">
        <f t="shared" si="90"/>
        <v>29</v>
      </c>
      <c r="O358" s="230">
        <f t="shared" si="91"/>
        <v>22</v>
      </c>
      <c r="P358" s="224"/>
      <c r="Q358" s="224"/>
      <c r="R358" s="224"/>
      <c r="S358" s="224"/>
      <c r="T358" s="224"/>
      <c r="U358" s="224"/>
      <c r="V358" s="224"/>
    </row>
    <row r="359" spans="2:22" ht="15.75" thickBot="1" x14ac:dyDescent="0.3">
      <c r="B359" s="180">
        <f t="shared" si="83"/>
        <v>41979</v>
      </c>
      <c r="C359" s="172">
        <f t="shared" si="85"/>
        <v>41979</v>
      </c>
      <c r="D359" s="173" t="b">
        <f t="shared" si="86"/>
        <v>1</v>
      </c>
      <c r="E359" s="181" t="str">
        <f t="shared" si="84"/>
        <v/>
      </c>
      <c r="F359" s="182" t="str">
        <f t="shared" si="84"/>
        <v/>
      </c>
      <c r="G359" s="183" t="str">
        <f t="shared" si="84"/>
        <v>S</v>
      </c>
      <c r="H359" s="184" t="str">
        <f t="shared" si="84"/>
        <v/>
      </c>
      <c r="I359" s="185" t="str">
        <f t="shared" si="84"/>
        <v/>
      </c>
      <c r="J359" s="179"/>
      <c r="K359" s="228">
        <f t="shared" si="87"/>
        <v>16</v>
      </c>
      <c r="L359" s="229">
        <f t="shared" si="88"/>
        <v>9</v>
      </c>
      <c r="M359" s="228">
        <f t="shared" si="89"/>
        <v>2</v>
      </c>
      <c r="N359" s="228">
        <f t="shared" si="90"/>
        <v>30</v>
      </c>
      <c r="O359" s="230">
        <f t="shared" si="91"/>
        <v>23</v>
      </c>
      <c r="P359" s="224"/>
      <c r="Q359" s="224"/>
      <c r="R359" s="224"/>
      <c r="S359" s="224"/>
      <c r="T359" s="224"/>
      <c r="U359" s="224"/>
      <c r="V359" s="224"/>
    </row>
    <row r="360" spans="2:22" ht="15.75" thickBot="1" x14ac:dyDescent="0.3">
      <c r="B360" s="180">
        <f t="shared" si="83"/>
        <v>41980</v>
      </c>
      <c r="C360" s="172">
        <f t="shared" si="85"/>
        <v>41980</v>
      </c>
      <c r="D360" s="173" t="b">
        <f t="shared" si="86"/>
        <v>1</v>
      </c>
      <c r="E360" s="181" t="str">
        <f t="shared" si="84"/>
        <v/>
      </c>
      <c r="F360" s="182" t="str">
        <f t="shared" si="84"/>
        <v/>
      </c>
      <c r="G360" s="183" t="str">
        <f t="shared" si="84"/>
        <v>S</v>
      </c>
      <c r="H360" s="184" t="str">
        <f t="shared" si="84"/>
        <v/>
      </c>
      <c r="I360" s="185" t="str">
        <f t="shared" si="84"/>
        <v/>
      </c>
      <c r="J360" s="179"/>
      <c r="K360" s="228">
        <f t="shared" si="87"/>
        <v>17</v>
      </c>
      <c r="L360" s="229">
        <f t="shared" si="88"/>
        <v>10</v>
      </c>
      <c r="M360" s="228">
        <f t="shared" si="89"/>
        <v>3</v>
      </c>
      <c r="N360" s="228">
        <f t="shared" si="90"/>
        <v>31</v>
      </c>
      <c r="O360" s="230">
        <f t="shared" si="91"/>
        <v>24</v>
      </c>
      <c r="P360" s="224"/>
      <c r="Q360" s="224"/>
      <c r="R360" s="224"/>
      <c r="S360" s="224"/>
      <c r="T360" s="224"/>
      <c r="U360" s="224"/>
      <c r="V360" s="224"/>
    </row>
    <row r="361" spans="2:22" ht="15.75" thickBot="1" x14ac:dyDescent="0.3">
      <c r="B361" s="180">
        <f t="shared" si="83"/>
        <v>41981</v>
      </c>
      <c r="C361" s="172">
        <f t="shared" si="85"/>
        <v>41981</v>
      </c>
      <c r="D361" s="173" t="b">
        <f t="shared" si="86"/>
        <v>0</v>
      </c>
      <c r="E361" s="181" t="str">
        <f t="shared" si="84"/>
        <v/>
      </c>
      <c r="F361" s="182" t="str">
        <f t="shared" si="84"/>
        <v>S</v>
      </c>
      <c r="G361" s="183" t="str">
        <f t="shared" si="84"/>
        <v/>
      </c>
      <c r="H361" s="184" t="str">
        <f t="shared" si="84"/>
        <v/>
      </c>
      <c r="I361" s="185" t="str">
        <f t="shared" si="84"/>
        <v/>
      </c>
      <c r="J361" s="179"/>
      <c r="K361" s="228">
        <f t="shared" si="87"/>
        <v>18</v>
      </c>
      <c r="L361" s="229">
        <f t="shared" si="88"/>
        <v>11</v>
      </c>
      <c r="M361" s="228">
        <f t="shared" si="89"/>
        <v>4</v>
      </c>
      <c r="N361" s="228">
        <f t="shared" si="90"/>
        <v>32</v>
      </c>
      <c r="O361" s="230">
        <f t="shared" si="91"/>
        <v>25</v>
      </c>
      <c r="P361" s="224"/>
      <c r="Q361" s="224"/>
      <c r="R361" s="224"/>
      <c r="S361" s="224"/>
      <c r="T361" s="224"/>
      <c r="U361" s="224"/>
      <c r="V361" s="224"/>
    </row>
    <row r="362" spans="2:22" ht="15.75" thickBot="1" x14ac:dyDescent="0.3">
      <c r="B362" s="180">
        <f t="shared" si="83"/>
        <v>41982</v>
      </c>
      <c r="C362" s="172">
        <f t="shared" si="85"/>
        <v>41982</v>
      </c>
      <c r="D362" s="173" t="b">
        <f t="shared" si="86"/>
        <v>0</v>
      </c>
      <c r="E362" s="181" t="str">
        <f t="shared" si="84"/>
        <v/>
      </c>
      <c r="F362" s="182" t="str">
        <f t="shared" si="84"/>
        <v>S</v>
      </c>
      <c r="G362" s="183" t="str">
        <f t="shared" si="84"/>
        <v/>
      </c>
      <c r="H362" s="184" t="str">
        <f t="shared" si="84"/>
        <v/>
      </c>
      <c r="I362" s="185" t="str">
        <f t="shared" si="84"/>
        <v/>
      </c>
      <c r="J362" s="179"/>
      <c r="K362" s="228">
        <f t="shared" si="87"/>
        <v>19</v>
      </c>
      <c r="L362" s="229">
        <f t="shared" si="88"/>
        <v>12</v>
      </c>
      <c r="M362" s="228">
        <f t="shared" si="89"/>
        <v>5</v>
      </c>
      <c r="N362" s="228">
        <f t="shared" si="90"/>
        <v>33</v>
      </c>
      <c r="O362" s="230">
        <f t="shared" si="91"/>
        <v>26</v>
      </c>
      <c r="P362" s="224"/>
      <c r="Q362" s="224"/>
      <c r="R362" s="224"/>
      <c r="S362" s="224"/>
      <c r="T362" s="224"/>
      <c r="U362" s="224"/>
      <c r="V362" s="224"/>
    </row>
    <row r="363" spans="2:22" ht="15.75" thickBot="1" x14ac:dyDescent="0.3">
      <c r="B363" s="180">
        <f t="shared" si="83"/>
        <v>41983</v>
      </c>
      <c r="C363" s="172">
        <f t="shared" si="85"/>
        <v>41983</v>
      </c>
      <c r="D363" s="173" t="b">
        <f t="shared" si="86"/>
        <v>0</v>
      </c>
      <c r="E363" s="181" t="str">
        <f t="shared" si="84"/>
        <v>S</v>
      </c>
      <c r="F363" s="182" t="str">
        <f t="shared" si="84"/>
        <v/>
      </c>
      <c r="G363" s="183" t="str">
        <f t="shared" si="84"/>
        <v/>
      </c>
      <c r="H363" s="184" t="str">
        <f t="shared" si="84"/>
        <v/>
      </c>
      <c r="I363" s="185" t="str">
        <f t="shared" si="84"/>
        <v/>
      </c>
      <c r="J363" s="179"/>
      <c r="K363" s="228">
        <f t="shared" si="87"/>
        <v>20</v>
      </c>
      <c r="L363" s="229">
        <f t="shared" si="88"/>
        <v>13</v>
      </c>
      <c r="M363" s="228">
        <f t="shared" si="89"/>
        <v>6</v>
      </c>
      <c r="N363" s="228">
        <f t="shared" si="90"/>
        <v>34</v>
      </c>
      <c r="O363" s="230">
        <f t="shared" si="91"/>
        <v>27</v>
      </c>
      <c r="P363" s="224"/>
      <c r="Q363" s="224"/>
      <c r="R363" s="224"/>
      <c r="S363" s="224"/>
      <c r="T363" s="224"/>
      <c r="U363" s="224"/>
      <c r="V363" s="224"/>
    </row>
    <row r="364" spans="2:22" ht="15.75" thickBot="1" x14ac:dyDescent="0.3">
      <c r="B364" s="180">
        <f t="shared" si="83"/>
        <v>41984</v>
      </c>
      <c r="C364" s="172">
        <f t="shared" si="85"/>
        <v>41984</v>
      </c>
      <c r="D364" s="173" t="b">
        <f t="shared" si="86"/>
        <v>0</v>
      </c>
      <c r="E364" s="181" t="str">
        <f t="shared" si="84"/>
        <v/>
      </c>
      <c r="F364" s="182" t="str">
        <f t="shared" si="84"/>
        <v/>
      </c>
      <c r="G364" s="183" t="str">
        <f t="shared" si="84"/>
        <v/>
      </c>
      <c r="H364" s="184" t="str">
        <f t="shared" si="84"/>
        <v/>
      </c>
      <c r="I364" s="185" t="str">
        <f t="shared" si="84"/>
        <v>S</v>
      </c>
      <c r="J364" s="179"/>
      <c r="K364" s="228">
        <f t="shared" si="87"/>
        <v>21</v>
      </c>
      <c r="L364" s="229">
        <f t="shared" si="88"/>
        <v>14</v>
      </c>
      <c r="M364" s="228">
        <f t="shared" si="89"/>
        <v>7</v>
      </c>
      <c r="N364" s="228">
        <f t="shared" si="90"/>
        <v>0</v>
      </c>
      <c r="O364" s="230">
        <f t="shared" si="91"/>
        <v>28</v>
      </c>
      <c r="P364" s="224"/>
      <c r="Q364" s="224"/>
      <c r="R364" s="224"/>
      <c r="S364" s="224"/>
      <c r="T364" s="224"/>
      <c r="U364" s="224"/>
      <c r="V364" s="224"/>
    </row>
    <row r="365" spans="2:22" ht="15.75" thickBot="1" x14ac:dyDescent="0.3">
      <c r="B365" s="180">
        <f t="shared" si="83"/>
        <v>41985</v>
      </c>
      <c r="C365" s="172">
        <f t="shared" si="85"/>
        <v>41985</v>
      </c>
      <c r="D365" s="173" t="b">
        <f t="shared" si="86"/>
        <v>0</v>
      </c>
      <c r="E365" s="181" t="str">
        <f t="shared" si="84"/>
        <v/>
      </c>
      <c r="F365" s="182" t="str">
        <f t="shared" si="84"/>
        <v/>
      </c>
      <c r="G365" s="183" t="str">
        <f t="shared" si="84"/>
        <v/>
      </c>
      <c r="H365" s="184" t="str">
        <f t="shared" si="84"/>
        <v/>
      </c>
      <c r="I365" s="185" t="str">
        <f t="shared" si="84"/>
        <v>S</v>
      </c>
      <c r="J365" s="179"/>
      <c r="K365" s="228">
        <f t="shared" si="87"/>
        <v>22</v>
      </c>
      <c r="L365" s="229">
        <f t="shared" si="88"/>
        <v>15</v>
      </c>
      <c r="M365" s="228">
        <f t="shared" si="89"/>
        <v>8</v>
      </c>
      <c r="N365" s="228">
        <f t="shared" si="90"/>
        <v>1</v>
      </c>
      <c r="O365" s="230">
        <f t="shared" si="91"/>
        <v>29</v>
      </c>
      <c r="P365" s="224"/>
      <c r="Q365" s="224"/>
      <c r="R365" s="224"/>
      <c r="S365" s="224"/>
      <c r="T365" s="224"/>
      <c r="U365" s="224"/>
      <c r="V365" s="224"/>
    </row>
    <row r="366" spans="2:22" ht="15.75" thickBot="1" x14ac:dyDescent="0.3">
      <c r="B366" s="180">
        <f t="shared" si="83"/>
        <v>41986</v>
      </c>
      <c r="C366" s="172">
        <f t="shared" si="85"/>
        <v>41986</v>
      </c>
      <c r="D366" s="173" t="b">
        <f t="shared" si="86"/>
        <v>1</v>
      </c>
      <c r="E366" s="181" t="str">
        <f t="shared" si="84"/>
        <v/>
      </c>
      <c r="F366" s="182" t="str">
        <f t="shared" si="84"/>
        <v/>
      </c>
      <c r="G366" s="183" t="str">
        <f t="shared" si="84"/>
        <v/>
      </c>
      <c r="H366" s="184" t="str">
        <f t="shared" si="84"/>
        <v>S</v>
      </c>
      <c r="I366" s="185" t="str">
        <f t="shared" si="84"/>
        <v/>
      </c>
      <c r="J366" s="179"/>
      <c r="K366" s="228">
        <f t="shared" si="87"/>
        <v>23</v>
      </c>
      <c r="L366" s="229">
        <f t="shared" si="88"/>
        <v>16</v>
      </c>
      <c r="M366" s="228">
        <f t="shared" si="89"/>
        <v>9</v>
      </c>
      <c r="N366" s="228">
        <f t="shared" si="90"/>
        <v>2</v>
      </c>
      <c r="O366" s="230">
        <f t="shared" si="91"/>
        <v>30</v>
      </c>
      <c r="P366" s="224"/>
      <c r="Q366" s="224"/>
      <c r="R366" s="224"/>
      <c r="S366" s="224"/>
      <c r="T366" s="224"/>
      <c r="U366" s="224"/>
      <c r="V366" s="224"/>
    </row>
    <row r="367" spans="2:22" ht="15.75" thickBot="1" x14ac:dyDescent="0.3">
      <c r="B367" s="180">
        <f t="shared" si="83"/>
        <v>41987</v>
      </c>
      <c r="C367" s="172">
        <f t="shared" si="85"/>
        <v>41987</v>
      </c>
      <c r="D367" s="173" t="b">
        <f t="shared" si="86"/>
        <v>1</v>
      </c>
      <c r="E367" s="181" t="str">
        <f t="shared" si="84"/>
        <v/>
      </c>
      <c r="F367" s="182" t="str">
        <f t="shared" si="84"/>
        <v/>
      </c>
      <c r="G367" s="183" t="str">
        <f t="shared" si="84"/>
        <v/>
      </c>
      <c r="H367" s="184" t="str">
        <f t="shared" si="84"/>
        <v>S</v>
      </c>
      <c r="I367" s="185" t="str">
        <f t="shared" si="84"/>
        <v/>
      </c>
      <c r="J367" s="179"/>
      <c r="K367" s="228">
        <f t="shared" si="87"/>
        <v>24</v>
      </c>
      <c r="L367" s="229">
        <f t="shared" si="88"/>
        <v>17</v>
      </c>
      <c r="M367" s="228">
        <f t="shared" si="89"/>
        <v>10</v>
      </c>
      <c r="N367" s="228">
        <f t="shared" si="90"/>
        <v>3</v>
      </c>
      <c r="O367" s="230">
        <f t="shared" si="91"/>
        <v>31</v>
      </c>
      <c r="P367" s="224"/>
      <c r="Q367" s="224"/>
      <c r="R367" s="224"/>
      <c r="S367" s="224"/>
      <c r="T367" s="224"/>
      <c r="U367" s="224"/>
      <c r="V367" s="224"/>
    </row>
    <row r="368" spans="2:22" ht="15.75" thickBot="1" x14ac:dyDescent="0.3">
      <c r="B368" s="180">
        <f t="shared" si="83"/>
        <v>41988</v>
      </c>
      <c r="C368" s="172">
        <f t="shared" si="85"/>
        <v>41988</v>
      </c>
      <c r="D368" s="173" t="b">
        <f t="shared" si="86"/>
        <v>0</v>
      </c>
      <c r="E368" s="181" t="str">
        <f t="shared" si="84"/>
        <v/>
      </c>
      <c r="F368" s="182" t="str">
        <f t="shared" si="84"/>
        <v/>
      </c>
      <c r="G368" s="183" t="str">
        <f t="shared" si="84"/>
        <v>S</v>
      </c>
      <c r="H368" s="184" t="str">
        <f t="shared" si="84"/>
        <v/>
      </c>
      <c r="I368" s="185" t="str">
        <f t="shared" si="84"/>
        <v/>
      </c>
      <c r="J368" s="179"/>
      <c r="K368" s="228">
        <f t="shared" si="87"/>
        <v>25</v>
      </c>
      <c r="L368" s="229">
        <f t="shared" si="88"/>
        <v>18</v>
      </c>
      <c r="M368" s="228">
        <f t="shared" si="89"/>
        <v>11</v>
      </c>
      <c r="N368" s="228">
        <f t="shared" si="90"/>
        <v>4</v>
      </c>
      <c r="O368" s="230">
        <f t="shared" si="91"/>
        <v>32</v>
      </c>
      <c r="P368" s="224"/>
      <c r="Q368" s="224"/>
      <c r="R368" s="224"/>
      <c r="S368" s="224"/>
      <c r="T368" s="224"/>
      <c r="U368" s="224"/>
      <c r="V368" s="224"/>
    </row>
    <row r="369" spans="2:22" ht="15.75" thickBot="1" x14ac:dyDescent="0.3">
      <c r="B369" s="180">
        <f t="shared" si="83"/>
        <v>41989</v>
      </c>
      <c r="C369" s="172">
        <f t="shared" si="85"/>
        <v>41989</v>
      </c>
      <c r="D369" s="173" t="b">
        <f t="shared" si="86"/>
        <v>0</v>
      </c>
      <c r="E369" s="181" t="str">
        <f t="shared" si="84"/>
        <v/>
      </c>
      <c r="F369" s="182" t="str">
        <f t="shared" si="84"/>
        <v/>
      </c>
      <c r="G369" s="183" t="str">
        <f t="shared" si="84"/>
        <v>S</v>
      </c>
      <c r="H369" s="184" t="str">
        <f t="shared" si="84"/>
        <v/>
      </c>
      <c r="I369" s="185" t="str">
        <f t="shared" si="84"/>
        <v/>
      </c>
      <c r="J369" s="179"/>
      <c r="K369" s="228">
        <f t="shared" si="87"/>
        <v>26</v>
      </c>
      <c r="L369" s="229">
        <f t="shared" si="88"/>
        <v>19</v>
      </c>
      <c r="M369" s="228">
        <f t="shared" si="89"/>
        <v>12</v>
      </c>
      <c r="N369" s="228">
        <f t="shared" si="90"/>
        <v>5</v>
      </c>
      <c r="O369" s="230">
        <f t="shared" si="91"/>
        <v>33</v>
      </c>
      <c r="P369" s="224"/>
      <c r="Q369" s="224"/>
      <c r="R369" s="224"/>
      <c r="S369" s="224"/>
      <c r="T369" s="224"/>
      <c r="U369" s="224"/>
      <c r="V369" s="224"/>
    </row>
    <row r="370" spans="2:22" ht="15.75" thickBot="1" x14ac:dyDescent="0.3">
      <c r="B370" s="180">
        <f t="shared" si="83"/>
        <v>41990</v>
      </c>
      <c r="C370" s="172">
        <f t="shared" si="85"/>
        <v>41990</v>
      </c>
      <c r="D370" s="173" t="b">
        <f t="shared" si="86"/>
        <v>0</v>
      </c>
      <c r="E370" s="181" t="str">
        <f t="shared" si="84"/>
        <v/>
      </c>
      <c r="F370" s="182" t="str">
        <f t="shared" si="84"/>
        <v>S</v>
      </c>
      <c r="G370" s="183" t="str">
        <f t="shared" si="84"/>
        <v/>
      </c>
      <c r="H370" s="184" t="str">
        <f t="shared" si="84"/>
        <v/>
      </c>
      <c r="I370" s="185" t="str">
        <f t="shared" si="84"/>
        <v/>
      </c>
      <c r="J370" s="179"/>
      <c r="K370" s="228">
        <f t="shared" si="87"/>
        <v>27</v>
      </c>
      <c r="L370" s="229">
        <f t="shared" si="88"/>
        <v>20</v>
      </c>
      <c r="M370" s="228">
        <f t="shared" si="89"/>
        <v>13</v>
      </c>
      <c r="N370" s="228">
        <f t="shared" si="90"/>
        <v>6</v>
      </c>
      <c r="O370" s="230">
        <f t="shared" si="91"/>
        <v>34</v>
      </c>
      <c r="P370" s="224"/>
      <c r="Q370" s="224"/>
      <c r="R370" s="224"/>
      <c r="S370" s="224"/>
      <c r="T370" s="224"/>
      <c r="U370" s="224"/>
      <c r="V370" s="224"/>
    </row>
    <row r="371" spans="2:22" ht="15.75" thickBot="1" x14ac:dyDescent="0.3">
      <c r="B371" s="180">
        <f t="shared" si="83"/>
        <v>41991</v>
      </c>
      <c r="C371" s="172">
        <f t="shared" si="85"/>
        <v>41991</v>
      </c>
      <c r="D371" s="173" t="b">
        <f t="shared" si="86"/>
        <v>0</v>
      </c>
      <c r="E371" s="181" t="str">
        <f t="shared" si="84"/>
        <v>S</v>
      </c>
      <c r="F371" s="182" t="str">
        <f t="shared" si="84"/>
        <v/>
      </c>
      <c r="G371" s="183" t="str">
        <f t="shared" si="84"/>
        <v/>
      </c>
      <c r="H371" s="184" t="str">
        <f t="shared" si="84"/>
        <v/>
      </c>
      <c r="I371" s="185" t="str">
        <f t="shared" si="84"/>
        <v/>
      </c>
      <c r="J371" s="179"/>
      <c r="K371" s="228">
        <f t="shared" si="87"/>
        <v>28</v>
      </c>
      <c r="L371" s="229">
        <f t="shared" si="88"/>
        <v>21</v>
      </c>
      <c r="M371" s="228">
        <f t="shared" si="89"/>
        <v>14</v>
      </c>
      <c r="N371" s="228">
        <f t="shared" si="90"/>
        <v>7</v>
      </c>
      <c r="O371" s="230">
        <f t="shared" si="91"/>
        <v>0</v>
      </c>
      <c r="P371" s="224"/>
      <c r="Q371" s="224"/>
      <c r="R371" s="224"/>
      <c r="S371" s="224"/>
      <c r="T371" s="224"/>
      <c r="U371" s="224"/>
      <c r="V371" s="224"/>
    </row>
    <row r="372" spans="2:22" ht="15.75" thickBot="1" x14ac:dyDescent="0.3">
      <c r="B372" s="180">
        <f t="shared" si="83"/>
        <v>41992</v>
      </c>
      <c r="C372" s="172">
        <f t="shared" si="85"/>
        <v>41992</v>
      </c>
      <c r="D372" s="173" t="b">
        <f t="shared" si="86"/>
        <v>0</v>
      </c>
      <c r="E372" s="181" t="str">
        <f t="shared" si="84"/>
        <v>S</v>
      </c>
      <c r="F372" s="182" t="str">
        <f t="shared" si="84"/>
        <v/>
      </c>
      <c r="G372" s="183" t="str">
        <f t="shared" si="84"/>
        <v/>
      </c>
      <c r="H372" s="184" t="str">
        <f t="shared" si="84"/>
        <v/>
      </c>
      <c r="I372" s="185" t="str">
        <f t="shared" si="84"/>
        <v/>
      </c>
      <c r="J372" s="179"/>
      <c r="K372" s="228">
        <f t="shared" si="87"/>
        <v>29</v>
      </c>
      <c r="L372" s="229">
        <f t="shared" si="88"/>
        <v>22</v>
      </c>
      <c r="M372" s="228">
        <f t="shared" si="89"/>
        <v>15</v>
      </c>
      <c r="N372" s="228">
        <f t="shared" si="90"/>
        <v>8</v>
      </c>
      <c r="O372" s="230">
        <f t="shared" si="91"/>
        <v>1</v>
      </c>
      <c r="P372" s="224"/>
      <c r="Q372" s="224"/>
      <c r="R372" s="224"/>
      <c r="S372" s="224"/>
      <c r="T372" s="224"/>
      <c r="U372" s="224"/>
      <c r="V372" s="224"/>
    </row>
    <row r="373" spans="2:22" ht="15.75" thickBot="1" x14ac:dyDescent="0.3">
      <c r="B373" s="180">
        <f t="shared" si="83"/>
        <v>41993</v>
      </c>
      <c r="C373" s="172">
        <f t="shared" si="85"/>
        <v>41993</v>
      </c>
      <c r="D373" s="173" t="b">
        <f t="shared" si="86"/>
        <v>1</v>
      </c>
      <c r="E373" s="181" t="str">
        <f t="shared" si="84"/>
        <v/>
      </c>
      <c r="F373" s="182" t="str">
        <f t="shared" si="84"/>
        <v/>
      </c>
      <c r="G373" s="183" t="str">
        <f t="shared" si="84"/>
        <v/>
      </c>
      <c r="H373" s="184" t="str">
        <f t="shared" si="84"/>
        <v/>
      </c>
      <c r="I373" s="185" t="str">
        <f t="shared" si="84"/>
        <v>S</v>
      </c>
      <c r="J373" s="179"/>
      <c r="K373" s="228">
        <f t="shared" si="87"/>
        <v>30</v>
      </c>
      <c r="L373" s="229">
        <f t="shared" si="88"/>
        <v>23</v>
      </c>
      <c r="M373" s="228">
        <f t="shared" si="89"/>
        <v>16</v>
      </c>
      <c r="N373" s="228">
        <f t="shared" si="90"/>
        <v>9</v>
      </c>
      <c r="O373" s="230">
        <f t="shared" si="91"/>
        <v>2</v>
      </c>
      <c r="P373" s="224"/>
      <c r="Q373" s="224"/>
      <c r="R373" s="224"/>
      <c r="S373" s="224"/>
      <c r="T373" s="224"/>
      <c r="U373" s="224"/>
      <c r="V373" s="224"/>
    </row>
    <row r="374" spans="2:22" ht="15.75" thickBot="1" x14ac:dyDescent="0.3">
      <c r="B374" s="180">
        <f t="shared" si="83"/>
        <v>41994</v>
      </c>
      <c r="C374" s="172">
        <f t="shared" si="85"/>
        <v>41994</v>
      </c>
      <c r="D374" s="173" t="b">
        <f t="shared" si="86"/>
        <v>1</v>
      </c>
      <c r="E374" s="181" t="str">
        <f t="shared" si="84"/>
        <v/>
      </c>
      <c r="F374" s="182" t="str">
        <f t="shared" si="84"/>
        <v/>
      </c>
      <c r="G374" s="183" t="str">
        <f t="shared" si="84"/>
        <v/>
      </c>
      <c r="H374" s="184" t="str">
        <f t="shared" si="84"/>
        <v/>
      </c>
      <c r="I374" s="185" t="str">
        <f t="shared" si="84"/>
        <v>S</v>
      </c>
      <c r="J374" s="179"/>
      <c r="K374" s="228">
        <f t="shared" si="87"/>
        <v>31</v>
      </c>
      <c r="L374" s="229">
        <f t="shared" si="88"/>
        <v>24</v>
      </c>
      <c r="M374" s="228">
        <f t="shared" si="89"/>
        <v>17</v>
      </c>
      <c r="N374" s="228">
        <f t="shared" si="90"/>
        <v>10</v>
      </c>
      <c r="O374" s="230">
        <f t="shared" si="91"/>
        <v>3</v>
      </c>
      <c r="P374" s="224"/>
      <c r="Q374" s="224"/>
      <c r="R374" s="224"/>
      <c r="S374" s="224"/>
      <c r="T374" s="224"/>
      <c r="U374" s="224"/>
      <c r="V374" s="224"/>
    </row>
    <row r="375" spans="2:22" ht="15.75" thickBot="1" x14ac:dyDescent="0.3">
      <c r="B375" s="180">
        <f t="shared" si="83"/>
        <v>41995</v>
      </c>
      <c r="C375" s="172">
        <f t="shared" si="85"/>
        <v>41995</v>
      </c>
      <c r="D375" s="173" t="b">
        <f t="shared" si="86"/>
        <v>0</v>
      </c>
      <c r="E375" s="181" t="str">
        <f t="shared" si="84"/>
        <v/>
      </c>
      <c r="F375" s="182" t="str">
        <f t="shared" si="84"/>
        <v/>
      </c>
      <c r="G375" s="183" t="str">
        <f t="shared" si="84"/>
        <v/>
      </c>
      <c r="H375" s="184" t="str">
        <f t="shared" si="84"/>
        <v>S</v>
      </c>
      <c r="I375" s="185" t="str">
        <f t="shared" si="84"/>
        <v/>
      </c>
      <c r="J375" s="179"/>
      <c r="K375" s="228">
        <f t="shared" si="87"/>
        <v>32</v>
      </c>
      <c r="L375" s="229">
        <f t="shared" si="88"/>
        <v>25</v>
      </c>
      <c r="M375" s="228">
        <f t="shared" si="89"/>
        <v>18</v>
      </c>
      <c r="N375" s="228">
        <f t="shared" si="90"/>
        <v>11</v>
      </c>
      <c r="O375" s="230">
        <f t="shared" si="91"/>
        <v>4</v>
      </c>
      <c r="P375" s="224"/>
      <c r="Q375" s="224"/>
      <c r="R375" s="224"/>
      <c r="S375" s="224"/>
      <c r="T375" s="224"/>
      <c r="U375" s="224"/>
      <c r="V375" s="224"/>
    </row>
    <row r="376" spans="2:22" ht="15.75" thickBot="1" x14ac:dyDescent="0.3">
      <c r="B376" s="180">
        <f t="shared" si="83"/>
        <v>41996</v>
      </c>
      <c r="C376" s="172">
        <f t="shared" si="85"/>
        <v>41996</v>
      </c>
      <c r="D376" s="173" t="b">
        <f t="shared" si="86"/>
        <v>0</v>
      </c>
      <c r="E376" s="181" t="str">
        <f t="shared" si="84"/>
        <v/>
      </c>
      <c r="F376" s="182" t="str">
        <f t="shared" si="84"/>
        <v/>
      </c>
      <c r="G376" s="183" t="str">
        <f t="shared" si="84"/>
        <v/>
      </c>
      <c r="H376" s="184" t="str">
        <f t="shared" si="84"/>
        <v>S</v>
      </c>
      <c r="I376" s="185" t="str">
        <f t="shared" si="84"/>
        <v/>
      </c>
      <c r="J376" s="179"/>
      <c r="K376" s="228">
        <f t="shared" si="87"/>
        <v>33</v>
      </c>
      <c r="L376" s="229">
        <f t="shared" si="88"/>
        <v>26</v>
      </c>
      <c r="M376" s="228">
        <f t="shared" si="89"/>
        <v>19</v>
      </c>
      <c r="N376" s="228">
        <f t="shared" si="90"/>
        <v>12</v>
      </c>
      <c r="O376" s="230">
        <f t="shared" si="91"/>
        <v>5</v>
      </c>
      <c r="P376" s="224"/>
      <c r="Q376" s="224"/>
      <c r="R376" s="224"/>
      <c r="S376" s="224"/>
      <c r="T376" s="224"/>
      <c r="U376" s="224"/>
      <c r="V376" s="224"/>
    </row>
    <row r="377" spans="2:22" ht="15.75" thickBot="1" x14ac:dyDescent="0.3">
      <c r="B377" s="180">
        <f t="shared" si="83"/>
        <v>41997</v>
      </c>
      <c r="C377" s="172">
        <f t="shared" si="85"/>
        <v>41997</v>
      </c>
      <c r="D377" s="173" t="b">
        <f t="shared" si="86"/>
        <v>0</v>
      </c>
      <c r="E377" s="181" t="str">
        <f t="shared" si="84"/>
        <v/>
      </c>
      <c r="F377" s="182" t="str">
        <f t="shared" si="84"/>
        <v/>
      </c>
      <c r="G377" s="183" t="str">
        <f t="shared" si="84"/>
        <v>S</v>
      </c>
      <c r="H377" s="184" t="str">
        <f t="shared" si="84"/>
        <v/>
      </c>
      <c r="I377" s="185" t="str">
        <f t="shared" si="84"/>
        <v/>
      </c>
      <c r="J377" s="179"/>
      <c r="K377" s="228">
        <f t="shared" si="87"/>
        <v>34</v>
      </c>
      <c r="L377" s="229">
        <f t="shared" si="88"/>
        <v>27</v>
      </c>
      <c r="M377" s="228">
        <f t="shared" si="89"/>
        <v>20</v>
      </c>
      <c r="N377" s="228">
        <f t="shared" si="90"/>
        <v>13</v>
      </c>
      <c r="O377" s="230">
        <f t="shared" si="91"/>
        <v>6</v>
      </c>
      <c r="P377" s="224"/>
      <c r="Q377" s="224"/>
      <c r="R377" s="224"/>
      <c r="S377" s="224"/>
      <c r="T377" s="224"/>
      <c r="U377" s="224"/>
      <c r="V377" s="224"/>
    </row>
    <row r="378" spans="2:22" ht="15.75" thickBot="1" x14ac:dyDescent="0.3">
      <c r="B378" s="180">
        <f t="shared" si="83"/>
        <v>41998</v>
      </c>
      <c r="C378" s="172">
        <f t="shared" si="85"/>
        <v>41998</v>
      </c>
      <c r="D378" s="173" t="b">
        <f t="shared" si="86"/>
        <v>1</v>
      </c>
      <c r="E378" s="181" t="str">
        <f t="shared" si="84"/>
        <v/>
      </c>
      <c r="F378" s="182" t="str">
        <f t="shared" si="84"/>
        <v>S</v>
      </c>
      <c r="G378" s="183" t="str">
        <f t="shared" si="84"/>
        <v/>
      </c>
      <c r="H378" s="184" t="str">
        <f t="shared" si="84"/>
        <v/>
      </c>
      <c r="I378" s="185" t="str">
        <f t="shared" si="84"/>
        <v/>
      </c>
      <c r="J378" s="179"/>
      <c r="K378" s="228">
        <f t="shared" si="87"/>
        <v>0</v>
      </c>
      <c r="L378" s="229">
        <f t="shared" si="88"/>
        <v>28</v>
      </c>
      <c r="M378" s="228">
        <f t="shared" si="89"/>
        <v>21</v>
      </c>
      <c r="N378" s="228">
        <f t="shared" si="90"/>
        <v>14</v>
      </c>
      <c r="O378" s="230">
        <f t="shared" si="91"/>
        <v>7</v>
      </c>
      <c r="P378" s="224"/>
      <c r="Q378" s="224"/>
      <c r="R378" s="224"/>
      <c r="S378" s="224"/>
      <c r="T378" s="224"/>
      <c r="U378" s="224"/>
      <c r="V378" s="224"/>
    </row>
    <row r="379" spans="2:22" ht="15.75" thickBot="1" x14ac:dyDescent="0.3">
      <c r="B379" s="180">
        <f t="shared" si="83"/>
        <v>41999</v>
      </c>
      <c r="C379" s="172">
        <f t="shared" si="85"/>
        <v>41999</v>
      </c>
      <c r="D379" s="173" t="b">
        <f t="shared" si="86"/>
        <v>1</v>
      </c>
      <c r="E379" s="181" t="str">
        <f t="shared" si="84"/>
        <v/>
      </c>
      <c r="F379" s="182" t="str">
        <f t="shared" si="84"/>
        <v>S</v>
      </c>
      <c r="G379" s="183" t="str">
        <f t="shared" si="84"/>
        <v/>
      </c>
      <c r="H379" s="184" t="str">
        <f t="shared" si="84"/>
        <v/>
      </c>
      <c r="I379" s="185" t="str">
        <f t="shared" si="84"/>
        <v/>
      </c>
      <c r="J379" s="179"/>
      <c r="K379" s="228">
        <f t="shared" si="87"/>
        <v>1</v>
      </c>
      <c r="L379" s="229">
        <f t="shared" si="88"/>
        <v>29</v>
      </c>
      <c r="M379" s="228">
        <f t="shared" si="89"/>
        <v>22</v>
      </c>
      <c r="N379" s="228">
        <f t="shared" si="90"/>
        <v>15</v>
      </c>
      <c r="O379" s="230">
        <f t="shared" si="91"/>
        <v>8</v>
      </c>
      <c r="P379" s="224"/>
      <c r="Q379" s="224"/>
      <c r="R379" s="224"/>
      <c r="S379" s="224"/>
      <c r="T379" s="224"/>
      <c r="U379" s="224"/>
      <c r="V379" s="224"/>
    </row>
    <row r="380" spans="2:22" ht="15.75" thickBot="1" x14ac:dyDescent="0.3">
      <c r="B380" s="180">
        <f t="shared" si="83"/>
        <v>42000</v>
      </c>
      <c r="C380" s="172">
        <f t="shared" si="85"/>
        <v>42000</v>
      </c>
      <c r="D380" s="173" t="b">
        <f t="shared" si="86"/>
        <v>1</v>
      </c>
      <c r="E380" s="181" t="str">
        <f t="shared" si="84"/>
        <v>S</v>
      </c>
      <c r="F380" s="182" t="str">
        <f t="shared" si="84"/>
        <v/>
      </c>
      <c r="G380" s="183" t="str">
        <f t="shared" si="84"/>
        <v/>
      </c>
      <c r="H380" s="184" t="str">
        <f t="shared" si="84"/>
        <v/>
      </c>
      <c r="I380" s="185" t="str">
        <f t="shared" si="84"/>
        <v/>
      </c>
      <c r="J380" s="179"/>
      <c r="K380" s="228">
        <f t="shared" si="87"/>
        <v>2</v>
      </c>
      <c r="L380" s="229">
        <f t="shared" si="88"/>
        <v>30</v>
      </c>
      <c r="M380" s="228">
        <f t="shared" si="89"/>
        <v>23</v>
      </c>
      <c r="N380" s="228">
        <f t="shared" si="90"/>
        <v>16</v>
      </c>
      <c r="O380" s="230">
        <f t="shared" si="91"/>
        <v>9</v>
      </c>
      <c r="P380" s="224"/>
      <c r="Q380" s="224"/>
      <c r="R380" s="224"/>
      <c r="S380" s="224"/>
      <c r="T380" s="224"/>
      <c r="U380" s="224"/>
      <c r="V380" s="224"/>
    </row>
    <row r="381" spans="2:22" ht="15.75" thickBot="1" x14ac:dyDescent="0.3">
      <c r="B381" s="180">
        <f t="shared" si="83"/>
        <v>42001</v>
      </c>
      <c r="C381" s="172">
        <f t="shared" si="85"/>
        <v>42001</v>
      </c>
      <c r="D381" s="173" t="b">
        <f t="shared" si="86"/>
        <v>1</v>
      </c>
      <c r="E381" s="181" t="str">
        <f t="shared" si="84"/>
        <v>S</v>
      </c>
      <c r="F381" s="182" t="str">
        <f t="shared" si="84"/>
        <v/>
      </c>
      <c r="G381" s="183" t="str">
        <f t="shared" si="84"/>
        <v/>
      </c>
      <c r="H381" s="184" t="str">
        <f t="shared" si="84"/>
        <v/>
      </c>
      <c r="I381" s="185" t="str">
        <f t="shared" si="84"/>
        <v/>
      </c>
      <c r="J381" s="179"/>
      <c r="K381" s="228">
        <f t="shared" si="87"/>
        <v>3</v>
      </c>
      <c r="L381" s="229">
        <f t="shared" si="88"/>
        <v>31</v>
      </c>
      <c r="M381" s="228">
        <f t="shared" si="89"/>
        <v>24</v>
      </c>
      <c r="N381" s="228">
        <f t="shared" si="90"/>
        <v>17</v>
      </c>
      <c r="O381" s="230">
        <f t="shared" si="91"/>
        <v>10</v>
      </c>
      <c r="P381" s="224"/>
      <c r="Q381" s="224"/>
      <c r="R381" s="224"/>
      <c r="S381" s="224"/>
      <c r="T381" s="224"/>
      <c r="U381" s="224"/>
      <c r="V381" s="224"/>
    </row>
    <row r="382" spans="2:22" ht="15.75" thickBot="1" x14ac:dyDescent="0.3">
      <c r="B382" s="180">
        <f t="shared" si="83"/>
        <v>42002</v>
      </c>
      <c r="C382" s="172">
        <f t="shared" si="85"/>
        <v>42002</v>
      </c>
      <c r="D382" s="173" t="b">
        <f t="shared" si="86"/>
        <v>0</v>
      </c>
      <c r="E382" s="181" t="str">
        <f t="shared" si="84"/>
        <v/>
      </c>
      <c r="F382" s="182" t="str">
        <f t="shared" si="84"/>
        <v/>
      </c>
      <c r="G382" s="183" t="str">
        <f t="shared" si="84"/>
        <v/>
      </c>
      <c r="H382" s="184" t="str">
        <f t="shared" si="84"/>
        <v/>
      </c>
      <c r="I382" s="185" t="str">
        <f t="shared" si="84"/>
        <v>S</v>
      </c>
      <c r="J382" s="179"/>
      <c r="K382" s="228">
        <f t="shared" si="87"/>
        <v>4</v>
      </c>
      <c r="L382" s="229">
        <f t="shared" si="88"/>
        <v>32</v>
      </c>
      <c r="M382" s="228">
        <f t="shared" si="89"/>
        <v>25</v>
      </c>
      <c r="N382" s="228">
        <f t="shared" si="90"/>
        <v>18</v>
      </c>
      <c r="O382" s="230">
        <f t="shared" si="91"/>
        <v>11</v>
      </c>
      <c r="P382" s="224"/>
      <c r="Q382" s="224"/>
      <c r="R382" s="224"/>
      <c r="S382" s="224"/>
      <c r="T382" s="224"/>
      <c r="U382" s="224"/>
      <c r="V382" s="224"/>
    </row>
    <row r="383" spans="2:22" ht="15.75" thickBot="1" x14ac:dyDescent="0.3">
      <c r="B383" s="180">
        <f t="shared" si="83"/>
        <v>42003</v>
      </c>
      <c r="C383" s="172">
        <f t="shared" si="85"/>
        <v>42003</v>
      </c>
      <c r="D383" s="173" t="b">
        <f t="shared" si="86"/>
        <v>0</v>
      </c>
      <c r="E383" s="181" t="str">
        <f t="shared" ref="E383:I384" si="92">IF(OR(K383=2,K383=3,K383=11,K383=12,K383=20,K383=28,K383=29),"S","")</f>
        <v/>
      </c>
      <c r="F383" s="182" t="str">
        <f t="shared" si="92"/>
        <v/>
      </c>
      <c r="G383" s="183" t="str">
        <f t="shared" si="92"/>
        <v/>
      </c>
      <c r="H383" s="184" t="str">
        <f t="shared" si="92"/>
        <v/>
      </c>
      <c r="I383" s="185" t="str">
        <f t="shared" si="92"/>
        <v>S</v>
      </c>
      <c r="J383" s="179"/>
      <c r="K383" s="228">
        <f t="shared" si="87"/>
        <v>5</v>
      </c>
      <c r="L383" s="229">
        <f t="shared" si="88"/>
        <v>33</v>
      </c>
      <c r="M383" s="228">
        <f t="shared" si="89"/>
        <v>26</v>
      </c>
      <c r="N383" s="228">
        <f t="shared" si="90"/>
        <v>19</v>
      </c>
      <c r="O383" s="230">
        <f t="shared" si="91"/>
        <v>12</v>
      </c>
      <c r="P383" s="224"/>
      <c r="Q383" s="224"/>
      <c r="R383" s="224"/>
      <c r="S383" s="224"/>
      <c r="T383" s="224"/>
      <c r="U383" s="224"/>
      <c r="V383" s="224"/>
    </row>
    <row r="384" spans="2:22" x14ac:dyDescent="0.25">
      <c r="B384" s="192">
        <f t="shared" si="83"/>
        <v>42004</v>
      </c>
      <c r="C384" s="193">
        <f t="shared" si="85"/>
        <v>42004</v>
      </c>
      <c r="D384" s="194" t="b">
        <f t="shared" si="86"/>
        <v>0</v>
      </c>
      <c r="E384" s="181" t="str">
        <f t="shared" si="92"/>
        <v/>
      </c>
      <c r="F384" s="182" t="str">
        <f t="shared" si="92"/>
        <v/>
      </c>
      <c r="G384" s="183" t="str">
        <f t="shared" si="92"/>
        <v/>
      </c>
      <c r="H384" s="184" t="str">
        <f t="shared" si="92"/>
        <v>S</v>
      </c>
      <c r="I384" s="185" t="str">
        <f t="shared" si="92"/>
        <v/>
      </c>
      <c r="J384" s="179"/>
      <c r="K384" s="228">
        <f t="shared" si="87"/>
        <v>6</v>
      </c>
      <c r="L384" s="229">
        <f t="shared" si="88"/>
        <v>34</v>
      </c>
      <c r="M384" s="228">
        <f t="shared" si="89"/>
        <v>27</v>
      </c>
      <c r="N384" s="228">
        <f t="shared" si="90"/>
        <v>20</v>
      </c>
      <c r="O384" s="230">
        <f t="shared" si="91"/>
        <v>13</v>
      </c>
      <c r="P384" s="224"/>
      <c r="Q384" s="224"/>
      <c r="R384" s="224"/>
      <c r="S384" s="224"/>
      <c r="T384" s="224"/>
      <c r="U384" s="224"/>
      <c r="V384" s="224"/>
    </row>
    <row r="385" spans="2:22" x14ac:dyDescent="0.25">
      <c r="B385" s="195"/>
      <c r="C385" s="196"/>
      <c r="D385" s="197"/>
      <c r="E385" s="198"/>
      <c r="F385" s="198"/>
      <c r="G385" s="198"/>
      <c r="H385" s="198"/>
      <c r="I385" s="198"/>
      <c r="J385" s="199"/>
      <c r="K385" s="235"/>
      <c r="L385" s="235"/>
      <c r="M385" s="235"/>
      <c r="N385" s="235"/>
      <c r="O385" s="224"/>
      <c r="P385" s="224"/>
      <c r="Q385" s="224"/>
      <c r="R385" s="224"/>
      <c r="S385" s="224"/>
      <c r="T385" s="224"/>
      <c r="U385" s="224"/>
      <c r="V385" s="224"/>
    </row>
    <row r="386" spans="2:22" x14ac:dyDescent="0.25">
      <c r="B386" s="200"/>
      <c r="C386" s="201"/>
      <c r="D386" s="202"/>
      <c r="E386" s="198"/>
      <c r="F386" s="198"/>
      <c r="G386" s="198"/>
      <c r="H386" s="198"/>
      <c r="I386" s="198"/>
      <c r="J386" s="198"/>
      <c r="K386" s="236"/>
      <c r="L386" s="236"/>
      <c r="M386" s="236"/>
      <c r="N386" s="236"/>
      <c r="O386" s="224"/>
      <c r="P386" s="224"/>
      <c r="Q386" s="224"/>
      <c r="R386" s="224"/>
      <c r="S386" s="224"/>
      <c r="T386" s="224"/>
      <c r="U386" s="224"/>
      <c r="V386" s="224"/>
    </row>
    <row r="387" spans="2:22" x14ac:dyDescent="0.25">
      <c r="B387" s="200"/>
      <c r="C387" s="201"/>
      <c r="D387" s="202"/>
      <c r="E387" s="198"/>
      <c r="F387" s="198"/>
      <c r="G387" s="198"/>
      <c r="H387" s="198"/>
      <c r="I387" s="198"/>
      <c r="J387" s="198"/>
      <c r="K387" s="236"/>
      <c r="L387" s="236"/>
      <c r="M387" s="236"/>
      <c r="N387" s="236"/>
      <c r="O387" s="224"/>
      <c r="P387" s="224"/>
      <c r="Q387" s="224"/>
      <c r="R387" s="224"/>
      <c r="S387" s="224"/>
      <c r="T387" s="224"/>
      <c r="U387" s="224"/>
      <c r="V387" s="224"/>
    </row>
    <row r="388" spans="2:22" x14ac:dyDescent="0.25">
      <c r="B388" s="200"/>
      <c r="C388" s="201"/>
      <c r="D388" s="202"/>
      <c r="E388" s="198"/>
      <c r="F388" s="198"/>
      <c r="G388" s="198"/>
      <c r="H388" s="198"/>
      <c r="I388" s="198"/>
      <c r="J388" s="198"/>
      <c r="K388" s="236"/>
      <c r="L388" s="236"/>
      <c r="M388" s="236"/>
      <c r="N388" s="236"/>
      <c r="O388" s="224"/>
      <c r="P388" s="224"/>
      <c r="Q388" s="224"/>
      <c r="R388" s="224"/>
      <c r="S388" s="224"/>
      <c r="T388" s="224"/>
      <c r="U388" s="224"/>
      <c r="V388" s="224"/>
    </row>
    <row r="389" spans="2:22" x14ac:dyDescent="0.25">
      <c r="B389" s="200"/>
      <c r="C389" s="201"/>
      <c r="D389" s="202"/>
      <c r="E389" s="198"/>
      <c r="F389" s="198"/>
      <c r="G389" s="198"/>
      <c r="H389" s="198"/>
      <c r="I389" s="198"/>
      <c r="J389" s="198"/>
      <c r="K389" s="236"/>
      <c r="L389" s="236"/>
      <c r="M389" s="236"/>
      <c r="N389" s="236"/>
      <c r="O389" s="224"/>
      <c r="P389" s="224"/>
      <c r="Q389" s="224"/>
      <c r="R389" s="224"/>
      <c r="S389" s="224"/>
      <c r="T389" s="224"/>
      <c r="U389" s="224"/>
      <c r="V389" s="224"/>
    </row>
    <row r="390" spans="2:22" x14ac:dyDescent="0.25">
      <c r="B390" s="200"/>
      <c r="C390" s="201"/>
      <c r="D390" s="202"/>
      <c r="E390" s="198"/>
      <c r="F390" s="198"/>
      <c r="G390" s="198"/>
      <c r="H390" s="198"/>
      <c r="I390" s="198"/>
      <c r="J390" s="198"/>
      <c r="K390" s="236"/>
      <c r="L390" s="236"/>
      <c r="M390" s="236"/>
      <c r="N390" s="236"/>
      <c r="O390" s="224"/>
      <c r="P390" s="224"/>
      <c r="Q390" s="224"/>
      <c r="R390" s="224"/>
      <c r="S390" s="224"/>
      <c r="T390" s="224"/>
      <c r="U390" s="224"/>
      <c r="V390" s="224"/>
    </row>
    <row r="391" spans="2:22" x14ac:dyDescent="0.25">
      <c r="B391" s="200"/>
      <c r="C391" s="201"/>
      <c r="D391" s="202"/>
      <c r="E391" s="198"/>
      <c r="F391" s="198"/>
      <c r="G391" s="198"/>
      <c r="H391" s="198"/>
      <c r="I391" s="198"/>
      <c r="J391" s="198"/>
      <c r="K391" s="236"/>
      <c r="L391" s="236"/>
      <c r="M391" s="236"/>
      <c r="N391" s="236"/>
      <c r="O391" s="224"/>
      <c r="P391" s="224"/>
      <c r="Q391" s="224"/>
      <c r="R391" s="224"/>
      <c r="S391" s="224"/>
      <c r="T391" s="224"/>
      <c r="U391" s="224"/>
      <c r="V391" s="224"/>
    </row>
    <row r="392" spans="2:22" x14ac:dyDescent="0.25">
      <c r="B392" s="200"/>
      <c r="C392" s="201"/>
      <c r="D392" s="202"/>
      <c r="E392" s="198"/>
      <c r="F392" s="198"/>
      <c r="G392" s="198"/>
      <c r="H392" s="198"/>
      <c r="I392" s="198"/>
      <c r="J392" s="198"/>
      <c r="K392" s="236"/>
      <c r="L392" s="236"/>
      <c r="M392" s="236"/>
      <c r="N392" s="236"/>
      <c r="O392" s="224"/>
      <c r="P392" s="224"/>
      <c r="Q392" s="224"/>
      <c r="R392" s="224"/>
      <c r="S392" s="224"/>
      <c r="T392" s="224"/>
      <c r="U392" s="224"/>
      <c r="V392" s="224"/>
    </row>
    <row r="393" spans="2:22" x14ac:dyDescent="0.25">
      <c r="B393" s="200"/>
      <c r="C393" s="201"/>
      <c r="D393" s="202"/>
      <c r="E393" s="198"/>
      <c r="F393" s="198"/>
      <c r="G393" s="198"/>
      <c r="H393" s="198"/>
      <c r="I393" s="198"/>
      <c r="J393" s="198"/>
      <c r="K393" s="236"/>
      <c r="L393" s="236"/>
      <c r="M393" s="236"/>
      <c r="N393" s="236"/>
      <c r="O393" s="224"/>
      <c r="P393" s="224"/>
      <c r="Q393" s="224"/>
      <c r="R393" s="224"/>
      <c r="S393" s="224"/>
      <c r="T393" s="224"/>
      <c r="U393" s="224"/>
      <c r="V393" s="224"/>
    </row>
    <row r="394" spans="2:22" x14ac:dyDescent="0.25">
      <c r="B394" s="200"/>
      <c r="C394" s="201"/>
      <c r="D394" s="202"/>
      <c r="E394" s="198"/>
      <c r="F394" s="198"/>
      <c r="G394" s="198"/>
      <c r="H394" s="198"/>
      <c r="I394" s="198"/>
      <c r="J394" s="198"/>
      <c r="K394" s="236"/>
      <c r="L394" s="236"/>
      <c r="M394" s="236"/>
      <c r="N394" s="236"/>
      <c r="O394" s="224"/>
      <c r="P394" s="224"/>
      <c r="Q394" s="224"/>
      <c r="R394" s="224"/>
      <c r="S394" s="224"/>
      <c r="T394" s="224"/>
      <c r="U394" s="224"/>
      <c r="V394" s="224"/>
    </row>
    <row r="395" spans="2:22" x14ac:dyDescent="0.25">
      <c r="B395" s="200"/>
      <c r="C395" s="201"/>
      <c r="D395" s="202"/>
      <c r="E395" s="198"/>
      <c r="F395" s="198"/>
      <c r="G395" s="198"/>
      <c r="H395" s="198"/>
      <c r="I395" s="198"/>
      <c r="J395" s="198"/>
      <c r="K395" s="236"/>
      <c r="L395" s="236"/>
      <c r="M395" s="236"/>
      <c r="N395" s="236"/>
      <c r="O395" s="224"/>
      <c r="P395" s="224"/>
      <c r="Q395" s="224"/>
      <c r="R395" s="224"/>
      <c r="S395" s="224"/>
      <c r="T395" s="224"/>
      <c r="U395" s="224"/>
      <c r="V395" s="224"/>
    </row>
    <row r="396" spans="2:22" x14ac:dyDescent="0.25">
      <c r="B396" s="200"/>
      <c r="C396" s="201"/>
      <c r="D396" s="202"/>
      <c r="E396" s="198"/>
      <c r="F396" s="198"/>
      <c r="G396" s="198"/>
      <c r="H396" s="198"/>
      <c r="I396" s="198"/>
      <c r="J396" s="198"/>
      <c r="K396" s="236"/>
      <c r="L396" s="236"/>
      <c r="M396" s="236"/>
      <c r="N396" s="236"/>
      <c r="O396" s="224"/>
      <c r="P396" s="224"/>
      <c r="Q396" s="224"/>
      <c r="R396" s="224"/>
      <c r="S396" s="224"/>
      <c r="T396" s="224"/>
      <c r="U396" s="224"/>
      <c r="V396" s="224"/>
    </row>
    <row r="397" spans="2:22" x14ac:dyDescent="0.25">
      <c r="B397" s="200"/>
      <c r="C397" s="201"/>
      <c r="D397" s="202"/>
      <c r="E397" s="198"/>
      <c r="F397" s="198"/>
      <c r="G397" s="198"/>
      <c r="H397" s="198"/>
      <c r="I397" s="198"/>
      <c r="J397" s="198"/>
      <c r="K397" s="236"/>
      <c r="L397" s="236"/>
      <c r="M397" s="236"/>
      <c r="N397" s="236"/>
      <c r="O397" s="224"/>
      <c r="P397" s="224"/>
      <c r="Q397" s="224"/>
      <c r="R397" s="224"/>
      <c r="S397" s="224"/>
      <c r="T397" s="224"/>
      <c r="U397" s="224"/>
      <c r="V397" s="224"/>
    </row>
    <row r="398" spans="2:22" x14ac:dyDescent="0.25">
      <c r="B398" s="200"/>
      <c r="C398" s="201"/>
      <c r="D398" s="202"/>
      <c r="E398" s="198"/>
      <c r="F398" s="198"/>
      <c r="G398" s="198"/>
      <c r="H398" s="198"/>
      <c r="I398" s="198"/>
      <c r="J398" s="198"/>
      <c r="K398" s="236"/>
      <c r="L398" s="236"/>
      <c r="M398" s="236"/>
      <c r="N398" s="236"/>
      <c r="O398" s="224"/>
      <c r="P398" s="224"/>
      <c r="Q398" s="224"/>
      <c r="R398" s="224"/>
      <c r="S398" s="224"/>
      <c r="T398" s="224"/>
      <c r="U398" s="224"/>
      <c r="V398" s="224"/>
    </row>
    <row r="399" spans="2:22" x14ac:dyDescent="0.25">
      <c r="B399" s="200"/>
      <c r="C399" s="201"/>
      <c r="D399" s="202"/>
      <c r="E399" s="198"/>
      <c r="F399" s="198"/>
      <c r="G399" s="198"/>
      <c r="H399" s="198"/>
      <c r="I399" s="198"/>
      <c r="J399" s="198"/>
      <c r="K399" s="236"/>
      <c r="L399" s="236"/>
      <c r="M399" s="236"/>
      <c r="N399" s="236"/>
      <c r="O399" s="224"/>
      <c r="P399" s="224"/>
      <c r="Q399" s="224"/>
      <c r="R399" s="224"/>
      <c r="S399" s="224"/>
      <c r="T399" s="224"/>
      <c r="U399" s="224"/>
      <c r="V399" s="224"/>
    </row>
    <row r="400" spans="2:22" x14ac:dyDescent="0.25">
      <c r="B400" s="200"/>
      <c r="C400" s="201"/>
      <c r="D400" s="202"/>
      <c r="E400" s="198"/>
      <c r="F400" s="198"/>
      <c r="G400" s="198"/>
      <c r="H400" s="198"/>
      <c r="I400" s="198"/>
      <c r="J400" s="198"/>
      <c r="K400" s="236"/>
      <c r="L400" s="236"/>
      <c r="M400" s="236"/>
      <c r="N400" s="236"/>
      <c r="O400" s="224"/>
      <c r="P400" s="224"/>
      <c r="Q400" s="224"/>
      <c r="R400" s="224"/>
      <c r="S400" s="224"/>
      <c r="T400" s="224"/>
      <c r="U400" s="224"/>
      <c r="V400" s="224"/>
    </row>
    <row r="401" spans="2:22" x14ac:dyDescent="0.25">
      <c r="B401" s="200"/>
      <c r="C401" s="201"/>
      <c r="D401" s="202"/>
      <c r="E401" s="198"/>
      <c r="F401" s="198"/>
      <c r="G401" s="198"/>
      <c r="H401" s="198"/>
      <c r="I401" s="198"/>
      <c r="J401" s="198"/>
      <c r="K401" s="236"/>
      <c r="L401" s="236"/>
      <c r="M401" s="236"/>
      <c r="N401" s="236"/>
      <c r="O401" s="224"/>
      <c r="P401" s="224"/>
      <c r="Q401" s="224"/>
      <c r="R401" s="224"/>
      <c r="S401" s="224"/>
      <c r="T401" s="224"/>
      <c r="U401" s="224"/>
      <c r="V401" s="224"/>
    </row>
    <row r="402" spans="2:22" x14ac:dyDescent="0.25">
      <c r="B402" s="200"/>
      <c r="C402" s="201"/>
      <c r="D402" s="202"/>
      <c r="E402" s="198"/>
      <c r="F402" s="198"/>
      <c r="G402" s="198"/>
      <c r="H402" s="198"/>
      <c r="I402" s="198"/>
      <c r="J402" s="198"/>
      <c r="K402" s="236"/>
      <c r="L402" s="236"/>
      <c r="M402" s="236"/>
      <c r="N402" s="236"/>
      <c r="O402" s="224"/>
      <c r="P402" s="224"/>
      <c r="Q402" s="224"/>
      <c r="R402" s="224"/>
      <c r="S402" s="224"/>
      <c r="T402" s="224"/>
      <c r="U402" s="224"/>
      <c r="V402" s="224"/>
    </row>
    <row r="403" spans="2:22" x14ac:dyDescent="0.25">
      <c r="B403" s="200"/>
      <c r="C403" s="201"/>
      <c r="D403" s="202"/>
      <c r="E403" s="198"/>
      <c r="F403" s="198"/>
      <c r="G403" s="198"/>
      <c r="H403" s="198"/>
      <c r="I403" s="198"/>
      <c r="J403" s="198"/>
      <c r="K403" s="236"/>
      <c r="L403" s="236"/>
      <c r="M403" s="236"/>
      <c r="N403" s="236"/>
      <c r="O403" s="224"/>
      <c r="P403" s="224"/>
      <c r="Q403" s="224"/>
      <c r="R403" s="224"/>
      <c r="S403" s="224"/>
      <c r="T403" s="224"/>
      <c r="U403" s="224"/>
      <c r="V403" s="224"/>
    </row>
    <row r="404" spans="2:22" x14ac:dyDescent="0.25">
      <c r="B404" s="200"/>
      <c r="C404" s="201"/>
      <c r="D404" s="202"/>
      <c r="E404" s="198"/>
      <c r="F404" s="198"/>
      <c r="G404" s="198"/>
      <c r="H404" s="198"/>
      <c r="I404" s="198"/>
      <c r="J404" s="198"/>
      <c r="K404" s="236"/>
      <c r="L404" s="236"/>
      <c r="M404" s="236"/>
      <c r="N404" s="236"/>
      <c r="O404" s="224"/>
      <c r="P404" s="224"/>
      <c r="Q404" s="224"/>
      <c r="R404" s="224"/>
      <c r="S404" s="224"/>
      <c r="T404" s="224"/>
      <c r="U404" s="224"/>
      <c r="V404" s="224"/>
    </row>
    <row r="405" spans="2:22" x14ac:dyDescent="0.25">
      <c r="B405" s="200"/>
      <c r="C405" s="201"/>
      <c r="D405" s="202"/>
      <c r="E405" s="198"/>
      <c r="F405" s="198"/>
      <c r="G405" s="198"/>
      <c r="H405" s="198"/>
      <c r="I405" s="198"/>
      <c r="J405" s="198"/>
      <c r="K405" s="236"/>
      <c r="L405" s="236"/>
      <c r="M405" s="236"/>
      <c r="N405" s="236"/>
      <c r="O405" s="224"/>
      <c r="P405" s="224"/>
      <c r="Q405" s="224"/>
      <c r="R405" s="224"/>
      <c r="S405" s="224"/>
      <c r="T405" s="224"/>
      <c r="U405" s="224"/>
      <c r="V405" s="224"/>
    </row>
    <row r="406" spans="2:22" x14ac:dyDescent="0.25">
      <c r="B406" s="200"/>
      <c r="C406" s="201"/>
      <c r="D406" s="202"/>
      <c r="E406" s="198"/>
      <c r="F406" s="198"/>
      <c r="G406" s="198"/>
      <c r="H406" s="198"/>
      <c r="I406" s="198"/>
      <c r="J406" s="198"/>
      <c r="K406" s="236"/>
      <c r="L406" s="236"/>
      <c r="M406" s="236"/>
      <c r="N406" s="236"/>
      <c r="O406" s="224"/>
      <c r="P406" s="224"/>
      <c r="Q406" s="224"/>
      <c r="R406" s="224"/>
      <c r="S406" s="224"/>
      <c r="T406" s="224"/>
      <c r="U406" s="224"/>
      <c r="V406" s="224"/>
    </row>
    <row r="407" spans="2:22" x14ac:dyDescent="0.25">
      <c r="B407" s="200"/>
      <c r="C407" s="201"/>
      <c r="D407" s="202"/>
      <c r="E407" s="198"/>
      <c r="F407" s="198"/>
      <c r="G407" s="198"/>
      <c r="H407" s="198"/>
      <c r="I407" s="198"/>
      <c r="J407" s="198"/>
      <c r="K407" s="236"/>
      <c r="L407" s="236"/>
      <c r="M407" s="236"/>
      <c r="N407" s="236"/>
      <c r="O407" s="224"/>
      <c r="P407" s="224"/>
      <c r="Q407" s="224"/>
      <c r="R407" s="224"/>
      <c r="S407" s="224"/>
      <c r="T407" s="224"/>
      <c r="U407" s="224"/>
      <c r="V407" s="224"/>
    </row>
    <row r="408" spans="2:22" x14ac:dyDescent="0.25">
      <c r="B408" s="200"/>
      <c r="C408" s="201"/>
      <c r="D408" s="202"/>
      <c r="E408" s="198"/>
      <c r="F408" s="198"/>
      <c r="G408" s="198"/>
      <c r="H408" s="198"/>
      <c r="I408" s="198"/>
      <c r="J408" s="198"/>
      <c r="K408" s="236"/>
      <c r="L408" s="236"/>
      <c r="M408" s="236"/>
      <c r="N408" s="236"/>
      <c r="O408" s="224"/>
      <c r="P408" s="224"/>
      <c r="Q408" s="224"/>
      <c r="R408" s="224"/>
      <c r="S408" s="224"/>
      <c r="T408" s="224"/>
      <c r="U408" s="224"/>
      <c r="V408" s="224"/>
    </row>
    <row r="409" spans="2:22" x14ac:dyDescent="0.25">
      <c r="B409" s="200"/>
      <c r="C409" s="201"/>
      <c r="D409" s="202"/>
      <c r="E409" s="198"/>
      <c r="F409" s="198"/>
      <c r="G409" s="198"/>
      <c r="H409" s="198"/>
      <c r="I409" s="198"/>
      <c r="J409" s="198"/>
      <c r="K409" s="236"/>
      <c r="L409" s="236"/>
      <c r="M409" s="236"/>
      <c r="N409" s="236"/>
      <c r="O409" s="224"/>
      <c r="P409" s="224"/>
      <c r="Q409" s="224"/>
      <c r="R409" s="224"/>
      <c r="S409" s="224"/>
      <c r="T409" s="224"/>
      <c r="U409" s="224"/>
      <c r="V409" s="224"/>
    </row>
    <row r="410" spans="2:22" x14ac:dyDescent="0.25">
      <c r="B410" s="200"/>
      <c r="C410" s="201"/>
      <c r="D410" s="202"/>
      <c r="E410" s="198"/>
      <c r="F410" s="198"/>
      <c r="G410" s="198"/>
      <c r="H410" s="198"/>
      <c r="I410" s="198"/>
      <c r="J410" s="198"/>
      <c r="K410" s="236"/>
      <c r="L410" s="236"/>
      <c r="M410" s="236"/>
      <c r="N410" s="236"/>
      <c r="O410" s="224"/>
      <c r="P410" s="224"/>
      <c r="Q410" s="224"/>
      <c r="R410" s="224"/>
      <c r="S410" s="224"/>
      <c r="T410" s="224"/>
      <c r="U410" s="224"/>
      <c r="V410" s="224"/>
    </row>
    <row r="411" spans="2:22" x14ac:dyDescent="0.25">
      <c r="B411" s="200"/>
      <c r="C411" s="201"/>
      <c r="D411" s="202"/>
      <c r="E411" s="198"/>
      <c r="F411" s="198"/>
      <c r="G411" s="198"/>
      <c r="H411" s="198"/>
      <c r="I411" s="198"/>
      <c r="J411" s="198"/>
      <c r="K411" s="236"/>
      <c r="L411" s="236"/>
      <c r="M411" s="236"/>
      <c r="N411" s="236"/>
      <c r="O411" s="224"/>
      <c r="P411" s="224"/>
      <c r="Q411" s="224"/>
      <c r="R411" s="224"/>
      <c r="S411" s="224"/>
      <c r="T411" s="224"/>
      <c r="U411" s="224"/>
      <c r="V411" s="224"/>
    </row>
    <row r="412" spans="2:22" x14ac:dyDescent="0.25">
      <c r="B412" s="200"/>
      <c r="C412" s="201"/>
      <c r="D412" s="202"/>
      <c r="E412" s="198"/>
      <c r="F412" s="198"/>
      <c r="G412" s="198"/>
      <c r="H412" s="198"/>
      <c r="I412" s="198"/>
      <c r="J412" s="198"/>
      <c r="K412" s="236"/>
      <c r="L412" s="236"/>
      <c r="M412" s="236"/>
      <c r="N412" s="236"/>
      <c r="O412" s="224"/>
      <c r="P412" s="224"/>
      <c r="Q412" s="224"/>
      <c r="R412" s="224"/>
      <c r="S412" s="224"/>
      <c r="T412" s="224"/>
      <c r="U412" s="224"/>
      <c r="V412" s="224"/>
    </row>
    <row r="413" spans="2:22" x14ac:dyDescent="0.25">
      <c r="B413" s="200"/>
      <c r="C413" s="201"/>
      <c r="D413" s="202"/>
      <c r="E413" s="198"/>
      <c r="F413" s="198"/>
      <c r="G413" s="198"/>
      <c r="H413" s="198"/>
      <c r="I413" s="198"/>
      <c r="J413" s="198"/>
      <c r="K413" s="236"/>
      <c r="L413" s="236"/>
      <c r="M413" s="236"/>
      <c r="N413" s="236"/>
      <c r="O413" s="224"/>
      <c r="P413" s="224"/>
      <c r="Q413" s="224"/>
      <c r="R413" s="224"/>
      <c r="S413" s="224"/>
      <c r="T413" s="224"/>
      <c r="U413" s="224"/>
      <c r="V413" s="224"/>
    </row>
    <row r="414" spans="2:22" x14ac:dyDescent="0.25">
      <c r="B414" s="200"/>
      <c r="C414" s="201"/>
      <c r="D414" s="202"/>
      <c r="E414" s="198"/>
      <c r="F414" s="198"/>
      <c r="G414" s="198"/>
      <c r="H414" s="198"/>
      <c r="I414" s="198"/>
      <c r="J414" s="198"/>
      <c r="K414" s="236"/>
      <c r="L414" s="236"/>
      <c r="M414" s="236"/>
      <c r="N414" s="236"/>
      <c r="O414" s="224"/>
      <c r="P414" s="224"/>
      <c r="Q414" s="224"/>
      <c r="R414" s="224"/>
      <c r="S414" s="224"/>
      <c r="T414" s="224"/>
      <c r="U414" s="224"/>
      <c r="V414" s="224"/>
    </row>
    <row r="415" spans="2:22" x14ac:dyDescent="0.25">
      <c r="B415" s="200"/>
      <c r="C415" s="201"/>
      <c r="D415" s="202"/>
      <c r="E415" s="198"/>
      <c r="F415" s="198"/>
      <c r="G415" s="198"/>
      <c r="H415" s="198"/>
      <c r="I415" s="198"/>
      <c r="J415" s="198"/>
      <c r="K415" s="236"/>
      <c r="L415" s="236"/>
      <c r="M415" s="236"/>
      <c r="N415" s="236"/>
      <c r="O415" s="224"/>
      <c r="P415" s="224"/>
      <c r="Q415" s="224"/>
      <c r="R415" s="224"/>
      <c r="S415" s="224"/>
      <c r="T415" s="224"/>
      <c r="U415" s="224"/>
      <c r="V415" s="224"/>
    </row>
    <row r="416" spans="2:22" x14ac:dyDescent="0.25">
      <c r="B416" s="200"/>
      <c r="C416" s="201"/>
      <c r="D416" s="202"/>
      <c r="E416" s="198"/>
      <c r="F416" s="198"/>
      <c r="G416" s="198"/>
      <c r="H416" s="198"/>
      <c r="I416" s="198"/>
      <c r="J416" s="198"/>
      <c r="K416" s="236"/>
      <c r="L416" s="236"/>
      <c r="M416" s="236"/>
      <c r="N416" s="236"/>
      <c r="O416" s="224"/>
      <c r="P416" s="224"/>
      <c r="Q416" s="224"/>
      <c r="R416" s="224"/>
      <c r="S416" s="224"/>
      <c r="T416" s="224"/>
      <c r="U416" s="224"/>
      <c r="V416" s="224"/>
    </row>
    <row r="417" spans="2:22" x14ac:dyDescent="0.25">
      <c r="B417" s="200"/>
      <c r="C417" s="201"/>
      <c r="D417" s="202"/>
      <c r="E417" s="198"/>
      <c r="F417" s="198"/>
      <c r="G417" s="198"/>
      <c r="H417" s="198"/>
      <c r="I417" s="198"/>
      <c r="J417" s="198"/>
      <c r="K417" s="236"/>
      <c r="L417" s="236"/>
      <c r="M417" s="236"/>
      <c r="N417" s="236"/>
      <c r="O417" s="224"/>
      <c r="P417" s="224"/>
      <c r="Q417" s="224"/>
      <c r="R417" s="224"/>
      <c r="S417" s="224"/>
      <c r="T417" s="224"/>
      <c r="U417" s="224"/>
      <c r="V417" s="224"/>
    </row>
    <row r="418" spans="2:22" x14ac:dyDescent="0.25">
      <c r="B418" s="200"/>
      <c r="C418" s="201"/>
      <c r="D418" s="202"/>
      <c r="E418" s="198"/>
      <c r="F418" s="198"/>
      <c r="G418" s="198"/>
      <c r="H418" s="198"/>
      <c r="I418" s="198"/>
      <c r="J418" s="198"/>
      <c r="K418" s="236"/>
      <c r="L418" s="236"/>
      <c r="M418" s="236"/>
      <c r="N418" s="236"/>
      <c r="O418" s="224"/>
      <c r="P418" s="224"/>
      <c r="Q418" s="224"/>
      <c r="R418" s="224"/>
      <c r="S418" s="224"/>
      <c r="T418" s="224"/>
      <c r="U418" s="224"/>
      <c r="V418" s="224"/>
    </row>
    <row r="419" spans="2:22" x14ac:dyDescent="0.25">
      <c r="B419" s="200"/>
      <c r="C419" s="201"/>
      <c r="D419" s="202"/>
      <c r="E419" s="198"/>
      <c r="F419" s="198"/>
      <c r="G419" s="198"/>
      <c r="H419" s="198"/>
      <c r="I419" s="198"/>
      <c r="J419" s="198"/>
      <c r="K419" s="236"/>
      <c r="L419" s="236"/>
      <c r="M419" s="236"/>
      <c r="N419" s="236"/>
      <c r="O419" s="224"/>
      <c r="P419" s="224"/>
      <c r="Q419" s="224"/>
      <c r="R419" s="224"/>
      <c r="S419" s="224"/>
      <c r="T419" s="224"/>
      <c r="U419" s="224"/>
      <c r="V419" s="224"/>
    </row>
    <row r="420" spans="2:22" x14ac:dyDescent="0.25">
      <c r="B420" s="200"/>
      <c r="C420" s="201"/>
      <c r="D420" s="202"/>
      <c r="E420" s="198"/>
      <c r="F420" s="198"/>
      <c r="G420" s="198"/>
      <c r="H420" s="198"/>
      <c r="I420" s="198"/>
      <c r="J420" s="198"/>
      <c r="K420" s="236"/>
      <c r="L420" s="236"/>
      <c r="M420" s="236"/>
      <c r="N420" s="236"/>
      <c r="O420" s="224"/>
      <c r="P420" s="224"/>
      <c r="Q420" s="224"/>
      <c r="R420" s="224"/>
      <c r="S420" s="224"/>
      <c r="T420" s="224"/>
      <c r="U420" s="224"/>
      <c r="V420" s="224"/>
    </row>
    <row r="421" spans="2:22" x14ac:dyDescent="0.25">
      <c r="B421" s="200"/>
      <c r="C421" s="201"/>
      <c r="D421" s="202"/>
      <c r="E421" s="198"/>
      <c r="F421" s="198"/>
      <c r="G421" s="198"/>
      <c r="H421" s="198"/>
      <c r="I421" s="198"/>
      <c r="J421" s="198"/>
      <c r="K421" s="236"/>
      <c r="L421" s="236"/>
      <c r="M421" s="236"/>
      <c r="N421" s="236"/>
      <c r="O421" s="224"/>
      <c r="P421" s="224"/>
      <c r="Q421" s="224"/>
      <c r="R421" s="224"/>
      <c r="S421" s="224"/>
      <c r="T421" s="224"/>
      <c r="U421" s="224"/>
      <c r="V421" s="224"/>
    </row>
    <row r="422" spans="2:22" x14ac:dyDescent="0.25">
      <c r="B422" s="200"/>
      <c r="C422" s="201"/>
      <c r="D422" s="202"/>
      <c r="E422" s="198"/>
      <c r="F422" s="198"/>
      <c r="G422" s="198"/>
      <c r="H422" s="198"/>
      <c r="I422" s="198"/>
      <c r="J422" s="198"/>
      <c r="K422" s="236"/>
      <c r="L422" s="236"/>
      <c r="M422" s="236"/>
      <c r="N422" s="236"/>
      <c r="O422" s="224"/>
      <c r="P422" s="224"/>
      <c r="Q422" s="224"/>
      <c r="R422" s="224"/>
      <c r="S422" s="224"/>
      <c r="T422" s="224"/>
      <c r="U422" s="224"/>
      <c r="V422" s="224"/>
    </row>
    <row r="423" spans="2:22" x14ac:dyDescent="0.25">
      <c r="B423" s="200"/>
      <c r="C423" s="201"/>
      <c r="D423" s="202"/>
      <c r="E423" s="198"/>
      <c r="F423" s="198"/>
      <c r="G423" s="198"/>
      <c r="H423" s="198"/>
      <c r="I423" s="198"/>
      <c r="J423" s="198"/>
      <c r="K423" s="236"/>
      <c r="L423" s="236"/>
      <c r="M423" s="236"/>
      <c r="N423" s="236"/>
      <c r="O423" s="224"/>
      <c r="P423" s="224"/>
      <c r="Q423" s="224"/>
      <c r="R423" s="224"/>
      <c r="S423" s="224"/>
      <c r="T423" s="224"/>
      <c r="U423" s="224"/>
      <c r="V423" s="224"/>
    </row>
    <row r="424" spans="2:22" x14ac:dyDescent="0.25">
      <c r="B424" s="200"/>
      <c r="C424" s="201"/>
      <c r="D424" s="202"/>
      <c r="E424" s="198"/>
      <c r="F424" s="198"/>
      <c r="G424" s="198"/>
      <c r="H424" s="198"/>
      <c r="I424" s="198"/>
      <c r="J424" s="198"/>
      <c r="K424" s="236"/>
      <c r="L424" s="236"/>
      <c r="M424" s="236"/>
      <c r="N424" s="236"/>
      <c r="O424" s="224"/>
      <c r="P424" s="224"/>
      <c r="Q424" s="224"/>
      <c r="R424" s="224"/>
      <c r="S424" s="224"/>
      <c r="T424" s="224"/>
      <c r="U424" s="224"/>
      <c r="V424" s="224"/>
    </row>
    <row r="425" spans="2:22" x14ac:dyDescent="0.25">
      <c r="B425" s="200"/>
      <c r="C425" s="201"/>
      <c r="D425" s="202"/>
      <c r="E425" s="198"/>
      <c r="F425" s="198"/>
      <c r="G425" s="198"/>
      <c r="H425" s="198"/>
      <c r="I425" s="198"/>
      <c r="J425" s="198"/>
      <c r="K425" s="236"/>
      <c r="L425" s="236"/>
      <c r="M425" s="236"/>
      <c r="N425" s="236"/>
      <c r="O425" s="224"/>
      <c r="P425" s="224"/>
      <c r="Q425" s="224"/>
      <c r="R425" s="224"/>
      <c r="S425" s="224"/>
      <c r="T425" s="224"/>
      <c r="U425" s="224"/>
      <c r="V425" s="224"/>
    </row>
    <row r="426" spans="2:22" x14ac:dyDescent="0.25">
      <c r="B426" s="200"/>
      <c r="C426" s="201"/>
      <c r="D426" s="202"/>
      <c r="E426" s="198"/>
      <c r="F426" s="198"/>
      <c r="G426" s="198"/>
      <c r="H426" s="198"/>
      <c r="I426" s="198"/>
      <c r="J426" s="198"/>
      <c r="K426" s="236"/>
      <c r="L426" s="236"/>
      <c r="M426" s="236"/>
      <c r="N426" s="236"/>
      <c r="O426" s="224"/>
      <c r="P426" s="224"/>
      <c r="Q426" s="224"/>
      <c r="R426" s="224"/>
      <c r="S426" s="224"/>
      <c r="T426" s="224"/>
      <c r="U426" s="224"/>
      <c r="V426" s="224"/>
    </row>
    <row r="427" spans="2:22" x14ac:dyDescent="0.25">
      <c r="B427" s="200"/>
      <c r="C427" s="201"/>
      <c r="D427" s="202"/>
      <c r="E427" s="198"/>
      <c r="F427" s="198"/>
      <c r="G427" s="198"/>
      <c r="H427" s="198"/>
      <c r="I427" s="198"/>
      <c r="J427" s="198"/>
      <c r="K427" s="236"/>
      <c r="L427" s="236"/>
      <c r="M427" s="236"/>
      <c r="N427" s="236"/>
      <c r="O427" s="224"/>
      <c r="P427" s="224"/>
      <c r="Q427" s="224"/>
      <c r="R427" s="224"/>
      <c r="S427" s="224"/>
      <c r="T427" s="224"/>
      <c r="U427" s="224"/>
      <c r="V427" s="224"/>
    </row>
    <row r="428" spans="2:22" x14ac:dyDescent="0.25">
      <c r="B428" s="200"/>
      <c r="C428" s="201"/>
      <c r="D428" s="202"/>
      <c r="E428" s="198"/>
      <c r="F428" s="198"/>
      <c r="G428" s="198"/>
      <c r="H428" s="198"/>
      <c r="I428" s="198"/>
      <c r="J428" s="198"/>
      <c r="K428" s="236"/>
      <c r="L428" s="236"/>
      <c r="M428" s="236"/>
      <c r="N428" s="236"/>
      <c r="O428" s="224"/>
      <c r="P428" s="224"/>
      <c r="Q428" s="224"/>
      <c r="R428" s="224"/>
      <c r="S428" s="224"/>
      <c r="T428" s="224"/>
      <c r="U428" s="224"/>
      <c r="V428" s="224"/>
    </row>
    <row r="429" spans="2:22" x14ac:dyDescent="0.25">
      <c r="B429" s="200"/>
      <c r="C429" s="201"/>
      <c r="D429" s="202"/>
      <c r="E429" s="198"/>
      <c r="F429" s="198"/>
      <c r="G429" s="198"/>
      <c r="H429" s="198"/>
      <c r="I429" s="198"/>
      <c r="J429" s="198"/>
      <c r="K429" s="236"/>
      <c r="L429" s="236"/>
      <c r="M429" s="236"/>
      <c r="N429" s="236"/>
      <c r="O429" s="224"/>
      <c r="P429" s="224"/>
      <c r="Q429" s="224"/>
      <c r="R429" s="224"/>
      <c r="S429" s="224"/>
      <c r="T429" s="224"/>
      <c r="U429" s="224"/>
      <c r="V429" s="224"/>
    </row>
    <row r="430" spans="2:22" x14ac:dyDescent="0.25">
      <c r="B430" s="200"/>
      <c r="C430" s="201"/>
      <c r="D430" s="202"/>
      <c r="E430" s="198"/>
      <c r="F430" s="198"/>
      <c r="G430" s="198"/>
      <c r="H430" s="198"/>
      <c r="I430" s="198"/>
      <c r="J430" s="198"/>
      <c r="K430" s="236"/>
      <c r="L430" s="236"/>
      <c r="M430" s="236"/>
      <c r="N430" s="236"/>
      <c r="O430" s="224"/>
      <c r="P430" s="224"/>
      <c r="Q430" s="224"/>
      <c r="R430" s="224"/>
      <c r="S430" s="224"/>
      <c r="T430" s="224"/>
      <c r="U430" s="224"/>
      <c r="V430" s="224"/>
    </row>
    <row r="431" spans="2:22" x14ac:dyDescent="0.25">
      <c r="B431" s="200"/>
      <c r="C431" s="201"/>
      <c r="D431" s="202"/>
      <c r="E431" s="198"/>
      <c r="F431" s="198"/>
      <c r="G431" s="198"/>
      <c r="H431" s="198"/>
      <c r="I431" s="198"/>
      <c r="J431" s="198"/>
      <c r="K431" s="236"/>
      <c r="L431" s="236"/>
      <c r="M431" s="236"/>
      <c r="N431" s="236"/>
      <c r="O431" s="224"/>
      <c r="P431" s="224"/>
      <c r="Q431" s="224"/>
      <c r="R431" s="224"/>
      <c r="S431" s="224"/>
      <c r="T431" s="224"/>
      <c r="U431" s="224"/>
      <c r="V431" s="224"/>
    </row>
    <row r="432" spans="2:22" x14ac:dyDescent="0.25">
      <c r="B432" s="200"/>
      <c r="C432" s="201"/>
      <c r="D432" s="202"/>
      <c r="E432" s="198"/>
      <c r="F432" s="198"/>
      <c r="G432" s="198"/>
      <c r="H432" s="198"/>
      <c r="I432" s="198"/>
      <c r="J432" s="198"/>
      <c r="K432" s="236"/>
      <c r="L432" s="236"/>
      <c r="M432" s="236"/>
      <c r="N432" s="236"/>
      <c r="O432" s="224"/>
      <c r="P432" s="224"/>
      <c r="Q432" s="224"/>
      <c r="R432" s="224"/>
      <c r="S432" s="224"/>
      <c r="T432" s="224"/>
      <c r="U432" s="224"/>
      <c r="V432" s="224"/>
    </row>
    <row r="433" spans="2:22" x14ac:dyDescent="0.25">
      <c r="B433" s="200"/>
      <c r="C433" s="201"/>
      <c r="D433" s="202"/>
      <c r="E433" s="198"/>
      <c r="F433" s="198"/>
      <c r="G433" s="198"/>
      <c r="H433" s="198"/>
      <c r="I433" s="198"/>
      <c r="J433" s="198"/>
      <c r="K433" s="236"/>
      <c r="L433" s="236"/>
      <c r="M433" s="236"/>
      <c r="N433" s="236"/>
      <c r="O433" s="224"/>
      <c r="P433" s="224"/>
      <c r="Q433" s="224"/>
      <c r="R433" s="224"/>
      <c r="S433" s="224"/>
      <c r="T433" s="224"/>
      <c r="U433" s="224"/>
      <c r="V433" s="224"/>
    </row>
    <row r="434" spans="2:22" x14ac:dyDescent="0.25">
      <c r="B434" s="200"/>
      <c r="C434" s="201"/>
      <c r="D434" s="202"/>
      <c r="E434" s="198"/>
      <c r="F434" s="198"/>
      <c r="G434" s="198"/>
      <c r="H434" s="198"/>
      <c r="I434" s="198"/>
      <c r="J434" s="198"/>
      <c r="K434" s="236"/>
      <c r="L434" s="236"/>
      <c r="M434" s="236"/>
      <c r="N434" s="236"/>
      <c r="O434" s="224"/>
      <c r="P434" s="224"/>
      <c r="Q434" s="224"/>
      <c r="R434" s="224"/>
      <c r="S434" s="224"/>
      <c r="T434" s="224"/>
      <c r="U434" s="224"/>
      <c r="V434" s="224"/>
    </row>
    <row r="435" spans="2:22" x14ac:dyDescent="0.25">
      <c r="B435" s="200"/>
      <c r="C435" s="201"/>
      <c r="D435" s="202"/>
      <c r="E435" s="198"/>
      <c r="F435" s="198"/>
      <c r="G435" s="198"/>
      <c r="H435" s="198"/>
      <c r="I435" s="198"/>
      <c r="J435" s="198"/>
      <c r="K435" s="236"/>
      <c r="L435" s="236"/>
      <c r="M435" s="236"/>
      <c r="N435" s="236"/>
      <c r="O435" s="224"/>
      <c r="P435" s="224"/>
      <c r="Q435" s="224"/>
      <c r="R435" s="224"/>
      <c r="S435" s="224"/>
      <c r="T435" s="224"/>
      <c r="U435" s="224"/>
      <c r="V435" s="224"/>
    </row>
    <row r="436" spans="2:22" x14ac:dyDescent="0.25">
      <c r="B436" s="200"/>
      <c r="C436" s="201"/>
      <c r="D436" s="202"/>
      <c r="E436" s="198"/>
      <c r="F436" s="198"/>
      <c r="G436" s="198"/>
      <c r="H436" s="198"/>
      <c r="I436" s="198"/>
      <c r="J436" s="198"/>
      <c r="K436" s="236"/>
      <c r="L436" s="236"/>
      <c r="M436" s="236"/>
      <c r="N436" s="236"/>
      <c r="O436" s="224"/>
      <c r="P436" s="224"/>
      <c r="Q436" s="224"/>
      <c r="R436" s="224"/>
      <c r="S436" s="224"/>
      <c r="T436" s="224"/>
      <c r="U436" s="224"/>
      <c r="V436" s="224"/>
    </row>
    <row r="437" spans="2:22" x14ac:dyDescent="0.25">
      <c r="B437" s="200"/>
      <c r="C437" s="201"/>
      <c r="D437" s="202"/>
      <c r="E437" s="198"/>
      <c r="F437" s="198"/>
      <c r="G437" s="198"/>
      <c r="H437" s="198"/>
      <c r="I437" s="198"/>
      <c r="J437" s="198"/>
      <c r="K437" s="236"/>
      <c r="L437" s="236"/>
      <c r="M437" s="236"/>
      <c r="N437" s="236"/>
      <c r="O437" s="224"/>
      <c r="P437" s="224"/>
      <c r="Q437" s="224"/>
      <c r="R437" s="224"/>
      <c r="S437" s="224"/>
      <c r="T437" s="224"/>
      <c r="U437" s="224"/>
      <c r="V437" s="224"/>
    </row>
    <row r="438" spans="2:22" x14ac:dyDescent="0.25">
      <c r="B438" s="200"/>
      <c r="C438" s="201"/>
      <c r="D438" s="202"/>
      <c r="E438" s="198"/>
      <c r="F438" s="198"/>
      <c r="G438" s="198"/>
      <c r="H438" s="198"/>
      <c r="I438" s="198"/>
      <c r="J438" s="198"/>
      <c r="K438" s="236"/>
      <c r="L438" s="236"/>
      <c r="M438" s="236"/>
      <c r="N438" s="236"/>
      <c r="O438" s="224"/>
      <c r="P438" s="224"/>
      <c r="Q438" s="224"/>
      <c r="R438" s="224"/>
      <c r="S438" s="224"/>
      <c r="T438" s="224"/>
      <c r="U438" s="224"/>
      <c r="V438" s="224"/>
    </row>
    <row r="439" spans="2:22" x14ac:dyDescent="0.25">
      <c r="B439" s="200"/>
      <c r="C439" s="201"/>
      <c r="D439" s="202"/>
      <c r="E439" s="198"/>
      <c r="F439" s="198"/>
      <c r="G439" s="198"/>
      <c r="H439" s="198"/>
      <c r="I439" s="198"/>
      <c r="J439" s="198"/>
      <c r="K439" s="236"/>
      <c r="L439" s="236"/>
      <c r="M439" s="236"/>
      <c r="N439" s="236"/>
      <c r="O439" s="224"/>
      <c r="P439" s="224"/>
      <c r="Q439" s="224"/>
      <c r="R439" s="224"/>
      <c r="S439" s="224"/>
      <c r="T439" s="224"/>
      <c r="U439" s="224"/>
      <c r="V439" s="224"/>
    </row>
    <row r="440" spans="2:22" x14ac:dyDescent="0.25">
      <c r="B440" s="200"/>
      <c r="C440" s="201"/>
      <c r="D440" s="202"/>
      <c r="E440" s="198"/>
      <c r="F440" s="198"/>
      <c r="G440" s="198"/>
      <c r="H440" s="198"/>
      <c r="I440" s="198"/>
      <c r="J440" s="198"/>
      <c r="K440" s="236"/>
      <c r="L440" s="236"/>
      <c r="M440" s="236"/>
      <c r="N440" s="236"/>
      <c r="O440" s="224"/>
      <c r="P440" s="224"/>
      <c r="Q440" s="224"/>
      <c r="R440" s="224"/>
      <c r="S440" s="224"/>
      <c r="T440" s="224"/>
      <c r="U440" s="224"/>
      <c r="V440" s="224"/>
    </row>
    <row r="441" spans="2:22" x14ac:dyDescent="0.25">
      <c r="B441" s="200"/>
      <c r="C441" s="201"/>
      <c r="D441" s="202"/>
      <c r="E441" s="198"/>
      <c r="F441" s="198"/>
      <c r="G441" s="198"/>
      <c r="H441" s="198"/>
      <c r="I441" s="198"/>
      <c r="J441" s="198"/>
      <c r="K441" s="236"/>
      <c r="L441" s="236"/>
      <c r="M441" s="236"/>
      <c r="N441" s="236"/>
      <c r="O441" s="224"/>
      <c r="P441" s="224"/>
      <c r="Q441" s="224"/>
      <c r="R441" s="224"/>
      <c r="S441" s="224"/>
      <c r="T441" s="224"/>
      <c r="U441" s="224"/>
      <c r="V441" s="224"/>
    </row>
    <row r="442" spans="2:22" x14ac:dyDescent="0.25">
      <c r="B442" s="200"/>
      <c r="C442" s="201"/>
      <c r="D442" s="202"/>
      <c r="E442" s="198"/>
      <c r="F442" s="198"/>
      <c r="G442" s="198"/>
      <c r="H442" s="198"/>
      <c r="I442" s="198"/>
      <c r="J442" s="198"/>
      <c r="K442" s="236"/>
      <c r="L442" s="236"/>
      <c r="M442" s="236"/>
      <c r="N442" s="236"/>
      <c r="O442" s="224"/>
      <c r="P442" s="224"/>
      <c r="Q442" s="224"/>
      <c r="R442" s="224"/>
      <c r="S442" s="224"/>
      <c r="T442" s="224"/>
      <c r="U442" s="224"/>
      <c r="V442" s="224"/>
    </row>
    <row r="443" spans="2:22" x14ac:dyDescent="0.25">
      <c r="B443" s="200"/>
      <c r="C443" s="201"/>
      <c r="D443" s="202"/>
      <c r="E443" s="198"/>
      <c r="F443" s="198"/>
      <c r="G443" s="198"/>
      <c r="H443" s="198"/>
      <c r="I443" s="198"/>
      <c r="J443" s="198"/>
      <c r="K443" s="236"/>
      <c r="L443" s="236"/>
      <c r="M443" s="236"/>
      <c r="N443" s="236"/>
      <c r="O443" s="224"/>
      <c r="P443" s="224"/>
      <c r="Q443" s="224"/>
      <c r="R443" s="224"/>
      <c r="S443" s="224"/>
      <c r="T443" s="224"/>
      <c r="U443" s="224"/>
      <c r="V443" s="224"/>
    </row>
    <row r="444" spans="2:22" x14ac:dyDescent="0.25">
      <c r="B444" s="200"/>
      <c r="C444" s="201"/>
      <c r="D444" s="202"/>
      <c r="E444" s="198"/>
      <c r="F444" s="198"/>
      <c r="G444" s="198"/>
      <c r="H444" s="198"/>
      <c r="I444" s="198"/>
      <c r="J444" s="198"/>
      <c r="K444" s="236"/>
      <c r="L444" s="236"/>
      <c r="M444" s="236"/>
      <c r="N444" s="236"/>
      <c r="O444" s="224"/>
      <c r="P444" s="224"/>
      <c r="Q444" s="224"/>
      <c r="R444" s="224"/>
      <c r="S444" s="224"/>
      <c r="T444" s="224"/>
      <c r="U444" s="224"/>
      <c r="V444" s="224"/>
    </row>
    <row r="445" spans="2:22" x14ac:dyDescent="0.25">
      <c r="B445" s="200"/>
      <c r="C445" s="201"/>
      <c r="D445" s="202"/>
      <c r="E445" s="198"/>
      <c r="F445" s="198"/>
      <c r="G445" s="198"/>
      <c r="H445" s="198"/>
      <c r="I445" s="198"/>
      <c r="J445" s="198"/>
      <c r="K445" s="236"/>
      <c r="L445" s="236"/>
      <c r="M445" s="236"/>
      <c r="N445" s="236"/>
      <c r="O445" s="224"/>
      <c r="P445" s="224"/>
      <c r="Q445" s="224"/>
      <c r="R445" s="224"/>
      <c r="S445" s="224"/>
      <c r="T445" s="224"/>
      <c r="U445" s="224"/>
      <c r="V445" s="224"/>
    </row>
    <row r="446" spans="2:22" x14ac:dyDescent="0.25">
      <c r="B446" s="200"/>
      <c r="C446" s="201"/>
      <c r="D446" s="202"/>
      <c r="E446" s="198"/>
      <c r="F446" s="198"/>
      <c r="G446" s="198"/>
      <c r="H446" s="198"/>
      <c r="I446" s="198"/>
      <c r="J446" s="198"/>
      <c r="K446" s="236"/>
      <c r="L446" s="236"/>
      <c r="M446" s="236"/>
      <c r="N446" s="236"/>
      <c r="O446" s="224"/>
      <c r="P446" s="224"/>
      <c r="Q446" s="224"/>
      <c r="R446" s="224"/>
      <c r="S446" s="224"/>
      <c r="T446" s="224"/>
      <c r="U446" s="224"/>
      <c r="V446" s="224"/>
    </row>
    <row r="447" spans="2:22" x14ac:dyDescent="0.25">
      <c r="B447" s="200"/>
      <c r="C447" s="201"/>
      <c r="D447" s="202"/>
      <c r="E447" s="198"/>
      <c r="F447" s="198"/>
      <c r="G447" s="198"/>
      <c r="H447" s="198"/>
      <c r="I447" s="198"/>
      <c r="J447" s="198"/>
      <c r="K447" s="236"/>
      <c r="L447" s="236"/>
      <c r="M447" s="236"/>
      <c r="N447" s="236"/>
      <c r="O447" s="224"/>
      <c r="P447" s="224"/>
      <c r="Q447" s="224"/>
      <c r="R447" s="224"/>
      <c r="S447" s="224"/>
      <c r="T447" s="224"/>
      <c r="U447" s="224"/>
      <c r="V447" s="224"/>
    </row>
    <row r="448" spans="2:22" x14ac:dyDescent="0.25">
      <c r="B448" s="200"/>
      <c r="C448" s="201"/>
      <c r="D448" s="202"/>
      <c r="E448" s="198"/>
      <c r="F448" s="198"/>
      <c r="G448" s="198"/>
      <c r="H448" s="198"/>
      <c r="I448" s="198"/>
      <c r="J448" s="198"/>
      <c r="K448" s="236"/>
      <c r="L448" s="236"/>
      <c r="M448" s="236"/>
      <c r="N448" s="236"/>
      <c r="O448" s="224"/>
      <c r="P448" s="224"/>
      <c r="Q448" s="224"/>
      <c r="R448" s="224"/>
      <c r="S448" s="224"/>
      <c r="T448" s="224"/>
      <c r="U448" s="224"/>
      <c r="V448" s="224"/>
    </row>
    <row r="449" spans="2:22" x14ac:dyDescent="0.25">
      <c r="B449" s="200"/>
      <c r="C449" s="201"/>
      <c r="D449" s="202"/>
      <c r="E449" s="198"/>
      <c r="F449" s="198"/>
      <c r="G449" s="198"/>
      <c r="H449" s="198"/>
      <c r="I449" s="198"/>
      <c r="J449" s="198"/>
      <c r="K449" s="236"/>
      <c r="L449" s="236"/>
      <c r="M449" s="236"/>
      <c r="N449" s="236"/>
      <c r="O449" s="224"/>
      <c r="P449" s="224"/>
      <c r="Q449" s="224"/>
      <c r="R449" s="224"/>
      <c r="S449" s="224"/>
      <c r="T449" s="224"/>
      <c r="U449" s="224"/>
      <c r="V449" s="224"/>
    </row>
    <row r="450" spans="2:22" x14ac:dyDescent="0.25">
      <c r="B450" s="200"/>
      <c r="C450" s="201"/>
      <c r="D450" s="202"/>
      <c r="E450" s="198"/>
      <c r="F450" s="198"/>
      <c r="G450" s="198"/>
      <c r="H450" s="198"/>
      <c r="I450" s="198"/>
      <c r="J450" s="198"/>
      <c r="K450" s="236"/>
      <c r="L450" s="236"/>
      <c r="M450" s="236"/>
      <c r="N450" s="236"/>
      <c r="O450" s="224"/>
      <c r="P450" s="224"/>
      <c r="Q450" s="224"/>
      <c r="R450" s="224"/>
      <c r="S450" s="224"/>
      <c r="T450" s="224"/>
      <c r="U450" s="224"/>
      <c r="V450" s="224"/>
    </row>
    <row r="451" spans="2:22" x14ac:dyDescent="0.25">
      <c r="B451" s="200"/>
      <c r="C451" s="201"/>
      <c r="D451" s="202"/>
      <c r="E451" s="198"/>
      <c r="F451" s="198"/>
      <c r="G451" s="198"/>
      <c r="H451" s="198"/>
      <c r="I451" s="198"/>
      <c r="J451" s="198"/>
      <c r="K451" s="236"/>
      <c r="L451" s="236"/>
      <c r="M451" s="236"/>
      <c r="N451" s="236"/>
      <c r="O451" s="224"/>
      <c r="P451" s="224"/>
      <c r="Q451" s="224"/>
      <c r="R451" s="224"/>
      <c r="S451" s="224"/>
      <c r="T451" s="224"/>
      <c r="U451" s="224"/>
      <c r="V451" s="224"/>
    </row>
    <row r="452" spans="2:22" x14ac:dyDescent="0.25">
      <c r="B452" s="200"/>
      <c r="C452" s="201"/>
      <c r="D452" s="202"/>
      <c r="E452" s="198"/>
      <c r="F452" s="198"/>
      <c r="G452" s="198"/>
      <c r="H452" s="198"/>
      <c r="I452" s="198"/>
      <c r="J452" s="198"/>
      <c r="K452" s="236"/>
      <c r="L452" s="236"/>
      <c r="M452" s="236"/>
      <c r="N452" s="236"/>
      <c r="O452" s="224"/>
      <c r="P452" s="224"/>
      <c r="Q452" s="224"/>
      <c r="R452" s="224"/>
      <c r="S452" s="224"/>
      <c r="T452" s="224"/>
      <c r="U452" s="224"/>
      <c r="V452" s="224"/>
    </row>
    <row r="453" spans="2:22" x14ac:dyDescent="0.25">
      <c r="B453" s="200"/>
      <c r="C453" s="201"/>
      <c r="D453" s="202"/>
      <c r="E453" s="198"/>
      <c r="F453" s="198"/>
      <c r="G453" s="198"/>
      <c r="H453" s="198"/>
      <c r="I453" s="198"/>
      <c r="J453" s="198"/>
      <c r="K453" s="236"/>
      <c r="L453" s="236"/>
      <c r="M453" s="236"/>
      <c r="N453" s="236"/>
      <c r="O453" s="224"/>
      <c r="P453" s="224"/>
      <c r="Q453" s="224"/>
      <c r="R453" s="224"/>
      <c r="S453" s="224"/>
      <c r="T453" s="224"/>
      <c r="U453" s="224"/>
      <c r="V453" s="224"/>
    </row>
    <row r="454" spans="2:22" x14ac:dyDescent="0.25">
      <c r="B454" s="200"/>
      <c r="C454" s="201"/>
      <c r="D454" s="202"/>
      <c r="E454" s="198"/>
      <c r="F454" s="198"/>
      <c r="G454" s="198"/>
      <c r="H454" s="198"/>
      <c r="I454" s="198"/>
      <c r="J454" s="198"/>
      <c r="K454" s="236"/>
      <c r="L454" s="236"/>
      <c r="M454" s="236"/>
      <c r="N454" s="236"/>
      <c r="O454" s="224"/>
      <c r="P454" s="224"/>
      <c r="Q454" s="224"/>
      <c r="R454" s="224"/>
      <c r="S454" s="224"/>
      <c r="T454" s="224"/>
      <c r="U454" s="224"/>
      <c r="V454" s="224"/>
    </row>
    <row r="455" spans="2:22" x14ac:dyDescent="0.25">
      <c r="B455" s="200"/>
      <c r="C455" s="201"/>
      <c r="D455" s="202"/>
      <c r="E455" s="198"/>
      <c r="F455" s="198"/>
      <c r="G455" s="198"/>
      <c r="H455" s="198"/>
      <c r="I455" s="198"/>
      <c r="J455" s="198"/>
      <c r="K455" s="236"/>
      <c r="L455" s="236"/>
      <c r="M455" s="236"/>
      <c r="N455" s="236"/>
      <c r="O455" s="224"/>
      <c r="P455" s="224"/>
      <c r="Q455" s="224"/>
      <c r="R455" s="224"/>
      <c r="S455" s="224"/>
      <c r="T455" s="224"/>
      <c r="U455" s="224"/>
      <c r="V455" s="224"/>
    </row>
    <row r="456" spans="2:22" x14ac:dyDescent="0.25">
      <c r="B456" s="200"/>
      <c r="C456" s="201"/>
      <c r="D456" s="202"/>
      <c r="E456" s="198"/>
      <c r="F456" s="198"/>
      <c r="G456" s="198"/>
      <c r="H456" s="198"/>
      <c r="I456" s="198"/>
      <c r="J456" s="198"/>
      <c r="K456" s="236"/>
      <c r="L456" s="236"/>
      <c r="M456" s="236"/>
      <c r="N456" s="236"/>
      <c r="O456" s="224"/>
      <c r="P456" s="224"/>
      <c r="Q456" s="224"/>
      <c r="R456" s="224"/>
      <c r="S456" s="224"/>
      <c r="T456" s="224"/>
      <c r="U456" s="224"/>
      <c r="V456" s="224"/>
    </row>
    <row r="457" spans="2:22" x14ac:dyDescent="0.25">
      <c r="B457" s="200"/>
      <c r="C457" s="201"/>
      <c r="D457" s="202"/>
      <c r="E457" s="198"/>
      <c r="F457" s="198"/>
      <c r="G457" s="198"/>
      <c r="H457" s="198"/>
      <c r="I457" s="198"/>
      <c r="J457" s="198"/>
      <c r="K457" s="236"/>
      <c r="L457" s="236"/>
      <c r="M457" s="236"/>
      <c r="N457" s="236"/>
      <c r="O457" s="224"/>
      <c r="P457" s="224"/>
      <c r="Q457" s="224"/>
      <c r="R457" s="224"/>
      <c r="S457" s="224"/>
      <c r="T457" s="224"/>
      <c r="U457" s="224"/>
      <c r="V457" s="224"/>
    </row>
    <row r="458" spans="2:22" x14ac:dyDescent="0.25">
      <c r="B458" s="200"/>
      <c r="C458" s="201"/>
      <c r="D458" s="202"/>
      <c r="E458" s="198"/>
      <c r="F458" s="198"/>
      <c r="G458" s="198"/>
      <c r="H458" s="198"/>
      <c r="I458" s="198"/>
      <c r="J458" s="198"/>
      <c r="K458" s="236"/>
      <c r="L458" s="236"/>
      <c r="M458" s="236"/>
      <c r="N458" s="236"/>
      <c r="O458" s="224"/>
      <c r="P458" s="224"/>
      <c r="Q458" s="224"/>
      <c r="R458" s="224"/>
      <c r="S458" s="224"/>
      <c r="T458" s="224"/>
      <c r="U458" s="224"/>
      <c r="V458" s="224"/>
    </row>
    <row r="459" spans="2:22" x14ac:dyDescent="0.25">
      <c r="B459" s="200"/>
      <c r="C459" s="201"/>
      <c r="D459" s="202"/>
      <c r="E459" s="198"/>
      <c r="F459" s="198"/>
      <c r="G459" s="198"/>
      <c r="H459" s="198"/>
      <c r="I459" s="198"/>
      <c r="J459" s="198"/>
      <c r="K459" s="236"/>
      <c r="L459" s="236"/>
      <c r="M459" s="236"/>
      <c r="N459" s="236"/>
      <c r="O459" s="224"/>
      <c r="P459" s="224"/>
      <c r="Q459" s="224"/>
      <c r="R459" s="224"/>
      <c r="S459" s="224"/>
      <c r="T459" s="224"/>
      <c r="U459" s="224"/>
      <c r="V459" s="224"/>
    </row>
    <row r="460" spans="2:22" x14ac:dyDescent="0.25">
      <c r="B460" s="200"/>
      <c r="C460" s="201"/>
      <c r="D460" s="202"/>
      <c r="E460" s="198"/>
      <c r="F460" s="198"/>
      <c r="G460" s="198"/>
      <c r="H460" s="198"/>
      <c r="I460" s="198"/>
      <c r="J460" s="198"/>
      <c r="K460" s="236"/>
      <c r="L460" s="236"/>
      <c r="M460" s="236"/>
      <c r="N460" s="236"/>
      <c r="O460" s="224"/>
      <c r="P460" s="224"/>
      <c r="Q460" s="224"/>
      <c r="R460" s="224"/>
      <c r="S460" s="224"/>
      <c r="T460" s="224"/>
      <c r="U460" s="224"/>
      <c r="V460" s="224"/>
    </row>
    <row r="461" spans="2:22" x14ac:dyDescent="0.25">
      <c r="B461" s="200"/>
      <c r="C461" s="201"/>
      <c r="D461" s="202"/>
      <c r="E461" s="198"/>
      <c r="F461" s="198"/>
      <c r="G461" s="198"/>
      <c r="H461" s="198"/>
      <c r="I461" s="198"/>
      <c r="J461" s="198"/>
      <c r="K461" s="236"/>
      <c r="L461" s="236"/>
      <c r="M461" s="236"/>
      <c r="N461" s="236"/>
      <c r="O461" s="224"/>
      <c r="P461" s="224"/>
      <c r="Q461" s="224"/>
      <c r="R461" s="224"/>
      <c r="S461" s="224"/>
      <c r="T461" s="224"/>
      <c r="U461" s="224"/>
      <c r="V461" s="224"/>
    </row>
    <row r="462" spans="2:22" x14ac:dyDescent="0.25">
      <c r="B462" s="200"/>
      <c r="C462" s="201"/>
      <c r="D462" s="202"/>
      <c r="E462" s="198"/>
      <c r="F462" s="198"/>
      <c r="G462" s="198"/>
      <c r="H462" s="198"/>
      <c r="I462" s="198"/>
      <c r="J462" s="198"/>
      <c r="K462" s="236"/>
      <c r="L462" s="236"/>
      <c r="M462" s="236"/>
      <c r="N462" s="236"/>
      <c r="O462" s="224"/>
      <c r="P462" s="224"/>
      <c r="Q462" s="224"/>
      <c r="R462" s="224"/>
      <c r="S462" s="224"/>
      <c r="T462" s="224"/>
      <c r="U462" s="224"/>
      <c r="V462" s="224"/>
    </row>
    <row r="463" spans="2:22" x14ac:dyDescent="0.25">
      <c r="B463" s="200"/>
      <c r="C463" s="201"/>
      <c r="D463" s="202"/>
      <c r="E463" s="198"/>
      <c r="F463" s="198"/>
      <c r="G463" s="198"/>
      <c r="H463" s="198"/>
      <c r="I463" s="198"/>
      <c r="J463" s="198"/>
      <c r="K463" s="236"/>
      <c r="L463" s="236"/>
      <c r="M463" s="236"/>
      <c r="N463" s="236"/>
      <c r="O463" s="224"/>
      <c r="P463" s="224"/>
      <c r="Q463" s="224"/>
      <c r="R463" s="224"/>
      <c r="S463" s="224"/>
      <c r="T463" s="224"/>
      <c r="U463" s="224"/>
      <c r="V463" s="224"/>
    </row>
    <row r="464" spans="2:22" x14ac:dyDescent="0.25">
      <c r="B464" s="200"/>
      <c r="C464" s="201"/>
      <c r="D464" s="202"/>
      <c r="E464" s="198"/>
      <c r="F464" s="198"/>
      <c r="G464" s="198"/>
      <c r="H464" s="198"/>
      <c r="I464" s="198"/>
      <c r="J464" s="198"/>
      <c r="K464" s="236"/>
      <c r="L464" s="236"/>
      <c r="M464" s="236"/>
      <c r="N464" s="236"/>
      <c r="O464" s="224"/>
      <c r="P464" s="224"/>
      <c r="Q464" s="224"/>
      <c r="R464" s="224"/>
      <c r="S464" s="224"/>
      <c r="T464" s="224"/>
      <c r="U464" s="224"/>
      <c r="V464" s="224"/>
    </row>
    <row r="465" spans="2:22" x14ac:dyDescent="0.25">
      <c r="B465" s="200"/>
      <c r="C465" s="201"/>
      <c r="D465" s="202"/>
      <c r="E465" s="198"/>
      <c r="F465" s="198"/>
      <c r="G465" s="198"/>
      <c r="H465" s="198"/>
      <c r="I465" s="198"/>
      <c r="J465" s="198"/>
      <c r="K465" s="236"/>
      <c r="L465" s="236"/>
      <c r="M465" s="236"/>
      <c r="N465" s="236"/>
      <c r="O465" s="224"/>
      <c r="P465" s="224"/>
      <c r="Q465" s="224"/>
      <c r="R465" s="224"/>
      <c r="S465" s="224"/>
      <c r="T465" s="224"/>
      <c r="U465" s="224"/>
      <c r="V465" s="224"/>
    </row>
    <row r="466" spans="2:22" x14ac:dyDescent="0.25">
      <c r="B466" s="200"/>
      <c r="C466" s="201"/>
      <c r="D466" s="202"/>
      <c r="E466" s="198"/>
      <c r="F466" s="198"/>
      <c r="G466" s="198"/>
      <c r="H466" s="198"/>
      <c r="I466" s="198"/>
      <c r="J466" s="198"/>
      <c r="K466" s="236"/>
      <c r="L466" s="236"/>
      <c r="M466" s="236"/>
      <c r="N466" s="236"/>
      <c r="O466" s="224"/>
      <c r="P466" s="224"/>
      <c r="Q466" s="224"/>
      <c r="R466" s="224"/>
      <c r="S466" s="224"/>
      <c r="T466" s="224"/>
      <c r="U466" s="224"/>
      <c r="V466" s="224"/>
    </row>
    <row r="467" spans="2:22" x14ac:dyDescent="0.25">
      <c r="B467" s="200"/>
      <c r="C467" s="201"/>
      <c r="D467" s="202"/>
      <c r="E467" s="198"/>
      <c r="F467" s="198"/>
      <c r="G467" s="198"/>
      <c r="H467" s="198"/>
      <c r="I467" s="198"/>
      <c r="J467" s="198"/>
      <c r="K467" s="236"/>
      <c r="L467" s="236"/>
      <c r="M467" s="236"/>
      <c r="N467" s="236"/>
      <c r="O467" s="224"/>
      <c r="P467" s="224"/>
      <c r="Q467" s="224"/>
      <c r="R467" s="224"/>
      <c r="S467" s="224"/>
      <c r="T467" s="224"/>
      <c r="U467" s="224"/>
      <c r="V467" s="224"/>
    </row>
    <row r="468" spans="2:22" x14ac:dyDescent="0.25">
      <c r="B468" s="200"/>
      <c r="C468" s="201"/>
      <c r="D468" s="202"/>
      <c r="E468" s="198"/>
      <c r="F468" s="198"/>
      <c r="G468" s="198"/>
      <c r="H468" s="198"/>
      <c r="I468" s="198"/>
      <c r="J468" s="198"/>
      <c r="K468" s="236"/>
      <c r="L468" s="236"/>
      <c r="M468" s="236"/>
      <c r="N468" s="236"/>
      <c r="O468" s="224"/>
      <c r="P468" s="224"/>
      <c r="Q468" s="224"/>
      <c r="R468" s="224"/>
      <c r="S468" s="224"/>
      <c r="T468" s="224"/>
      <c r="U468" s="224"/>
      <c r="V468" s="224"/>
    </row>
    <row r="469" spans="2:22" x14ac:dyDescent="0.25">
      <c r="B469" s="200"/>
      <c r="C469" s="201"/>
      <c r="D469" s="202"/>
      <c r="E469" s="198"/>
      <c r="F469" s="198"/>
      <c r="G469" s="198"/>
      <c r="H469" s="198"/>
      <c r="I469" s="198"/>
      <c r="J469" s="198"/>
      <c r="K469" s="236"/>
      <c r="L469" s="236"/>
      <c r="M469" s="236"/>
      <c r="N469" s="236"/>
      <c r="O469" s="224"/>
      <c r="P469" s="224"/>
      <c r="Q469" s="224"/>
      <c r="R469" s="224"/>
      <c r="S469" s="224"/>
      <c r="T469" s="224"/>
      <c r="U469" s="224"/>
      <c r="V469" s="224"/>
    </row>
    <row r="470" spans="2:22" x14ac:dyDescent="0.25">
      <c r="B470" s="200"/>
      <c r="C470" s="201"/>
      <c r="D470" s="202"/>
      <c r="E470" s="198"/>
      <c r="F470" s="198"/>
      <c r="G470" s="198"/>
      <c r="H470" s="198"/>
      <c r="I470" s="198"/>
      <c r="J470" s="198"/>
      <c r="K470" s="236"/>
      <c r="L470" s="236"/>
      <c r="M470" s="236"/>
      <c r="N470" s="236"/>
      <c r="O470" s="224"/>
      <c r="P470" s="224"/>
      <c r="Q470" s="224"/>
      <c r="R470" s="224"/>
      <c r="S470" s="224"/>
      <c r="T470" s="224"/>
      <c r="U470" s="224"/>
      <c r="V470" s="224"/>
    </row>
    <row r="471" spans="2:22" x14ac:dyDescent="0.25">
      <c r="B471" s="200"/>
      <c r="C471" s="201"/>
      <c r="D471" s="202"/>
      <c r="E471" s="198"/>
      <c r="F471" s="198"/>
      <c r="G471" s="198"/>
      <c r="H471" s="198"/>
      <c r="I471" s="198"/>
      <c r="J471" s="198"/>
      <c r="K471" s="236"/>
      <c r="L471" s="236"/>
      <c r="M471" s="236"/>
      <c r="N471" s="236"/>
      <c r="O471" s="224"/>
      <c r="P471" s="224"/>
      <c r="Q471" s="224"/>
      <c r="R471" s="224"/>
      <c r="S471" s="224"/>
      <c r="T471" s="224"/>
      <c r="U471" s="224"/>
      <c r="V471" s="224"/>
    </row>
    <row r="472" spans="2:22" x14ac:dyDescent="0.25">
      <c r="B472" s="200"/>
      <c r="C472" s="201"/>
      <c r="D472" s="202"/>
      <c r="E472" s="198"/>
      <c r="F472" s="198"/>
      <c r="G472" s="198"/>
      <c r="H472" s="198"/>
      <c r="I472" s="198"/>
      <c r="J472" s="198"/>
      <c r="K472" s="236"/>
      <c r="L472" s="236"/>
      <c r="M472" s="236"/>
      <c r="N472" s="236"/>
      <c r="O472" s="224"/>
      <c r="P472" s="224"/>
      <c r="Q472" s="224"/>
      <c r="R472" s="224"/>
      <c r="S472" s="224"/>
      <c r="T472" s="224"/>
      <c r="U472" s="224"/>
      <c r="V472" s="224"/>
    </row>
    <row r="473" spans="2:22" x14ac:dyDescent="0.25">
      <c r="B473" s="200"/>
      <c r="C473" s="201"/>
      <c r="D473" s="202"/>
      <c r="E473" s="198"/>
      <c r="F473" s="198"/>
      <c r="G473" s="198"/>
      <c r="H473" s="198"/>
      <c r="I473" s="198"/>
      <c r="J473" s="198"/>
      <c r="K473" s="236"/>
      <c r="L473" s="236"/>
      <c r="M473" s="236"/>
      <c r="N473" s="236"/>
      <c r="O473" s="224"/>
      <c r="P473" s="224"/>
      <c r="Q473" s="224"/>
      <c r="R473" s="224"/>
      <c r="S473" s="224"/>
      <c r="T473" s="224"/>
      <c r="U473" s="224"/>
      <c r="V473" s="224"/>
    </row>
    <row r="474" spans="2:22" x14ac:dyDescent="0.25">
      <c r="B474" s="200"/>
      <c r="C474" s="201"/>
      <c r="D474" s="202"/>
      <c r="E474" s="198"/>
      <c r="F474" s="198"/>
      <c r="G474" s="198"/>
      <c r="H474" s="198"/>
      <c r="I474" s="198"/>
      <c r="J474" s="198"/>
      <c r="K474" s="236"/>
      <c r="L474" s="236"/>
      <c r="M474" s="236"/>
      <c r="N474" s="236"/>
      <c r="O474" s="224"/>
      <c r="P474" s="224"/>
      <c r="Q474" s="224"/>
      <c r="R474" s="224"/>
      <c r="S474" s="224"/>
      <c r="T474" s="224"/>
      <c r="U474" s="224"/>
      <c r="V474" s="224"/>
    </row>
    <row r="475" spans="2:22" x14ac:dyDescent="0.25">
      <c r="B475" s="200"/>
      <c r="C475" s="201"/>
      <c r="D475" s="202"/>
      <c r="E475" s="198"/>
      <c r="F475" s="198"/>
      <c r="G475" s="198"/>
      <c r="H475" s="198"/>
      <c r="I475" s="198"/>
      <c r="J475" s="198"/>
      <c r="K475" s="236"/>
      <c r="L475" s="236"/>
      <c r="M475" s="236"/>
      <c r="N475" s="236"/>
      <c r="O475" s="224"/>
      <c r="P475" s="224"/>
      <c r="Q475" s="224"/>
      <c r="R475" s="224"/>
      <c r="S475" s="224"/>
      <c r="T475" s="224"/>
      <c r="U475" s="224"/>
      <c r="V475" s="224"/>
    </row>
    <row r="476" spans="2:22" x14ac:dyDescent="0.25">
      <c r="B476" s="200"/>
      <c r="C476" s="201"/>
      <c r="D476" s="202"/>
      <c r="E476" s="198"/>
      <c r="F476" s="198"/>
      <c r="G476" s="198"/>
      <c r="H476" s="198"/>
      <c r="I476" s="198"/>
      <c r="J476" s="198"/>
      <c r="K476" s="236"/>
      <c r="L476" s="236"/>
      <c r="M476" s="236"/>
      <c r="N476" s="236"/>
      <c r="O476" s="224"/>
      <c r="P476" s="224"/>
      <c r="Q476" s="224"/>
      <c r="R476" s="224"/>
      <c r="S476" s="224"/>
      <c r="T476" s="224"/>
      <c r="U476" s="224"/>
      <c r="V476" s="224"/>
    </row>
    <row r="477" spans="2:22" x14ac:dyDescent="0.25">
      <c r="B477" s="200"/>
      <c r="C477" s="201"/>
      <c r="D477" s="202"/>
      <c r="E477" s="198"/>
      <c r="F477" s="198"/>
      <c r="G477" s="198"/>
      <c r="H477" s="198"/>
      <c r="I477" s="198"/>
      <c r="J477" s="198"/>
      <c r="K477" s="236"/>
      <c r="L477" s="236"/>
      <c r="M477" s="236"/>
      <c r="N477" s="236"/>
      <c r="O477" s="224"/>
      <c r="P477" s="224"/>
      <c r="Q477" s="224"/>
      <c r="R477" s="224"/>
      <c r="S477" s="224"/>
      <c r="T477" s="224"/>
      <c r="U477" s="224"/>
      <c r="V477" s="224"/>
    </row>
    <row r="478" spans="2:22" x14ac:dyDescent="0.25">
      <c r="B478" s="200"/>
      <c r="C478" s="201"/>
      <c r="D478" s="202"/>
      <c r="E478" s="198"/>
      <c r="F478" s="198"/>
      <c r="G478" s="198"/>
      <c r="H478" s="198"/>
      <c r="I478" s="198"/>
      <c r="J478" s="198"/>
      <c r="K478" s="236"/>
      <c r="L478" s="236"/>
      <c r="M478" s="236"/>
      <c r="N478" s="236"/>
      <c r="O478" s="224"/>
      <c r="P478" s="224"/>
      <c r="Q478" s="224"/>
      <c r="R478" s="224"/>
      <c r="S478" s="224"/>
      <c r="T478" s="224"/>
      <c r="U478" s="224"/>
      <c r="V478" s="224"/>
    </row>
    <row r="479" spans="2:22" x14ac:dyDescent="0.25">
      <c r="B479" s="200"/>
      <c r="C479" s="201"/>
      <c r="D479" s="202"/>
      <c r="E479" s="198"/>
      <c r="F479" s="198"/>
      <c r="G479" s="198"/>
      <c r="H479" s="198"/>
      <c r="I479" s="198"/>
      <c r="J479" s="198"/>
      <c r="K479" s="236"/>
      <c r="L479" s="236"/>
      <c r="M479" s="236"/>
      <c r="N479" s="236"/>
      <c r="O479" s="224"/>
      <c r="P479" s="224"/>
      <c r="Q479" s="224"/>
      <c r="R479" s="224"/>
      <c r="S479" s="224"/>
      <c r="T479" s="224"/>
      <c r="U479" s="224"/>
      <c r="V479" s="224"/>
    </row>
    <row r="480" spans="2:22" x14ac:dyDescent="0.25">
      <c r="B480" s="200"/>
      <c r="C480" s="201"/>
      <c r="D480" s="202"/>
      <c r="E480" s="198"/>
      <c r="F480" s="198"/>
      <c r="G480" s="198"/>
      <c r="H480" s="198"/>
      <c r="I480" s="198"/>
      <c r="J480" s="198"/>
      <c r="K480" s="236"/>
      <c r="L480" s="236"/>
      <c r="M480" s="236"/>
      <c r="N480" s="236"/>
      <c r="O480" s="224"/>
      <c r="P480" s="224"/>
      <c r="Q480" s="224"/>
      <c r="R480" s="224"/>
      <c r="S480" s="224"/>
      <c r="T480" s="224"/>
      <c r="U480" s="224"/>
      <c r="V480" s="224"/>
    </row>
    <row r="481" spans="2:22" x14ac:dyDescent="0.25">
      <c r="B481" s="200"/>
      <c r="C481" s="201"/>
      <c r="D481" s="202"/>
      <c r="E481" s="198"/>
      <c r="F481" s="198"/>
      <c r="G481" s="198"/>
      <c r="H481" s="198"/>
      <c r="I481" s="198"/>
      <c r="J481" s="198"/>
      <c r="K481" s="236"/>
      <c r="L481" s="236"/>
      <c r="M481" s="236"/>
      <c r="N481" s="236"/>
      <c r="O481" s="224"/>
      <c r="P481" s="224"/>
      <c r="Q481" s="224"/>
      <c r="R481" s="224"/>
      <c r="S481" s="224"/>
      <c r="T481" s="224"/>
      <c r="U481" s="224"/>
      <c r="V481" s="224"/>
    </row>
    <row r="482" spans="2:22" x14ac:dyDescent="0.25">
      <c r="B482" s="200"/>
      <c r="C482" s="201"/>
      <c r="D482" s="202"/>
      <c r="E482" s="198"/>
      <c r="F482" s="198"/>
      <c r="G482" s="198"/>
      <c r="H482" s="198"/>
      <c r="I482" s="198"/>
      <c r="J482" s="198"/>
      <c r="K482" s="236"/>
      <c r="L482" s="236"/>
      <c r="M482" s="236"/>
      <c r="N482" s="236"/>
      <c r="O482" s="224"/>
      <c r="P482" s="224"/>
      <c r="Q482" s="224"/>
      <c r="R482" s="224"/>
      <c r="S482" s="224"/>
      <c r="T482" s="224"/>
      <c r="U482" s="224"/>
      <c r="V482" s="224"/>
    </row>
    <row r="483" spans="2:22" x14ac:dyDescent="0.25">
      <c r="B483" s="200"/>
      <c r="C483" s="201"/>
      <c r="D483" s="202"/>
      <c r="E483" s="198"/>
      <c r="F483" s="198"/>
      <c r="G483" s="198"/>
      <c r="H483" s="198"/>
      <c r="I483" s="198"/>
      <c r="J483" s="198"/>
      <c r="K483" s="236"/>
      <c r="L483" s="236"/>
      <c r="M483" s="236"/>
      <c r="N483" s="236"/>
      <c r="O483" s="224"/>
      <c r="P483" s="224"/>
      <c r="Q483" s="224"/>
      <c r="R483" s="224"/>
      <c r="S483" s="224"/>
      <c r="T483" s="224"/>
      <c r="U483" s="224"/>
      <c r="V483" s="224"/>
    </row>
    <row r="484" spans="2:22" x14ac:dyDescent="0.25">
      <c r="B484" s="200"/>
      <c r="C484" s="201"/>
      <c r="D484" s="202"/>
      <c r="E484" s="198"/>
      <c r="F484" s="198"/>
      <c r="G484" s="198"/>
      <c r="H484" s="198"/>
      <c r="I484" s="198"/>
      <c r="J484" s="198"/>
      <c r="K484" s="236"/>
      <c r="L484" s="236"/>
      <c r="M484" s="236"/>
      <c r="N484" s="236"/>
      <c r="O484" s="224"/>
      <c r="P484" s="224"/>
      <c r="Q484" s="224"/>
      <c r="R484" s="224"/>
      <c r="S484" s="224"/>
      <c r="T484" s="224"/>
      <c r="U484" s="224"/>
      <c r="V484" s="224"/>
    </row>
    <row r="485" spans="2:22" x14ac:dyDescent="0.25">
      <c r="B485" s="200"/>
      <c r="C485" s="201"/>
      <c r="D485" s="202"/>
      <c r="E485" s="198"/>
      <c r="F485" s="198"/>
      <c r="G485" s="198"/>
      <c r="H485" s="198"/>
      <c r="I485" s="198"/>
      <c r="J485" s="198"/>
      <c r="K485" s="236"/>
      <c r="L485" s="236"/>
      <c r="M485" s="236"/>
      <c r="N485" s="236"/>
      <c r="O485" s="224"/>
      <c r="P485" s="224"/>
      <c r="Q485" s="224"/>
      <c r="R485" s="224"/>
      <c r="S485" s="224"/>
      <c r="T485" s="224"/>
      <c r="U485" s="224"/>
      <c r="V485" s="224"/>
    </row>
    <row r="486" spans="2:22" x14ac:dyDescent="0.25">
      <c r="B486" s="200"/>
      <c r="C486" s="201"/>
      <c r="D486" s="202"/>
      <c r="E486" s="198"/>
      <c r="F486" s="198"/>
      <c r="G486" s="198"/>
      <c r="H486" s="198"/>
      <c r="I486" s="198"/>
      <c r="J486" s="198"/>
      <c r="K486" s="236"/>
      <c r="L486" s="236"/>
      <c r="M486" s="236"/>
      <c r="N486" s="236"/>
      <c r="O486" s="224"/>
      <c r="P486" s="224"/>
      <c r="Q486" s="224"/>
      <c r="R486" s="224"/>
      <c r="S486" s="224"/>
      <c r="T486" s="224"/>
      <c r="U486" s="224"/>
      <c r="V486" s="224"/>
    </row>
    <row r="487" spans="2:22" x14ac:dyDescent="0.25">
      <c r="B487" s="200"/>
      <c r="C487" s="201"/>
      <c r="D487" s="202"/>
      <c r="E487" s="198"/>
      <c r="F487" s="198"/>
      <c r="G487" s="198"/>
      <c r="H487" s="198"/>
      <c r="I487" s="198"/>
      <c r="J487" s="198"/>
      <c r="K487" s="236"/>
      <c r="L487" s="236"/>
      <c r="M487" s="236"/>
      <c r="N487" s="236"/>
      <c r="O487" s="224"/>
      <c r="P487" s="224"/>
      <c r="Q487" s="224"/>
      <c r="R487" s="224"/>
      <c r="S487" s="224"/>
      <c r="T487" s="224"/>
      <c r="U487" s="224"/>
      <c r="V487" s="224"/>
    </row>
    <row r="488" spans="2:22" x14ac:dyDescent="0.25">
      <c r="B488" s="200"/>
      <c r="C488" s="201"/>
      <c r="D488" s="202"/>
      <c r="E488" s="198"/>
      <c r="F488" s="198"/>
      <c r="G488" s="198"/>
      <c r="H488" s="198"/>
      <c r="I488" s="198"/>
      <c r="J488" s="198"/>
      <c r="K488" s="236"/>
      <c r="L488" s="236"/>
      <c r="M488" s="236"/>
      <c r="N488" s="236"/>
      <c r="O488" s="224"/>
      <c r="P488" s="224"/>
      <c r="Q488" s="224"/>
      <c r="R488" s="224"/>
      <c r="S488" s="224"/>
      <c r="T488" s="224"/>
      <c r="U488" s="224"/>
      <c r="V488" s="224"/>
    </row>
    <row r="489" spans="2:22" x14ac:dyDescent="0.25">
      <c r="B489" s="200"/>
      <c r="C489" s="201"/>
      <c r="D489" s="202"/>
      <c r="E489" s="198"/>
      <c r="F489" s="198"/>
      <c r="G489" s="198"/>
      <c r="H489" s="198"/>
      <c r="I489" s="198"/>
      <c r="J489" s="198"/>
      <c r="K489" s="236"/>
      <c r="L489" s="236"/>
      <c r="M489" s="236"/>
      <c r="N489" s="236"/>
      <c r="O489" s="224"/>
      <c r="P489" s="224"/>
      <c r="Q489" s="224"/>
      <c r="R489" s="224"/>
      <c r="S489" s="224"/>
      <c r="T489" s="224"/>
      <c r="U489" s="224"/>
      <c r="V489" s="224"/>
    </row>
    <row r="490" spans="2:22" x14ac:dyDescent="0.25">
      <c r="B490" s="200"/>
      <c r="C490" s="201"/>
      <c r="D490" s="202"/>
      <c r="E490" s="198"/>
      <c r="F490" s="198"/>
      <c r="G490" s="198"/>
      <c r="H490" s="198"/>
      <c r="I490" s="198"/>
      <c r="J490" s="198"/>
      <c r="K490" s="236"/>
      <c r="L490" s="236"/>
      <c r="M490" s="236"/>
      <c r="N490" s="236"/>
      <c r="O490" s="224"/>
      <c r="P490" s="224"/>
      <c r="Q490" s="224"/>
      <c r="R490" s="224"/>
      <c r="S490" s="224"/>
      <c r="T490" s="224"/>
      <c r="U490" s="224"/>
      <c r="V490" s="224"/>
    </row>
    <row r="491" spans="2:22" x14ac:dyDescent="0.25">
      <c r="B491" s="200"/>
      <c r="C491" s="201"/>
      <c r="D491" s="202"/>
      <c r="E491" s="198"/>
      <c r="F491" s="198"/>
      <c r="G491" s="198"/>
      <c r="H491" s="198"/>
      <c r="I491" s="198"/>
      <c r="J491" s="198"/>
      <c r="K491" s="236"/>
      <c r="L491" s="236"/>
      <c r="M491" s="236"/>
      <c r="N491" s="236"/>
      <c r="O491" s="224"/>
      <c r="P491" s="224"/>
      <c r="Q491" s="224"/>
      <c r="R491" s="224"/>
      <c r="S491" s="224"/>
      <c r="T491" s="224"/>
      <c r="U491" s="224"/>
      <c r="V491" s="224"/>
    </row>
    <row r="492" spans="2:22" x14ac:dyDescent="0.25">
      <c r="B492" s="200"/>
      <c r="C492" s="201"/>
      <c r="D492" s="202"/>
      <c r="E492" s="198"/>
      <c r="F492" s="198"/>
      <c r="G492" s="198"/>
      <c r="H492" s="198"/>
      <c r="I492" s="198"/>
      <c r="J492" s="198"/>
      <c r="K492" s="236"/>
      <c r="L492" s="236"/>
      <c r="M492" s="236"/>
      <c r="N492" s="236"/>
      <c r="O492" s="224"/>
      <c r="P492" s="224"/>
      <c r="Q492" s="224"/>
      <c r="R492" s="224"/>
      <c r="S492" s="224"/>
      <c r="T492" s="224"/>
      <c r="U492" s="224"/>
      <c r="V492" s="224"/>
    </row>
    <row r="493" spans="2:22" x14ac:dyDescent="0.25">
      <c r="B493" s="200"/>
      <c r="C493" s="201"/>
      <c r="D493" s="202"/>
      <c r="E493" s="198"/>
      <c r="F493" s="198"/>
      <c r="G493" s="198"/>
      <c r="H493" s="198"/>
      <c r="I493" s="198"/>
      <c r="J493" s="198"/>
      <c r="K493" s="236"/>
      <c r="L493" s="236"/>
      <c r="M493" s="236"/>
      <c r="N493" s="236"/>
      <c r="O493" s="224"/>
      <c r="P493" s="224"/>
      <c r="Q493" s="224"/>
      <c r="R493" s="224"/>
      <c r="S493" s="224"/>
      <c r="T493" s="224"/>
      <c r="U493" s="224"/>
      <c r="V493" s="224"/>
    </row>
    <row r="494" spans="2:22" x14ac:dyDescent="0.25">
      <c r="B494" s="200"/>
      <c r="C494" s="201"/>
      <c r="D494" s="202"/>
      <c r="E494" s="198"/>
      <c r="F494" s="198"/>
      <c r="G494" s="198"/>
      <c r="H494" s="198"/>
      <c r="I494" s="198"/>
      <c r="J494" s="198"/>
      <c r="K494" s="236"/>
      <c r="L494" s="236"/>
      <c r="M494" s="236"/>
      <c r="N494" s="236"/>
      <c r="O494" s="224"/>
      <c r="P494" s="224"/>
      <c r="Q494" s="224"/>
      <c r="R494" s="224"/>
      <c r="S494" s="224"/>
      <c r="T494" s="224"/>
      <c r="U494" s="224"/>
      <c r="V494" s="224"/>
    </row>
    <row r="495" spans="2:22" x14ac:dyDescent="0.25">
      <c r="B495" s="200"/>
      <c r="C495" s="201"/>
      <c r="D495" s="202"/>
      <c r="E495" s="198"/>
      <c r="F495" s="198"/>
      <c r="G495" s="198"/>
      <c r="H495" s="198"/>
      <c r="I495" s="198"/>
      <c r="J495" s="198"/>
      <c r="K495" s="236"/>
      <c r="L495" s="236"/>
      <c r="M495" s="236"/>
      <c r="N495" s="236"/>
      <c r="O495" s="224"/>
      <c r="P495" s="224"/>
      <c r="Q495" s="224"/>
      <c r="R495" s="224"/>
      <c r="S495" s="224"/>
      <c r="T495" s="224"/>
      <c r="U495" s="224"/>
      <c r="V495" s="224"/>
    </row>
    <row r="496" spans="2:22" x14ac:dyDescent="0.25">
      <c r="B496" s="200"/>
      <c r="C496" s="201"/>
      <c r="D496" s="202"/>
      <c r="E496" s="198"/>
      <c r="F496" s="198"/>
      <c r="G496" s="198"/>
      <c r="H496" s="198"/>
      <c r="I496" s="198"/>
      <c r="J496" s="198"/>
      <c r="K496" s="236"/>
      <c r="L496" s="236"/>
      <c r="M496" s="236"/>
      <c r="N496" s="236"/>
      <c r="O496" s="224"/>
      <c r="P496" s="224"/>
      <c r="Q496" s="224"/>
      <c r="R496" s="224"/>
      <c r="S496" s="224"/>
      <c r="T496" s="224"/>
      <c r="U496" s="224"/>
      <c r="V496" s="224"/>
    </row>
    <row r="497" spans="2:22" x14ac:dyDescent="0.25">
      <c r="B497" s="200"/>
      <c r="C497" s="201"/>
      <c r="D497" s="202"/>
      <c r="E497" s="198"/>
      <c r="F497" s="198"/>
      <c r="G497" s="198"/>
      <c r="H497" s="198"/>
      <c r="I497" s="198"/>
      <c r="J497" s="198"/>
      <c r="K497" s="236"/>
      <c r="L497" s="236"/>
      <c r="M497" s="236"/>
      <c r="N497" s="236"/>
      <c r="O497" s="224"/>
      <c r="P497" s="224"/>
      <c r="Q497" s="224"/>
      <c r="R497" s="224"/>
      <c r="S497" s="224"/>
      <c r="T497" s="224"/>
      <c r="U497" s="224"/>
      <c r="V497" s="224"/>
    </row>
    <row r="498" spans="2:22" x14ac:dyDescent="0.25">
      <c r="B498" s="200"/>
      <c r="C498" s="201"/>
      <c r="D498" s="202"/>
      <c r="E498" s="198"/>
      <c r="F498" s="198"/>
      <c r="G498" s="198"/>
      <c r="H498" s="198"/>
      <c r="I498" s="198"/>
      <c r="J498" s="198"/>
      <c r="K498" s="236"/>
      <c r="L498" s="236"/>
      <c r="M498" s="236"/>
      <c r="N498" s="236"/>
      <c r="O498" s="224"/>
      <c r="P498" s="224"/>
      <c r="Q498" s="224"/>
      <c r="R498" s="224"/>
      <c r="S498" s="224"/>
      <c r="T498" s="224"/>
      <c r="U498" s="224"/>
      <c r="V498" s="224"/>
    </row>
    <row r="499" spans="2:22" x14ac:dyDescent="0.25">
      <c r="B499" s="200"/>
      <c r="C499" s="201"/>
      <c r="D499" s="202"/>
      <c r="E499" s="198"/>
      <c r="F499" s="198"/>
      <c r="G499" s="198"/>
      <c r="H499" s="198"/>
      <c r="I499" s="198"/>
      <c r="J499" s="198"/>
      <c r="K499" s="236"/>
      <c r="L499" s="236"/>
      <c r="M499" s="236"/>
      <c r="N499" s="236"/>
      <c r="O499" s="224"/>
      <c r="P499" s="224"/>
      <c r="Q499" s="224"/>
      <c r="R499" s="224"/>
      <c r="S499" s="224"/>
      <c r="T499" s="224"/>
      <c r="U499" s="224"/>
      <c r="V499" s="224"/>
    </row>
    <row r="500" spans="2:22" x14ac:dyDescent="0.25">
      <c r="B500" s="200"/>
      <c r="C500" s="201"/>
      <c r="D500" s="202"/>
      <c r="E500" s="198"/>
      <c r="F500" s="198"/>
      <c r="G500" s="198"/>
      <c r="H500" s="198"/>
      <c r="I500" s="198"/>
      <c r="J500" s="198"/>
      <c r="K500" s="236"/>
      <c r="L500" s="236"/>
      <c r="M500" s="236"/>
      <c r="N500" s="236"/>
      <c r="O500" s="224"/>
      <c r="P500" s="224"/>
      <c r="Q500" s="224"/>
      <c r="R500" s="224"/>
      <c r="S500" s="224"/>
      <c r="T500" s="224"/>
      <c r="U500" s="224"/>
      <c r="V500" s="224"/>
    </row>
    <row r="501" spans="2:22" x14ac:dyDescent="0.25">
      <c r="B501" s="200"/>
      <c r="C501" s="201"/>
      <c r="D501" s="202"/>
      <c r="E501" s="198"/>
      <c r="F501" s="198"/>
      <c r="G501" s="198"/>
      <c r="H501" s="198"/>
      <c r="I501" s="198"/>
      <c r="J501" s="198"/>
      <c r="K501" s="236"/>
      <c r="L501" s="236"/>
      <c r="M501" s="236"/>
      <c r="N501" s="236"/>
      <c r="O501" s="224"/>
      <c r="P501" s="224"/>
      <c r="Q501" s="224"/>
      <c r="R501" s="224"/>
      <c r="S501" s="224"/>
      <c r="T501" s="224"/>
      <c r="U501" s="224"/>
      <c r="V501" s="224"/>
    </row>
    <row r="502" spans="2:22" x14ac:dyDescent="0.25">
      <c r="B502" s="200"/>
      <c r="C502" s="201"/>
      <c r="D502" s="202"/>
      <c r="E502" s="198"/>
      <c r="F502" s="198"/>
      <c r="G502" s="198"/>
      <c r="H502" s="198"/>
      <c r="I502" s="198"/>
      <c r="J502" s="198"/>
      <c r="K502" s="236"/>
      <c r="L502" s="236"/>
      <c r="M502" s="236"/>
      <c r="N502" s="236"/>
      <c r="O502" s="224"/>
      <c r="P502" s="224"/>
      <c r="Q502" s="224"/>
      <c r="R502" s="224"/>
      <c r="S502" s="224"/>
      <c r="T502" s="224"/>
      <c r="U502" s="224"/>
      <c r="V502" s="224"/>
    </row>
    <row r="503" spans="2:22" x14ac:dyDescent="0.25">
      <c r="B503" s="200"/>
      <c r="C503" s="201"/>
      <c r="D503" s="202"/>
      <c r="E503" s="198"/>
      <c r="F503" s="198"/>
      <c r="G503" s="198"/>
      <c r="H503" s="198"/>
      <c r="I503" s="198"/>
      <c r="J503" s="198"/>
      <c r="K503" s="236"/>
      <c r="L503" s="236"/>
      <c r="M503" s="236"/>
      <c r="N503" s="236"/>
      <c r="O503" s="224"/>
      <c r="P503" s="224"/>
      <c r="Q503" s="224"/>
      <c r="R503" s="224"/>
      <c r="S503" s="224"/>
      <c r="T503" s="224"/>
      <c r="U503" s="224"/>
      <c r="V503" s="224"/>
    </row>
    <row r="504" spans="2:22" x14ac:dyDescent="0.25">
      <c r="B504" s="200"/>
      <c r="C504" s="201"/>
      <c r="D504" s="202"/>
      <c r="E504" s="198"/>
      <c r="F504" s="198"/>
      <c r="G504" s="198"/>
      <c r="H504" s="198"/>
      <c r="I504" s="198"/>
      <c r="J504" s="198"/>
      <c r="K504" s="236"/>
      <c r="L504" s="236"/>
      <c r="M504" s="236"/>
      <c r="N504" s="236"/>
      <c r="O504" s="224"/>
      <c r="P504" s="224"/>
      <c r="Q504" s="224"/>
      <c r="R504" s="224"/>
      <c r="S504" s="224"/>
      <c r="T504" s="224"/>
      <c r="U504" s="224"/>
      <c r="V504" s="224"/>
    </row>
    <row r="505" spans="2:22" x14ac:dyDescent="0.25">
      <c r="B505" s="200"/>
      <c r="C505" s="201"/>
      <c r="D505" s="202"/>
      <c r="E505" s="198"/>
      <c r="F505" s="198"/>
      <c r="G505" s="198"/>
      <c r="H505" s="198"/>
      <c r="I505" s="198"/>
      <c r="J505" s="198"/>
      <c r="K505" s="236"/>
      <c r="L505" s="236"/>
      <c r="M505" s="236"/>
      <c r="N505" s="236"/>
      <c r="O505" s="224"/>
      <c r="P505" s="224"/>
      <c r="Q505" s="224"/>
      <c r="R505" s="224"/>
      <c r="S505" s="224"/>
      <c r="T505" s="224"/>
      <c r="U505" s="224"/>
      <c r="V505" s="224"/>
    </row>
    <row r="506" spans="2:22" x14ac:dyDescent="0.25">
      <c r="B506" s="200"/>
      <c r="C506" s="201"/>
      <c r="D506" s="202"/>
      <c r="E506" s="198"/>
      <c r="F506" s="198"/>
      <c r="G506" s="198"/>
      <c r="H506" s="198"/>
      <c r="I506" s="198"/>
      <c r="J506" s="198"/>
      <c r="K506" s="236"/>
      <c r="L506" s="236"/>
      <c r="M506" s="236"/>
      <c r="N506" s="236"/>
      <c r="O506" s="224"/>
      <c r="P506" s="224"/>
      <c r="Q506" s="224"/>
      <c r="R506" s="224"/>
      <c r="S506" s="224"/>
      <c r="T506" s="224"/>
      <c r="U506" s="224"/>
      <c r="V506" s="224"/>
    </row>
    <row r="507" spans="2:22" x14ac:dyDescent="0.25">
      <c r="B507" s="200"/>
      <c r="C507" s="201"/>
      <c r="D507" s="202"/>
      <c r="E507" s="198"/>
      <c r="F507" s="198"/>
      <c r="G507" s="198"/>
      <c r="H507" s="198"/>
      <c r="I507" s="198"/>
      <c r="J507" s="198"/>
      <c r="K507" s="236"/>
      <c r="L507" s="236"/>
      <c r="M507" s="236"/>
      <c r="N507" s="236"/>
      <c r="O507" s="224"/>
      <c r="P507" s="224"/>
      <c r="Q507" s="224"/>
      <c r="R507" s="224"/>
      <c r="S507" s="224"/>
      <c r="T507" s="224"/>
      <c r="U507" s="224"/>
      <c r="V507" s="224"/>
    </row>
    <row r="508" spans="2:22" x14ac:dyDescent="0.25">
      <c r="B508" s="200"/>
      <c r="C508" s="201"/>
      <c r="D508" s="202"/>
      <c r="E508" s="198"/>
      <c r="F508" s="198"/>
      <c r="G508" s="198"/>
      <c r="H508" s="198"/>
      <c r="I508" s="198"/>
      <c r="J508" s="198"/>
      <c r="K508" s="236"/>
      <c r="L508" s="236"/>
      <c r="M508" s="236"/>
      <c r="N508" s="236"/>
      <c r="O508" s="224"/>
      <c r="P508" s="224"/>
      <c r="Q508" s="224"/>
      <c r="R508" s="224"/>
      <c r="S508" s="224"/>
      <c r="T508" s="224"/>
      <c r="U508" s="224"/>
      <c r="V508" s="224"/>
    </row>
    <row r="509" spans="2:22" x14ac:dyDescent="0.25">
      <c r="B509" s="200"/>
      <c r="C509" s="201"/>
      <c r="D509" s="202"/>
      <c r="E509" s="198"/>
      <c r="F509" s="198"/>
      <c r="G509" s="198"/>
      <c r="H509" s="198"/>
      <c r="I509" s="198"/>
      <c r="J509" s="198"/>
      <c r="K509" s="236"/>
      <c r="L509" s="236"/>
      <c r="M509" s="236"/>
      <c r="N509" s="236"/>
      <c r="O509" s="224"/>
      <c r="P509" s="224"/>
      <c r="Q509" s="224"/>
      <c r="R509" s="224"/>
      <c r="S509" s="224"/>
      <c r="T509" s="224"/>
      <c r="U509" s="224"/>
      <c r="V509" s="224"/>
    </row>
    <row r="510" spans="2:22" x14ac:dyDescent="0.25">
      <c r="B510" s="200"/>
      <c r="C510" s="201"/>
      <c r="D510" s="202"/>
      <c r="E510" s="198"/>
      <c r="F510" s="198"/>
      <c r="G510" s="198"/>
      <c r="H510" s="198"/>
      <c r="I510" s="198"/>
      <c r="J510" s="198"/>
      <c r="K510" s="236"/>
      <c r="L510" s="236"/>
      <c r="M510" s="236"/>
      <c r="N510" s="236"/>
      <c r="O510" s="224"/>
      <c r="P510" s="224"/>
      <c r="Q510" s="224"/>
      <c r="R510" s="224"/>
      <c r="S510" s="224"/>
      <c r="T510" s="224"/>
      <c r="U510" s="224"/>
      <c r="V510" s="224"/>
    </row>
    <row r="511" spans="2:22" x14ac:dyDescent="0.25">
      <c r="B511" s="200"/>
      <c r="C511" s="201"/>
      <c r="D511" s="202"/>
      <c r="E511" s="198"/>
      <c r="F511" s="198"/>
      <c r="G511" s="198"/>
      <c r="H511" s="198"/>
      <c r="I511" s="198"/>
      <c r="J511" s="198"/>
      <c r="K511" s="236"/>
      <c r="L511" s="236"/>
      <c r="M511" s="236"/>
      <c r="N511" s="236"/>
      <c r="O511" s="224"/>
      <c r="P511" s="224"/>
      <c r="Q511" s="224"/>
      <c r="R511" s="224"/>
      <c r="S511" s="224"/>
      <c r="T511" s="224"/>
      <c r="U511" s="224"/>
      <c r="V511" s="224"/>
    </row>
    <row r="512" spans="2:22" x14ac:dyDescent="0.25">
      <c r="B512" s="200"/>
      <c r="C512" s="201"/>
      <c r="D512" s="202"/>
      <c r="E512" s="198"/>
      <c r="F512" s="198"/>
      <c r="G512" s="198"/>
      <c r="H512" s="198"/>
      <c r="I512" s="198"/>
      <c r="J512" s="198"/>
      <c r="K512" s="236"/>
      <c r="L512" s="236"/>
      <c r="M512" s="236"/>
      <c r="N512" s="236"/>
      <c r="O512" s="224"/>
      <c r="P512" s="224"/>
      <c r="Q512" s="224"/>
      <c r="R512" s="224"/>
      <c r="S512" s="224"/>
      <c r="T512" s="224"/>
      <c r="U512" s="224"/>
      <c r="V512" s="224"/>
    </row>
    <row r="513" spans="2:22" x14ac:dyDescent="0.25">
      <c r="B513" s="200"/>
      <c r="C513" s="201"/>
      <c r="D513" s="202"/>
      <c r="E513" s="198"/>
      <c r="F513" s="198"/>
      <c r="G513" s="198"/>
      <c r="H513" s="198"/>
      <c r="I513" s="198"/>
      <c r="J513" s="198"/>
      <c r="K513" s="236"/>
      <c r="L513" s="236"/>
      <c r="M513" s="236"/>
      <c r="N513" s="236"/>
      <c r="O513" s="224"/>
      <c r="P513" s="224"/>
      <c r="Q513" s="224"/>
      <c r="R513" s="224"/>
      <c r="S513" s="224"/>
      <c r="T513" s="224"/>
      <c r="U513" s="224"/>
      <c r="V513" s="224"/>
    </row>
    <row r="514" spans="2:22" x14ac:dyDescent="0.25">
      <c r="B514" s="200"/>
      <c r="C514" s="201"/>
      <c r="D514" s="202"/>
      <c r="E514" s="198"/>
      <c r="F514" s="198"/>
      <c r="G514" s="198"/>
      <c r="H514" s="198"/>
      <c r="I514" s="198"/>
      <c r="J514" s="198"/>
      <c r="K514" s="236"/>
      <c r="L514" s="236"/>
      <c r="M514" s="236"/>
      <c r="N514" s="236"/>
      <c r="O514" s="224"/>
      <c r="P514" s="224"/>
      <c r="Q514" s="224"/>
      <c r="R514" s="224"/>
      <c r="S514" s="224"/>
      <c r="T514" s="224"/>
      <c r="U514" s="224"/>
      <c r="V514" s="224"/>
    </row>
    <row r="515" spans="2:22" x14ac:dyDescent="0.25">
      <c r="B515" s="200"/>
      <c r="C515" s="201"/>
      <c r="D515" s="202"/>
      <c r="E515" s="198"/>
      <c r="F515" s="198"/>
      <c r="G515" s="198"/>
      <c r="H515" s="198"/>
      <c r="I515" s="198"/>
      <c r="J515" s="198"/>
      <c r="K515" s="236"/>
      <c r="L515" s="236"/>
      <c r="M515" s="236"/>
      <c r="N515" s="236"/>
      <c r="O515" s="224"/>
      <c r="P515" s="224"/>
      <c r="Q515" s="224"/>
      <c r="R515" s="224"/>
      <c r="S515" s="224"/>
      <c r="T515" s="224"/>
      <c r="U515" s="224"/>
      <c r="V515" s="224"/>
    </row>
    <row r="516" spans="2:22" x14ac:dyDescent="0.25">
      <c r="B516" s="200"/>
      <c r="C516" s="201"/>
      <c r="D516" s="202"/>
      <c r="E516" s="198"/>
      <c r="F516" s="198"/>
      <c r="G516" s="198"/>
      <c r="H516" s="198"/>
      <c r="I516" s="198"/>
      <c r="J516" s="198"/>
      <c r="K516" s="236"/>
      <c r="L516" s="236"/>
      <c r="M516" s="236"/>
      <c r="N516" s="236"/>
      <c r="O516" s="224"/>
      <c r="P516" s="224"/>
      <c r="Q516" s="224"/>
      <c r="R516" s="224"/>
      <c r="S516" s="224"/>
      <c r="T516" s="224"/>
      <c r="U516" s="224"/>
      <c r="V516" s="224"/>
    </row>
    <row r="517" spans="2:22" x14ac:dyDescent="0.25">
      <c r="B517" s="200"/>
      <c r="C517" s="201"/>
      <c r="D517" s="202"/>
      <c r="E517" s="198"/>
      <c r="F517" s="198"/>
      <c r="G517" s="198"/>
      <c r="H517" s="198"/>
      <c r="I517" s="198"/>
      <c r="J517" s="198"/>
      <c r="K517" s="236"/>
      <c r="L517" s="236"/>
      <c r="M517" s="236"/>
      <c r="N517" s="236"/>
      <c r="O517" s="224"/>
      <c r="P517" s="224"/>
      <c r="Q517" s="224"/>
      <c r="R517" s="224"/>
      <c r="S517" s="224"/>
      <c r="T517" s="224"/>
      <c r="U517" s="224"/>
      <c r="V517" s="224"/>
    </row>
    <row r="518" spans="2:22" x14ac:dyDescent="0.25">
      <c r="B518" s="200"/>
      <c r="C518" s="201"/>
      <c r="D518" s="202"/>
      <c r="E518" s="198"/>
      <c r="F518" s="198"/>
      <c r="G518" s="198"/>
      <c r="H518" s="198"/>
      <c r="I518" s="198"/>
      <c r="J518" s="198"/>
      <c r="K518" s="236"/>
      <c r="L518" s="236"/>
      <c r="M518" s="236"/>
      <c r="N518" s="236"/>
      <c r="O518" s="224"/>
      <c r="P518" s="224"/>
      <c r="Q518" s="224"/>
      <c r="R518" s="224"/>
      <c r="S518" s="224"/>
      <c r="T518" s="224"/>
      <c r="U518" s="224"/>
      <c r="V518" s="224"/>
    </row>
    <row r="519" spans="2:22" x14ac:dyDescent="0.25">
      <c r="B519" s="200"/>
      <c r="C519" s="201"/>
      <c r="D519" s="202"/>
      <c r="E519" s="198"/>
      <c r="F519" s="198"/>
      <c r="G519" s="198"/>
      <c r="H519" s="198"/>
      <c r="I519" s="198"/>
      <c r="J519" s="198"/>
      <c r="K519" s="236"/>
      <c r="L519" s="236"/>
      <c r="M519" s="236"/>
      <c r="N519" s="236"/>
      <c r="O519" s="224"/>
      <c r="P519" s="224"/>
      <c r="Q519" s="224"/>
      <c r="R519" s="224"/>
      <c r="S519" s="224"/>
      <c r="T519" s="224"/>
      <c r="U519" s="224"/>
      <c r="V519" s="224"/>
    </row>
    <row r="520" spans="2:22" x14ac:dyDescent="0.25">
      <c r="B520" s="200"/>
      <c r="C520" s="201"/>
      <c r="D520" s="202"/>
      <c r="E520" s="198"/>
      <c r="F520" s="198"/>
      <c r="G520" s="198"/>
      <c r="H520" s="198"/>
      <c r="I520" s="198"/>
      <c r="J520" s="198"/>
      <c r="K520" s="236"/>
      <c r="L520" s="236"/>
      <c r="M520" s="236"/>
      <c r="N520" s="236"/>
      <c r="O520" s="224"/>
      <c r="P520" s="224"/>
      <c r="Q520" s="224"/>
      <c r="R520" s="224"/>
      <c r="S520" s="224"/>
      <c r="T520" s="224"/>
      <c r="U520" s="224"/>
      <c r="V520" s="224"/>
    </row>
    <row r="521" spans="2:22" x14ac:dyDescent="0.25">
      <c r="B521" s="200"/>
      <c r="C521" s="201"/>
      <c r="D521" s="202"/>
      <c r="E521" s="198"/>
      <c r="F521" s="198"/>
      <c r="G521" s="198"/>
      <c r="H521" s="198"/>
      <c r="I521" s="198"/>
      <c r="J521" s="198"/>
      <c r="K521" s="236"/>
      <c r="L521" s="236"/>
      <c r="M521" s="236"/>
      <c r="N521" s="236"/>
      <c r="O521" s="224"/>
      <c r="P521" s="224"/>
      <c r="Q521" s="224"/>
      <c r="R521" s="224"/>
      <c r="S521" s="224"/>
      <c r="T521" s="224"/>
      <c r="U521" s="224"/>
      <c r="V521" s="224"/>
    </row>
    <row r="522" spans="2:22" x14ac:dyDescent="0.25">
      <c r="B522" s="200"/>
      <c r="C522" s="201"/>
      <c r="D522" s="202"/>
      <c r="E522" s="198"/>
      <c r="F522" s="198"/>
      <c r="G522" s="198"/>
      <c r="H522" s="198"/>
      <c r="I522" s="198"/>
      <c r="J522" s="198"/>
      <c r="K522" s="236"/>
      <c r="L522" s="236"/>
      <c r="M522" s="236"/>
      <c r="N522" s="236"/>
      <c r="O522" s="224"/>
      <c r="P522" s="224"/>
      <c r="Q522" s="224"/>
      <c r="R522" s="224"/>
      <c r="S522" s="224"/>
      <c r="T522" s="224"/>
      <c r="U522" s="224"/>
      <c r="V522" s="224"/>
    </row>
    <row r="523" spans="2:22" x14ac:dyDescent="0.25">
      <c r="B523" s="200"/>
      <c r="C523" s="201"/>
      <c r="D523" s="202"/>
      <c r="E523" s="198"/>
      <c r="F523" s="198"/>
      <c r="G523" s="198"/>
      <c r="H523" s="198"/>
      <c r="I523" s="198"/>
      <c r="J523" s="198"/>
      <c r="K523" s="236"/>
      <c r="L523" s="236"/>
      <c r="M523" s="236"/>
      <c r="N523" s="236"/>
      <c r="O523" s="224"/>
      <c r="P523" s="224"/>
      <c r="Q523" s="224"/>
      <c r="R523" s="224"/>
      <c r="S523" s="224"/>
      <c r="T523" s="224"/>
      <c r="U523" s="224"/>
      <c r="V523" s="224"/>
    </row>
    <row r="524" spans="2:22" x14ac:dyDescent="0.25">
      <c r="B524" s="200"/>
      <c r="C524" s="201"/>
      <c r="D524" s="202"/>
      <c r="E524" s="198"/>
      <c r="F524" s="198"/>
      <c r="G524" s="198"/>
      <c r="H524" s="198"/>
      <c r="I524" s="198"/>
      <c r="J524" s="198"/>
      <c r="K524" s="236"/>
      <c r="L524" s="236"/>
      <c r="M524" s="236"/>
      <c r="N524" s="236"/>
      <c r="O524" s="224"/>
      <c r="P524" s="224"/>
      <c r="Q524" s="224"/>
      <c r="R524" s="224"/>
      <c r="S524" s="224"/>
      <c r="T524" s="224"/>
      <c r="U524" s="224"/>
      <c r="V524" s="224"/>
    </row>
    <row r="525" spans="2:22" x14ac:dyDescent="0.25">
      <c r="B525" s="200"/>
      <c r="C525" s="201"/>
      <c r="D525" s="202"/>
      <c r="E525" s="198"/>
      <c r="F525" s="198"/>
      <c r="G525" s="198"/>
      <c r="H525" s="198"/>
      <c r="I525" s="198"/>
      <c r="J525" s="198"/>
      <c r="K525" s="236"/>
      <c r="L525" s="236"/>
      <c r="M525" s="236"/>
      <c r="N525" s="236"/>
      <c r="O525" s="224"/>
      <c r="P525" s="224"/>
      <c r="Q525" s="224"/>
      <c r="R525" s="224"/>
      <c r="S525" s="224"/>
      <c r="T525" s="224"/>
      <c r="U525" s="224"/>
      <c r="V525" s="224"/>
    </row>
    <row r="526" spans="2:22" x14ac:dyDescent="0.25">
      <c r="B526" s="200"/>
      <c r="C526" s="201"/>
      <c r="D526" s="202"/>
      <c r="E526" s="198"/>
      <c r="F526" s="198"/>
      <c r="G526" s="198"/>
      <c r="H526" s="198"/>
      <c r="I526" s="198"/>
      <c r="J526" s="198"/>
      <c r="K526" s="236"/>
      <c r="L526" s="236"/>
      <c r="M526" s="236"/>
      <c r="N526" s="236"/>
      <c r="O526" s="224"/>
      <c r="P526" s="224"/>
      <c r="Q526" s="224"/>
      <c r="R526" s="224"/>
      <c r="S526" s="224"/>
      <c r="T526" s="224"/>
      <c r="U526" s="224"/>
      <c r="V526" s="224"/>
    </row>
    <row r="527" spans="2:22" x14ac:dyDescent="0.25">
      <c r="B527" s="200"/>
      <c r="C527" s="201"/>
      <c r="D527" s="202"/>
      <c r="E527" s="198"/>
      <c r="F527" s="198"/>
      <c r="G527" s="198"/>
      <c r="H527" s="198"/>
      <c r="I527" s="198"/>
      <c r="J527" s="198"/>
      <c r="K527" s="236"/>
      <c r="L527" s="236"/>
      <c r="M527" s="236"/>
      <c r="N527" s="236"/>
      <c r="O527" s="224"/>
      <c r="P527" s="224"/>
      <c r="Q527" s="224"/>
      <c r="R527" s="224"/>
      <c r="S527" s="224"/>
      <c r="T527" s="224"/>
      <c r="U527" s="224"/>
      <c r="V527" s="224"/>
    </row>
    <row r="528" spans="2:22" x14ac:dyDescent="0.25">
      <c r="B528" s="200"/>
      <c r="C528" s="201"/>
      <c r="D528" s="202"/>
      <c r="E528" s="198"/>
      <c r="F528" s="198"/>
      <c r="G528" s="198"/>
      <c r="H528" s="198"/>
      <c r="I528" s="198"/>
      <c r="J528" s="198"/>
      <c r="K528" s="236"/>
      <c r="L528" s="236"/>
      <c r="M528" s="236"/>
      <c r="N528" s="236"/>
      <c r="O528" s="224"/>
      <c r="P528" s="224"/>
      <c r="Q528" s="224"/>
      <c r="R528" s="224"/>
      <c r="S528" s="224"/>
      <c r="T528" s="224"/>
      <c r="U528" s="224"/>
      <c r="V528" s="224"/>
    </row>
    <row r="529" spans="2:22" x14ac:dyDescent="0.25">
      <c r="B529" s="200"/>
      <c r="C529" s="201"/>
      <c r="D529" s="202"/>
      <c r="E529" s="198"/>
      <c r="F529" s="198"/>
      <c r="G529" s="198"/>
      <c r="H529" s="198"/>
      <c r="I529" s="198"/>
      <c r="J529" s="198"/>
      <c r="K529" s="236"/>
      <c r="L529" s="236"/>
      <c r="M529" s="236"/>
      <c r="N529" s="236"/>
      <c r="O529" s="224"/>
      <c r="P529" s="224"/>
      <c r="Q529" s="224"/>
      <c r="R529" s="224"/>
      <c r="S529" s="224"/>
      <c r="T529" s="224"/>
      <c r="U529" s="224"/>
      <c r="V529" s="224"/>
    </row>
    <row r="530" spans="2:22" x14ac:dyDescent="0.25">
      <c r="B530" s="200"/>
      <c r="C530" s="201"/>
      <c r="D530" s="202"/>
      <c r="E530" s="198"/>
      <c r="F530" s="198"/>
      <c r="G530" s="198"/>
      <c r="H530" s="198"/>
      <c r="I530" s="198"/>
      <c r="J530" s="198"/>
      <c r="K530" s="236"/>
      <c r="L530" s="236"/>
      <c r="M530" s="236"/>
      <c r="N530" s="236"/>
      <c r="O530" s="224"/>
      <c r="P530" s="224"/>
      <c r="Q530" s="224"/>
      <c r="R530" s="224"/>
      <c r="S530" s="224"/>
      <c r="T530" s="224"/>
      <c r="U530" s="224"/>
      <c r="V530" s="224"/>
    </row>
    <row r="531" spans="2:22" x14ac:dyDescent="0.25">
      <c r="B531" s="200"/>
      <c r="C531" s="201"/>
      <c r="D531" s="202"/>
      <c r="E531" s="198"/>
      <c r="F531" s="198"/>
      <c r="G531" s="198"/>
      <c r="H531" s="198"/>
      <c r="I531" s="198"/>
      <c r="J531" s="198"/>
      <c r="K531" s="236"/>
      <c r="L531" s="236"/>
      <c r="M531" s="236"/>
      <c r="N531" s="236"/>
      <c r="O531" s="224"/>
      <c r="P531" s="224"/>
      <c r="Q531" s="224"/>
      <c r="R531" s="224"/>
      <c r="S531" s="224"/>
      <c r="T531" s="224"/>
      <c r="U531" s="224"/>
      <c r="V531" s="224"/>
    </row>
    <row r="532" spans="2:22" x14ac:dyDescent="0.25">
      <c r="B532" s="200"/>
      <c r="C532" s="201"/>
      <c r="D532" s="202"/>
      <c r="E532" s="198"/>
      <c r="F532" s="198"/>
      <c r="G532" s="198"/>
      <c r="H532" s="198"/>
      <c r="I532" s="198"/>
      <c r="J532" s="198"/>
      <c r="K532" s="236"/>
      <c r="L532" s="236"/>
      <c r="M532" s="236"/>
      <c r="N532" s="236"/>
      <c r="O532" s="224"/>
      <c r="P532" s="224"/>
      <c r="Q532" s="224"/>
      <c r="R532" s="224"/>
      <c r="S532" s="224"/>
      <c r="T532" s="224"/>
      <c r="U532" s="224"/>
      <c r="V532" s="224"/>
    </row>
    <row r="533" spans="2:22" x14ac:dyDescent="0.25">
      <c r="B533" s="200"/>
      <c r="C533" s="201"/>
      <c r="D533" s="202"/>
      <c r="E533" s="198"/>
      <c r="F533" s="198"/>
      <c r="G533" s="198"/>
      <c r="H533" s="198"/>
      <c r="I533" s="198"/>
      <c r="J533" s="198"/>
      <c r="K533" s="236"/>
      <c r="L533" s="236"/>
      <c r="M533" s="236"/>
      <c r="N533" s="236"/>
      <c r="O533" s="224"/>
      <c r="P533" s="224"/>
      <c r="Q533" s="224"/>
      <c r="R533" s="224"/>
      <c r="S533" s="224"/>
      <c r="T533" s="224"/>
      <c r="U533" s="224"/>
      <c r="V533" s="224"/>
    </row>
    <row r="534" spans="2:22" x14ac:dyDescent="0.25">
      <c r="B534" s="200"/>
      <c r="C534" s="201"/>
      <c r="D534" s="202"/>
      <c r="E534" s="198"/>
      <c r="F534" s="198"/>
      <c r="G534" s="198"/>
      <c r="H534" s="198"/>
      <c r="I534" s="198"/>
      <c r="J534" s="198"/>
      <c r="K534" s="198"/>
      <c r="L534" s="198"/>
      <c r="M534" s="198"/>
      <c r="N534" s="198"/>
    </row>
    <row r="535" spans="2:22" x14ac:dyDescent="0.25">
      <c r="B535" s="200"/>
      <c r="C535" s="201"/>
      <c r="D535" s="202"/>
      <c r="E535" s="198"/>
      <c r="F535" s="198"/>
      <c r="G535" s="198"/>
      <c r="H535" s="198"/>
      <c r="I535" s="198"/>
      <c r="J535" s="198"/>
      <c r="K535" s="198"/>
      <c r="L535" s="198"/>
      <c r="M535" s="198"/>
      <c r="N535" s="198"/>
    </row>
    <row r="536" spans="2:22" x14ac:dyDescent="0.25">
      <c r="B536" s="200"/>
      <c r="C536" s="201"/>
      <c r="D536" s="202"/>
      <c r="E536" s="198"/>
      <c r="F536" s="198"/>
      <c r="G536" s="198"/>
      <c r="H536" s="198"/>
      <c r="I536" s="198"/>
      <c r="J536" s="198"/>
      <c r="K536" s="198"/>
      <c r="L536" s="198"/>
      <c r="M536" s="198"/>
      <c r="N536" s="198"/>
    </row>
    <row r="537" spans="2:22" x14ac:dyDescent="0.25">
      <c r="B537" s="200"/>
      <c r="C537" s="201"/>
      <c r="D537" s="202"/>
      <c r="E537" s="198"/>
      <c r="F537" s="198"/>
      <c r="G537" s="198"/>
      <c r="H537" s="198"/>
      <c r="I537" s="198"/>
      <c r="J537" s="198"/>
      <c r="K537" s="198"/>
      <c r="L537" s="198"/>
      <c r="M537" s="198"/>
      <c r="N537" s="198"/>
    </row>
    <row r="538" spans="2:22" x14ac:dyDescent="0.25">
      <c r="B538" s="200"/>
      <c r="C538" s="201"/>
      <c r="D538" s="202"/>
      <c r="E538" s="198"/>
      <c r="F538" s="198"/>
      <c r="G538" s="198"/>
      <c r="H538" s="198"/>
      <c r="I538" s="198"/>
      <c r="J538" s="198"/>
      <c r="K538" s="198"/>
      <c r="L538" s="198"/>
      <c r="M538" s="198"/>
      <c r="N538" s="198"/>
    </row>
    <row r="539" spans="2:22" x14ac:dyDescent="0.25">
      <c r="B539" s="200"/>
      <c r="C539" s="201"/>
      <c r="D539" s="202"/>
      <c r="E539" s="198"/>
      <c r="F539" s="198"/>
      <c r="G539" s="198"/>
      <c r="H539" s="198"/>
      <c r="I539" s="198"/>
      <c r="J539" s="198"/>
      <c r="K539" s="198"/>
      <c r="L539" s="198"/>
      <c r="M539" s="198"/>
      <c r="N539" s="198"/>
    </row>
    <row r="540" spans="2:22" x14ac:dyDescent="0.25">
      <c r="B540" s="200"/>
      <c r="C540" s="201"/>
      <c r="D540" s="202"/>
      <c r="E540" s="198"/>
      <c r="F540" s="198"/>
      <c r="G540" s="198"/>
      <c r="H540" s="198"/>
      <c r="I540" s="198"/>
      <c r="J540" s="198"/>
      <c r="K540" s="198"/>
      <c r="L540" s="198"/>
      <c r="M540" s="198"/>
      <c r="N540" s="198"/>
    </row>
    <row r="541" spans="2:22" x14ac:dyDescent="0.25">
      <c r="B541" s="200"/>
      <c r="C541" s="201"/>
      <c r="D541" s="202"/>
      <c r="E541" s="198"/>
      <c r="F541" s="198"/>
      <c r="G541" s="198"/>
      <c r="H541" s="198"/>
      <c r="I541" s="198"/>
      <c r="J541" s="198"/>
      <c r="K541" s="198"/>
      <c r="L541" s="198"/>
      <c r="M541" s="198"/>
      <c r="N541" s="198"/>
    </row>
    <row r="542" spans="2:22" x14ac:dyDescent="0.25">
      <c r="B542" s="200"/>
      <c r="C542" s="201"/>
      <c r="D542" s="202"/>
      <c r="E542" s="198"/>
      <c r="F542" s="198"/>
      <c r="G542" s="198"/>
      <c r="H542" s="198"/>
      <c r="I542" s="198"/>
      <c r="J542" s="198"/>
      <c r="K542" s="198"/>
      <c r="L542" s="198"/>
      <c r="M542" s="198"/>
      <c r="N542" s="198"/>
    </row>
    <row r="543" spans="2:22" x14ac:dyDescent="0.25">
      <c r="B543" s="200"/>
      <c r="C543" s="201"/>
      <c r="D543" s="202"/>
      <c r="E543" s="198"/>
      <c r="F543" s="198"/>
      <c r="G543" s="198"/>
      <c r="H543" s="198"/>
      <c r="I543" s="198"/>
      <c r="J543" s="198"/>
      <c r="K543" s="198"/>
      <c r="L543" s="198"/>
      <c r="M543" s="198"/>
      <c r="N543" s="198"/>
    </row>
    <row r="544" spans="2:22" x14ac:dyDescent="0.25">
      <c r="B544" s="200"/>
      <c r="C544" s="201"/>
      <c r="D544" s="202"/>
      <c r="E544" s="198"/>
      <c r="F544" s="198"/>
      <c r="G544" s="198"/>
      <c r="H544" s="198"/>
      <c r="I544" s="198"/>
      <c r="J544" s="198"/>
      <c r="K544" s="198"/>
      <c r="L544" s="198"/>
      <c r="M544" s="198"/>
      <c r="N544" s="198"/>
    </row>
    <row r="545" spans="2:14" x14ac:dyDescent="0.25">
      <c r="B545" s="200"/>
      <c r="C545" s="201"/>
      <c r="D545" s="202"/>
      <c r="E545" s="198"/>
      <c r="F545" s="198"/>
      <c r="G545" s="198"/>
      <c r="H545" s="198"/>
      <c r="I545" s="198"/>
      <c r="J545" s="198"/>
      <c r="K545" s="198"/>
      <c r="L545" s="198"/>
      <c r="M545" s="198"/>
      <c r="N545" s="198"/>
    </row>
    <row r="546" spans="2:14" x14ac:dyDescent="0.25">
      <c r="B546" s="200"/>
      <c r="C546" s="201"/>
      <c r="D546" s="202"/>
      <c r="E546" s="198"/>
      <c r="F546" s="198"/>
      <c r="G546" s="198"/>
      <c r="H546" s="198"/>
      <c r="I546" s="198"/>
      <c r="J546" s="198"/>
      <c r="K546" s="198"/>
      <c r="L546" s="198"/>
      <c r="M546" s="198"/>
      <c r="N546" s="198"/>
    </row>
    <row r="547" spans="2:14" x14ac:dyDescent="0.25">
      <c r="B547" s="200"/>
      <c r="C547" s="201"/>
      <c r="D547" s="202"/>
      <c r="E547" s="198"/>
      <c r="F547" s="198"/>
      <c r="G547" s="198"/>
      <c r="H547" s="198"/>
      <c r="I547" s="198"/>
      <c r="J547" s="198"/>
      <c r="K547" s="198"/>
      <c r="L547" s="198"/>
      <c r="M547" s="198"/>
      <c r="N547" s="198"/>
    </row>
    <row r="548" spans="2:14" x14ac:dyDescent="0.25">
      <c r="B548" s="200"/>
      <c r="C548" s="201"/>
      <c r="D548" s="202"/>
      <c r="E548" s="198"/>
      <c r="F548" s="198"/>
      <c r="G548" s="198"/>
      <c r="H548" s="198"/>
      <c r="I548" s="198"/>
      <c r="J548" s="198"/>
      <c r="K548" s="198"/>
      <c r="L548" s="198"/>
      <c r="M548" s="198"/>
      <c r="N548" s="198"/>
    </row>
    <row r="549" spans="2:14" x14ac:dyDescent="0.25">
      <c r="B549" s="200"/>
      <c r="C549" s="201"/>
      <c r="D549" s="202"/>
      <c r="E549" s="198"/>
      <c r="F549" s="198"/>
      <c r="G549" s="198"/>
      <c r="H549" s="198"/>
      <c r="I549" s="198"/>
      <c r="J549" s="198"/>
      <c r="K549" s="198"/>
      <c r="L549" s="198"/>
      <c r="M549" s="198"/>
      <c r="N549" s="198"/>
    </row>
    <row r="550" spans="2:14" x14ac:dyDescent="0.25">
      <c r="B550" s="200"/>
      <c r="C550" s="201"/>
      <c r="D550" s="202"/>
      <c r="E550" s="198"/>
      <c r="F550" s="198"/>
      <c r="G550" s="198"/>
      <c r="H550" s="198"/>
      <c r="I550" s="198"/>
      <c r="J550" s="198"/>
      <c r="K550" s="198"/>
      <c r="L550" s="198"/>
      <c r="M550" s="198"/>
      <c r="N550" s="198"/>
    </row>
    <row r="551" spans="2:14" x14ac:dyDescent="0.25">
      <c r="B551" s="200"/>
      <c r="C551" s="201"/>
      <c r="D551" s="202"/>
      <c r="E551" s="198"/>
      <c r="F551" s="198"/>
      <c r="G551" s="198"/>
      <c r="H551" s="198"/>
      <c r="I551" s="198"/>
      <c r="J551" s="198"/>
      <c r="K551" s="198"/>
      <c r="L551" s="198"/>
      <c r="M551" s="198"/>
      <c r="N551" s="198"/>
    </row>
    <row r="552" spans="2:14" x14ac:dyDescent="0.25">
      <c r="B552" s="200"/>
      <c r="C552" s="201"/>
      <c r="D552" s="202"/>
      <c r="E552" s="198"/>
      <c r="F552" s="198"/>
      <c r="G552" s="198"/>
      <c r="H552" s="198"/>
      <c r="I552" s="198"/>
      <c r="J552" s="198"/>
      <c r="K552" s="198"/>
      <c r="L552" s="198"/>
      <c r="M552" s="198"/>
      <c r="N552" s="198"/>
    </row>
    <row r="553" spans="2:14" x14ac:dyDescent="0.25">
      <c r="B553" s="200"/>
      <c r="C553" s="201"/>
      <c r="D553" s="202"/>
      <c r="E553" s="198"/>
      <c r="F553" s="198"/>
      <c r="G553" s="198"/>
      <c r="H553" s="198"/>
      <c r="I553" s="198"/>
      <c r="J553" s="198"/>
      <c r="K553" s="198"/>
      <c r="L553" s="198"/>
      <c r="M553" s="198"/>
      <c r="N553" s="198"/>
    </row>
    <row r="554" spans="2:14" x14ac:dyDescent="0.25">
      <c r="B554" s="200"/>
      <c r="C554" s="201"/>
      <c r="D554" s="202"/>
      <c r="E554" s="198"/>
      <c r="F554" s="198"/>
      <c r="G554" s="198"/>
      <c r="H554" s="198"/>
      <c r="I554" s="198"/>
      <c r="J554" s="198"/>
      <c r="K554" s="198"/>
      <c r="L554" s="198"/>
      <c r="M554" s="198"/>
      <c r="N554" s="198"/>
    </row>
    <row r="555" spans="2:14" x14ac:dyDescent="0.25">
      <c r="B555" s="200"/>
      <c r="C555" s="201"/>
      <c r="D555" s="202"/>
      <c r="E555" s="198"/>
      <c r="F555" s="198"/>
      <c r="G555" s="198"/>
      <c r="H555" s="198"/>
      <c r="I555" s="198"/>
      <c r="J555" s="198"/>
      <c r="K555" s="198"/>
      <c r="L555" s="198"/>
      <c r="M555" s="198"/>
      <c r="N555" s="198"/>
    </row>
    <row r="556" spans="2:14" x14ac:dyDescent="0.25">
      <c r="B556" s="200"/>
      <c r="C556" s="201"/>
      <c r="D556" s="202"/>
      <c r="E556" s="198"/>
      <c r="F556" s="198"/>
      <c r="G556" s="198"/>
      <c r="H556" s="198"/>
      <c r="I556" s="198"/>
      <c r="J556" s="198"/>
      <c r="K556" s="198"/>
      <c r="L556" s="198"/>
      <c r="M556" s="198"/>
      <c r="N556" s="198"/>
    </row>
    <row r="557" spans="2:14" x14ac:dyDescent="0.25">
      <c r="B557" s="200"/>
      <c r="C557" s="201"/>
      <c r="D557" s="202"/>
      <c r="E557" s="198"/>
      <c r="F557" s="198"/>
      <c r="G557" s="198"/>
      <c r="H557" s="198"/>
      <c r="I557" s="198"/>
      <c r="J557" s="198"/>
      <c r="K557" s="198"/>
      <c r="L557" s="198"/>
      <c r="M557" s="198"/>
      <c r="N557" s="198"/>
    </row>
    <row r="558" spans="2:14" x14ac:dyDescent="0.25">
      <c r="B558" s="200"/>
      <c r="C558" s="201"/>
      <c r="D558" s="202"/>
      <c r="E558" s="198"/>
      <c r="F558" s="198"/>
      <c r="G558" s="198"/>
      <c r="H558" s="198"/>
      <c r="I558" s="198"/>
      <c r="J558" s="198"/>
      <c r="K558" s="198"/>
      <c r="L558" s="198"/>
      <c r="M558" s="198"/>
      <c r="N558" s="198"/>
    </row>
    <row r="559" spans="2:14" x14ac:dyDescent="0.25">
      <c r="B559" s="200"/>
      <c r="C559" s="201"/>
      <c r="D559" s="202"/>
      <c r="E559" s="198"/>
      <c r="F559" s="198"/>
      <c r="G559" s="198"/>
      <c r="H559" s="198"/>
      <c r="I559" s="198"/>
      <c r="J559" s="198"/>
      <c r="K559" s="198"/>
      <c r="L559" s="198"/>
      <c r="M559" s="198"/>
      <c r="N559" s="198"/>
    </row>
    <row r="560" spans="2:14" x14ac:dyDescent="0.25">
      <c r="B560" s="200"/>
      <c r="C560" s="201"/>
      <c r="D560" s="202"/>
      <c r="E560" s="198"/>
      <c r="F560" s="198"/>
      <c r="G560" s="198"/>
      <c r="H560" s="198"/>
      <c r="I560" s="198"/>
      <c r="J560" s="198"/>
      <c r="K560" s="198"/>
      <c r="L560" s="198"/>
      <c r="M560" s="198"/>
      <c r="N560" s="198"/>
    </row>
    <row r="561" spans="2:14" x14ac:dyDescent="0.25">
      <c r="B561" s="200"/>
      <c r="C561" s="201"/>
      <c r="D561" s="202"/>
      <c r="E561" s="198"/>
      <c r="F561" s="198"/>
      <c r="G561" s="198"/>
      <c r="H561" s="198"/>
      <c r="I561" s="198"/>
      <c r="J561" s="198"/>
      <c r="K561" s="198"/>
      <c r="L561" s="198"/>
      <c r="M561" s="198"/>
      <c r="N561" s="198"/>
    </row>
    <row r="562" spans="2:14" x14ac:dyDescent="0.25">
      <c r="B562" s="200"/>
      <c r="C562" s="201"/>
      <c r="D562" s="202"/>
      <c r="E562" s="198"/>
      <c r="F562" s="198"/>
      <c r="G562" s="198"/>
      <c r="H562" s="198"/>
      <c r="I562" s="198"/>
      <c r="J562" s="198"/>
      <c r="K562" s="198"/>
      <c r="L562" s="198"/>
      <c r="M562" s="198"/>
      <c r="N562" s="198"/>
    </row>
    <row r="563" spans="2:14" x14ac:dyDescent="0.25">
      <c r="B563" s="200"/>
      <c r="C563" s="201"/>
      <c r="D563" s="202"/>
      <c r="E563" s="198"/>
      <c r="F563" s="198"/>
      <c r="G563" s="198"/>
      <c r="H563" s="198"/>
      <c r="I563" s="198"/>
      <c r="J563" s="198"/>
      <c r="K563" s="198"/>
      <c r="L563" s="198"/>
      <c r="M563" s="198"/>
      <c r="N563" s="198"/>
    </row>
    <row r="564" spans="2:14" x14ac:dyDescent="0.25">
      <c r="B564" s="200"/>
      <c r="C564" s="201"/>
      <c r="D564" s="202"/>
      <c r="E564" s="198"/>
      <c r="F564" s="198"/>
      <c r="G564" s="198"/>
      <c r="H564" s="198"/>
      <c r="I564" s="198"/>
      <c r="J564" s="198"/>
      <c r="K564" s="198"/>
      <c r="L564" s="198"/>
      <c r="M564" s="198"/>
      <c r="N564" s="198"/>
    </row>
    <row r="565" spans="2:14" x14ac:dyDescent="0.25">
      <c r="B565" s="200"/>
      <c r="C565" s="201"/>
      <c r="D565" s="202"/>
      <c r="E565" s="198"/>
      <c r="F565" s="198"/>
      <c r="G565" s="198"/>
      <c r="H565" s="198"/>
      <c r="I565" s="198"/>
      <c r="J565" s="198"/>
      <c r="K565" s="198"/>
      <c r="L565" s="198"/>
      <c r="M565" s="198"/>
      <c r="N565" s="198"/>
    </row>
    <row r="566" spans="2:14" x14ac:dyDescent="0.25">
      <c r="B566" s="200"/>
      <c r="C566" s="201"/>
      <c r="D566" s="202"/>
      <c r="E566" s="198"/>
      <c r="F566" s="198"/>
      <c r="G566" s="198"/>
      <c r="H566" s="198"/>
      <c r="I566" s="198"/>
      <c r="J566" s="198"/>
      <c r="K566" s="198"/>
      <c r="L566" s="198"/>
      <c r="M566" s="198"/>
      <c r="N566" s="198"/>
    </row>
    <row r="567" spans="2:14" x14ac:dyDescent="0.25">
      <c r="B567" s="200"/>
      <c r="C567" s="201"/>
      <c r="D567" s="202"/>
      <c r="E567" s="198"/>
      <c r="F567" s="198"/>
      <c r="G567" s="198"/>
      <c r="H567" s="198"/>
      <c r="I567" s="198"/>
      <c r="J567" s="198"/>
      <c r="K567" s="198"/>
      <c r="L567" s="198"/>
      <c r="M567" s="198"/>
      <c r="N567" s="198"/>
    </row>
    <row r="568" spans="2:14" x14ac:dyDescent="0.25">
      <c r="B568" s="200"/>
      <c r="C568" s="201"/>
      <c r="D568" s="202"/>
      <c r="E568" s="198"/>
      <c r="F568" s="198"/>
      <c r="G568" s="198"/>
      <c r="H568" s="198"/>
      <c r="I568" s="198"/>
      <c r="J568" s="198"/>
      <c r="K568" s="198"/>
      <c r="L568" s="198"/>
      <c r="M568" s="198"/>
      <c r="N568" s="198"/>
    </row>
    <row r="569" spans="2:14" x14ac:dyDescent="0.25">
      <c r="B569" s="200"/>
      <c r="C569" s="201"/>
      <c r="D569" s="202"/>
      <c r="E569" s="198"/>
      <c r="F569" s="198"/>
      <c r="G569" s="198"/>
      <c r="H569" s="198"/>
      <c r="I569" s="198"/>
      <c r="J569" s="198"/>
      <c r="K569" s="198"/>
      <c r="L569" s="198"/>
      <c r="M569" s="198"/>
      <c r="N569" s="198"/>
    </row>
    <row r="570" spans="2:14" x14ac:dyDescent="0.25">
      <c r="B570" s="200"/>
      <c r="C570" s="201"/>
      <c r="D570" s="202"/>
      <c r="E570" s="198"/>
      <c r="F570" s="198"/>
      <c r="G570" s="198"/>
      <c r="H570" s="198"/>
      <c r="I570" s="198"/>
      <c r="J570" s="198"/>
      <c r="K570" s="198"/>
      <c r="L570" s="198"/>
      <c r="M570" s="198"/>
      <c r="N570" s="198"/>
    </row>
    <row r="571" spans="2:14" x14ac:dyDescent="0.25">
      <c r="B571" s="200"/>
      <c r="C571" s="201"/>
      <c r="D571" s="202"/>
      <c r="E571" s="198"/>
      <c r="F571" s="198"/>
      <c r="G571" s="198"/>
      <c r="H571" s="198"/>
      <c r="I571" s="198"/>
      <c r="J571" s="198"/>
      <c r="K571" s="198"/>
      <c r="L571" s="198"/>
      <c r="M571" s="198"/>
      <c r="N571" s="198"/>
    </row>
    <row r="572" spans="2:14" x14ac:dyDescent="0.25">
      <c r="B572" s="200"/>
      <c r="C572" s="201"/>
      <c r="D572" s="202"/>
      <c r="E572" s="198"/>
      <c r="F572" s="198"/>
      <c r="G572" s="198"/>
      <c r="H572" s="198"/>
      <c r="I572" s="198"/>
      <c r="J572" s="198"/>
      <c r="K572" s="198"/>
      <c r="L572" s="198"/>
      <c r="M572" s="198"/>
      <c r="N572" s="198"/>
    </row>
    <row r="573" spans="2:14" x14ac:dyDescent="0.25">
      <c r="B573" s="200"/>
      <c r="C573" s="201"/>
      <c r="D573" s="202"/>
      <c r="E573" s="198"/>
      <c r="F573" s="198"/>
      <c r="G573" s="198"/>
      <c r="H573" s="198"/>
      <c r="I573" s="198"/>
      <c r="J573" s="198"/>
      <c r="K573" s="198"/>
      <c r="L573" s="198"/>
      <c r="M573" s="198"/>
      <c r="N573" s="198"/>
    </row>
    <row r="574" spans="2:14" x14ac:dyDescent="0.25">
      <c r="B574" s="200"/>
      <c r="C574" s="201"/>
      <c r="D574" s="202"/>
      <c r="E574" s="198"/>
      <c r="F574" s="198"/>
      <c r="G574" s="198"/>
      <c r="H574" s="198"/>
      <c r="I574" s="198"/>
      <c r="J574" s="198"/>
      <c r="K574" s="198"/>
      <c r="L574" s="198"/>
      <c r="M574" s="198"/>
      <c r="N574" s="198"/>
    </row>
    <row r="575" spans="2:14" x14ac:dyDescent="0.25">
      <c r="B575" s="200"/>
      <c r="C575" s="201"/>
      <c r="D575" s="202"/>
      <c r="E575" s="198"/>
      <c r="F575" s="198"/>
      <c r="G575" s="198"/>
      <c r="H575" s="198"/>
      <c r="I575" s="198"/>
      <c r="J575" s="198"/>
      <c r="K575" s="198"/>
      <c r="L575" s="198"/>
      <c r="M575" s="198"/>
      <c r="N575" s="198"/>
    </row>
    <row r="576" spans="2:14" x14ac:dyDescent="0.25">
      <c r="B576" s="200"/>
      <c r="C576" s="201"/>
      <c r="D576" s="202"/>
      <c r="E576" s="198"/>
      <c r="F576" s="198"/>
      <c r="G576" s="198"/>
      <c r="H576" s="198"/>
      <c r="I576" s="198"/>
      <c r="J576" s="198"/>
      <c r="K576" s="198"/>
      <c r="L576" s="198"/>
      <c r="M576" s="198"/>
      <c r="N576" s="198"/>
    </row>
    <row r="577" spans="2:14" x14ac:dyDescent="0.25">
      <c r="B577" s="200"/>
      <c r="C577" s="201"/>
      <c r="D577" s="202"/>
      <c r="E577" s="198"/>
      <c r="F577" s="198"/>
      <c r="G577" s="198"/>
      <c r="H577" s="198"/>
      <c r="I577" s="198"/>
      <c r="J577" s="198"/>
      <c r="K577" s="198"/>
      <c r="L577" s="198"/>
      <c r="M577" s="198"/>
      <c r="N577" s="198"/>
    </row>
    <row r="578" spans="2:14" x14ac:dyDescent="0.25">
      <c r="B578" s="200"/>
      <c r="C578" s="201"/>
      <c r="D578" s="202"/>
      <c r="E578" s="198"/>
      <c r="F578" s="198"/>
      <c r="G578" s="198"/>
      <c r="H578" s="198"/>
      <c r="I578" s="198"/>
      <c r="J578" s="198"/>
      <c r="K578" s="198"/>
      <c r="L578" s="198"/>
      <c r="M578" s="198"/>
      <c r="N578" s="198"/>
    </row>
    <row r="579" spans="2:14" x14ac:dyDescent="0.25">
      <c r="B579" s="200"/>
      <c r="C579" s="201"/>
      <c r="D579" s="202"/>
      <c r="E579" s="198"/>
      <c r="F579" s="198"/>
      <c r="G579" s="198"/>
      <c r="H579" s="198"/>
      <c r="I579" s="198"/>
      <c r="J579" s="198"/>
      <c r="K579" s="198"/>
      <c r="L579" s="198"/>
      <c r="M579" s="198"/>
      <c r="N579" s="198"/>
    </row>
    <row r="580" spans="2:14" x14ac:dyDescent="0.25">
      <c r="B580" s="200"/>
      <c r="C580" s="201"/>
      <c r="D580" s="202"/>
      <c r="E580" s="198"/>
      <c r="F580" s="198"/>
      <c r="G580" s="198"/>
      <c r="H580" s="198"/>
      <c r="I580" s="198"/>
      <c r="J580" s="198"/>
      <c r="K580" s="198"/>
      <c r="L580" s="198"/>
      <c r="M580" s="198"/>
      <c r="N580" s="198"/>
    </row>
    <row r="581" spans="2:14" x14ac:dyDescent="0.25">
      <c r="B581" s="200"/>
      <c r="C581" s="201"/>
      <c r="D581" s="202"/>
      <c r="E581" s="198"/>
      <c r="F581" s="198"/>
      <c r="G581" s="198"/>
      <c r="H581" s="198"/>
      <c r="I581" s="198"/>
      <c r="J581" s="198"/>
      <c r="K581" s="198"/>
      <c r="L581" s="198"/>
      <c r="M581" s="198"/>
      <c r="N581" s="198"/>
    </row>
    <row r="582" spans="2:14" x14ac:dyDescent="0.25">
      <c r="B582" s="200"/>
      <c r="C582" s="201"/>
      <c r="D582" s="202"/>
      <c r="E582" s="198"/>
      <c r="F582" s="198"/>
      <c r="G582" s="198"/>
      <c r="H582" s="198"/>
      <c r="I582" s="198"/>
      <c r="J582" s="198"/>
      <c r="K582" s="198"/>
      <c r="L582" s="198"/>
      <c r="M582" s="198"/>
      <c r="N582" s="198"/>
    </row>
    <row r="583" spans="2:14" x14ac:dyDescent="0.25">
      <c r="B583" s="200"/>
      <c r="C583" s="201"/>
      <c r="D583" s="202"/>
      <c r="E583" s="198"/>
      <c r="F583" s="198"/>
      <c r="G583" s="198"/>
      <c r="H583" s="198"/>
      <c r="I583" s="198"/>
      <c r="J583" s="198"/>
      <c r="K583" s="198"/>
      <c r="L583" s="198"/>
      <c r="M583" s="198"/>
      <c r="N583" s="198"/>
    </row>
    <row r="584" spans="2:14" x14ac:dyDescent="0.25">
      <c r="B584" s="200"/>
      <c r="C584" s="201"/>
      <c r="D584" s="202"/>
      <c r="E584" s="198"/>
      <c r="F584" s="198"/>
      <c r="G584" s="198"/>
      <c r="H584" s="198"/>
      <c r="I584" s="198"/>
      <c r="J584" s="198"/>
      <c r="K584" s="198"/>
      <c r="L584" s="198"/>
      <c r="M584" s="198"/>
      <c r="N584" s="198"/>
    </row>
    <row r="585" spans="2:14" x14ac:dyDescent="0.25">
      <c r="B585" s="200"/>
      <c r="C585" s="201"/>
      <c r="D585" s="202"/>
      <c r="E585" s="198"/>
      <c r="F585" s="198"/>
      <c r="G585" s="198"/>
      <c r="H585" s="198"/>
      <c r="I585" s="198"/>
      <c r="J585" s="198"/>
      <c r="K585" s="198"/>
      <c r="L585" s="198"/>
      <c r="M585" s="198"/>
      <c r="N585" s="198"/>
    </row>
    <row r="586" spans="2:14" x14ac:dyDescent="0.25">
      <c r="B586" s="200"/>
      <c r="C586" s="201"/>
      <c r="D586" s="202"/>
      <c r="E586" s="198"/>
      <c r="F586" s="198"/>
      <c r="G586" s="198"/>
      <c r="H586" s="198"/>
      <c r="I586" s="198"/>
      <c r="J586" s="198"/>
      <c r="K586" s="198"/>
      <c r="L586" s="198"/>
      <c r="M586" s="198"/>
      <c r="N586" s="198"/>
    </row>
    <row r="587" spans="2:14" x14ac:dyDescent="0.25">
      <c r="B587" s="200"/>
      <c r="C587" s="201"/>
      <c r="D587" s="202"/>
      <c r="E587" s="198"/>
      <c r="F587" s="198"/>
      <c r="G587" s="198"/>
      <c r="H587" s="198"/>
      <c r="I587" s="198"/>
      <c r="J587" s="198"/>
      <c r="K587" s="198"/>
      <c r="L587" s="198"/>
      <c r="M587" s="198"/>
      <c r="N587" s="198"/>
    </row>
    <row r="588" spans="2:14" x14ac:dyDescent="0.25">
      <c r="B588" s="200"/>
      <c r="C588" s="201"/>
      <c r="D588" s="202"/>
      <c r="E588" s="198"/>
      <c r="F588" s="198"/>
      <c r="G588" s="198"/>
      <c r="H588" s="198"/>
      <c r="I588" s="198"/>
      <c r="J588" s="198"/>
      <c r="K588" s="198"/>
      <c r="L588" s="198"/>
      <c r="M588" s="198"/>
      <c r="N588" s="198"/>
    </row>
    <row r="589" spans="2:14" x14ac:dyDescent="0.25">
      <c r="B589" s="200"/>
      <c r="C589" s="201"/>
      <c r="D589" s="202"/>
      <c r="E589" s="198"/>
      <c r="F589" s="198"/>
      <c r="G589" s="198"/>
      <c r="H589" s="198"/>
      <c r="I589" s="198"/>
      <c r="J589" s="198"/>
      <c r="K589" s="198"/>
      <c r="L589" s="198"/>
      <c r="M589" s="198"/>
      <c r="N589" s="198"/>
    </row>
    <row r="590" spans="2:14" x14ac:dyDescent="0.25">
      <c r="B590" s="200"/>
      <c r="C590" s="201"/>
      <c r="D590" s="202"/>
      <c r="E590" s="198"/>
      <c r="F590" s="198"/>
      <c r="G590" s="198"/>
      <c r="H590" s="198"/>
      <c r="I590" s="198"/>
      <c r="J590" s="198"/>
      <c r="K590" s="198"/>
      <c r="L590" s="198"/>
      <c r="M590" s="198"/>
      <c r="N590" s="198"/>
    </row>
    <row r="591" spans="2:14" x14ac:dyDescent="0.25">
      <c r="B591" s="200"/>
      <c r="C591" s="201"/>
      <c r="D591" s="202"/>
      <c r="E591" s="198"/>
      <c r="F591" s="198"/>
      <c r="G591" s="198"/>
      <c r="H591" s="198"/>
      <c r="I591" s="198"/>
      <c r="J591" s="198"/>
      <c r="K591" s="198"/>
      <c r="L591" s="198"/>
      <c r="M591" s="198"/>
      <c r="N591" s="198"/>
    </row>
    <row r="592" spans="2:14" x14ac:dyDescent="0.25">
      <c r="B592" s="200"/>
      <c r="C592" s="201"/>
      <c r="D592" s="202"/>
      <c r="E592" s="198"/>
      <c r="F592" s="198"/>
      <c r="G592" s="198"/>
      <c r="H592" s="198"/>
      <c r="I592" s="198"/>
      <c r="J592" s="198"/>
      <c r="K592" s="198"/>
      <c r="L592" s="198"/>
      <c r="M592" s="198"/>
      <c r="N592" s="198"/>
    </row>
    <row r="593" spans="2:14" x14ac:dyDescent="0.25">
      <c r="B593" s="200"/>
      <c r="C593" s="201"/>
      <c r="D593" s="202"/>
      <c r="E593" s="198"/>
      <c r="F593" s="198"/>
      <c r="G593" s="198"/>
      <c r="H593" s="198"/>
      <c r="I593" s="198"/>
      <c r="J593" s="198"/>
      <c r="K593" s="198"/>
      <c r="L593" s="198"/>
      <c r="M593" s="198"/>
      <c r="N593" s="198"/>
    </row>
    <row r="594" spans="2:14" x14ac:dyDescent="0.25">
      <c r="B594" s="200"/>
      <c r="C594" s="201"/>
      <c r="D594" s="202"/>
      <c r="E594" s="198"/>
      <c r="F594" s="198"/>
      <c r="G594" s="198"/>
      <c r="H594" s="198"/>
      <c r="I594" s="198"/>
      <c r="J594" s="198"/>
      <c r="K594" s="198"/>
      <c r="L594" s="198"/>
      <c r="M594" s="198"/>
      <c r="N594" s="198"/>
    </row>
    <row r="595" spans="2:14" x14ac:dyDescent="0.25">
      <c r="B595" s="200"/>
      <c r="C595" s="201"/>
      <c r="D595" s="202"/>
      <c r="E595" s="198"/>
      <c r="F595" s="198"/>
      <c r="G595" s="198"/>
      <c r="H595" s="198"/>
      <c r="I595" s="198"/>
      <c r="J595" s="198"/>
      <c r="K595" s="198"/>
      <c r="L595" s="198"/>
      <c r="M595" s="198"/>
      <c r="N595" s="198"/>
    </row>
    <row r="596" spans="2:14" x14ac:dyDescent="0.25">
      <c r="B596" s="200"/>
      <c r="C596" s="201"/>
      <c r="D596" s="202"/>
      <c r="E596" s="198"/>
      <c r="F596" s="198"/>
      <c r="G596" s="198"/>
      <c r="H596" s="198"/>
      <c r="I596" s="198"/>
      <c r="J596" s="198"/>
      <c r="K596" s="198"/>
      <c r="L596" s="198"/>
      <c r="M596" s="198"/>
      <c r="N596" s="198"/>
    </row>
    <row r="597" spans="2:14" x14ac:dyDescent="0.25">
      <c r="B597" s="200"/>
      <c r="C597" s="201"/>
      <c r="D597" s="202"/>
      <c r="E597" s="198"/>
      <c r="F597" s="198"/>
      <c r="G597" s="198"/>
      <c r="H597" s="198"/>
      <c r="I597" s="198"/>
      <c r="J597" s="198"/>
      <c r="K597" s="198"/>
      <c r="L597" s="198"/>
      <c r="M597" s="198"/>
      <c r="N597" s="198"/>
    </row>
    <row r="598" spans="2:14" x14ac:dyDescent="0.25">
      <c r="B598" s="200"/>
      <c r="C598" s="201"/>
      <c r="D598" s="202"/>
      <c r="E598" s="198"/>
      <c r="F598" s="198"/>
      <c r="G598" s="198"/>
      <c r="H598" s="198"/>
      <c r="I598" s="198"/>
      <c r="J598" s="198"/>
      <c r="K598" s="198"/>
      <c r="L598" s="198"/>
      <c r="M598" s="198"/>
      <c r="N598" s="198"/>
    </row>
    <row r="599" spans="2:14" x14ac:dyDescent="0.25">
      <c r="B599" s="200"/>
      <c r="C599" s="201"/>
      <c r="D599" s="202"/>
      <c r="E599" s="198"/>
      <c r="F599" s="198"/>
      <c r="G599" s="198"/>
      <c r="H599" s="198"/>
      <c r="I599" s="198"/>
      <c r="J599" s="198"/>
      <c r="K599" s="198"/>
      <c r="L599" s="198"/>
      <c r="M599" s="198"/>
      <c r="N599" s="198"/>
    </row>
    <row r="600" spans="2:14" x14ac:dyDescent="0.25">
      <c r="B600" s="200"/>
      <c r="C600" s="201"/>
      <c r="D600" s="202"/>
      <c r="E600" s="198"/>
      <c r="F600" s="198"/>
      <c r="G600" s="198"/>
      <c r="H600" s="198"/>
      <c r="I600" s="198"/>
      <c r="J600" s="198"/>
      <c r="K600" s="198"/>
      <c r="L600" s="198"/>
      <c r="M600" s="198"/>
      <c r="N600" s="198"/>
    </row>
    <row r="601" spans="2:14" x14ac:dyDescent="0.25">
      <c r="B601" s="200"/>
      <c r="C601" s="201"/>
      <c r="D601" s="202"/>
      <c r="E601" s="198"/>
      <c r="F601" s="198"/>
      <c r="G601" s="198"/>
      <c r="H601" s="198"/>
      <c r="I601" s="198"/>
      <c r="J601" s="198"/>
      <c r="K601" s="198"/>
      <c r="L601" s="198"/>
      <c r="M601" s="198"/>
      <c r="N601" s="198"/>
    </row>
    <row r="602" spans="2:14" x14ac:dyDescent="0.25">
      <c r="B602" s="200"/>
      <c r="C602" s="201"/>
      <c r="D602" s="202"/>
      <c r="E602" s="198"/>
      <c r="F602" s="198"/>
      <c r="G602" s="198"/>
      <c r="H602" s="198"/>
      <c r="I602" s="198"/>
      <c r="J602" s="198"/>
      <c r="K602" s="198"/>
      <c r="L602" s="198"/>
      <c r="M602" s="198"/>
      <c r="N602" s="198"/>
    </row>
    <row r="603" spans="2:14" x14ac:dyDescent="0.25">
      <c r="B603" s="200"/>
      <c r="C603" s="201"/>
      <c r="D603" s="202"/>
      <c r="E603" s="198"/>
      <c r="F603" s="198"/>
      <c r="G603" s="198"/>
      <c r="H603" s="198"/>
      <c r="I603" s="198"/>
      <c r="J603" s="198"/>
      <c r="K603" s="198"/>
      <c r="L603" s="198"/>
      <c r="M603" s="198"/>
      <c r="N603" s="198"/>
    </row>
    <row r="604" spans="2:14" x14ac:dyDescent="0.25">
      <c r="B604" s="200"/>
      <c r="C604" s="201"/>
      <c r="D604" s="202"/>
      <c r="E604" s="198"/>
      <c r="F604" s="198"/>
      <c r="G604" s="198"/>
      <c r="H604" s="198"/>
      <c r="I604" s="198"/>
      <c r="J604" s="198"/>
      <c r="K604" s="198"/>
      <c r="L604" s="198"/>
      <c r="M604" s="198"/>
      <c r="N604" s="198"/>
    </row>
    <row r="605" spans="2:14" x14ac:dyDescent="0.25">
      <c r="B605" s="200"/>
      <c r="C605" s="201"/>
      <c r="D605" s="202"/>
      <c r="E605" s="198"/>
      <c r="F605" s="198"/>
      <c r="G605" s="198"/>
      <c r="H605" s="198"/>
      <c r="I605" s="198"/>
      <c r="J605" s="198"/>
      <c r="K605" s="198"/>
      <c r="L605" s="198"/>
      <c r="M605" s="198"/>
      <c r="N605" s="198"/>
    </row>
    <row r="606" spans="2:14" x14ac:dyDescent="0.25">
      <c r="B606" s="200"/>
      <c r="C606" s="201"/>
      <c r="D606" s="202"/>
      <c r="E606" s="198"/>
      <c r="F606" s="198"/>
      <c r="G606" s="198"/>
      <c r="H606" s="198"/>
      <c r="I606" s="198"/>
      <c r="J606" s="198"/>
      <c r="K606" s="198"/>
      <c r="L606" s="198"/>
      <c r="M606" s="198"/>
      <c r="N606" s="198"/>
    </row>
    <row r="607" spans="2:14" x14ac:dyDescent="0.25">
      <c r="B607" s="200"/>
      <c r="C607" s="201"/>
      <c r="D607" s="202"/>
      <c r="E607" s="198"/>
      <c r="F607" s="198"/>
      <c r="G607" s="198"/>
      <c r="H607" s="198"/>
      <c r="I607" s="198"/>
      <c r="J607" s="198"/>
      <c r="K607" s="198"/>
      <c r="L607" s="198"/>
      <c r="M607" s="198"/>
      <c r="N607" s="198"/>
    </row>
    <row r="608" spans="2:14" x14ac:dyDescent="0.25">
      <c r="B608" s="200"/>
      <c r="C608" s="201"/>
      <c r="D608" s="202"/>
      <c r="E608" s="198"/>
      <c r="F608" s="198"/>
      <c r="G608" s="198"/>
      <c r="H608" s="198"/>
      <c r="I608" s="198"/>
      <c r="J608" s="198"/>
      <c r="K608" s="198"/>
      <c r="L608" s="198"/>
      <c r="M608" s="198"/>
      <c r="N608" s="198"/>
    </row>
    <row r="609" spans="2:14" x14ac:dyDescent="0.25">
      <c r="B609" s="200"/>
      <c r="C609" s="201"/>
      <c r="D609" s="202"/>
      <c r="E609" s="198"/>
      <c r="F609" s="198"/>
      <c r="G609" s="198"/>
      <c r="H609" s="198"/>
      <c r="I609" s="198"/>
      <c r="J609" s="198"/>
      <c r="K609" s="198"/>
      <c r="L609" s="198"/>
      <c r="M609" s="198"/>
      <c r="N609" s="198"/>
    </row>
    <row r="610" spans="2:14" x14ac:dyDescent="0.25">
      <c r="B610" s="200"/>
      <c r="C610" s="201"/>
      <c r="D610" s="202"/>
      <c r="E610" s="198"/>
      <c r="F610" s="198"/>
      <c r="G610" s="198"/>
      <c r="H610" s="198"/>
      <c r="I610" s="198"/>
      <c r="J610" s="198"/>
      <c r="K610" s="198"/>
      <c r="L610" s="198"/>
      <c r="M610" s="198"/>
      <c r="N610" s="198"/>
    </row>
    <row r="611" spans="2:14" x14ac:dyDescent="0.25">
      <c r="B611" s="200"/>
      <c r="C611" s="201"/>
      <c r="D611" s="202"/>
      <c r="E611" s="198"/>
      <c r="F611" s="198"/>
      <c r="G611" s="198"/>
      <c r="H611" s="198"/>
      <c r="I611" s="198"/>
      <c r="J611" s="198"/>
      <c r="K611" s="198"/>
      <c r="L611" s="198"/>
      <c r="M611" s="198"/>
      <c r="N611" s="198"/>
    </row>
    <row r="612" spans="2:14" x14ac:dyDescent="0.25">
      <c r="B612" s="200"/>
      <c r="C612" s="201"/>
      <c r="D612" s="202"/>
      <c r="E612" s="198"/>
      <c r="F612" s="198"/>
      <c r="G612" s="198"/>
      <c r="H612" s="198"/>
      <c r="I612" s="198"/>
      <c r="J612" s="198"/>
      <c r="K612" s="198"/>
      <c r="L612" s="198"/>
      <c r="M612" s="198"/>
      <c r="N612" s="198"/>
    </row>
    <row r="613" spans="2:14" x14ac:dyDescent="0.25">
      <c r="B613" s="200"/>
      <c r="C613" s="201"/>
      <c r="D613" s="202"/>
      <c r="E613" s="198"/>
      <c r="F613" s="198"/>
      <c r="G613" s="198"/>
      <c r="H613" s="198"/>
      <c r="I613" s="198"/>
      <c r="J613" s="198"/>
      <c r="K613" s="198"/>
      <c r="L613" s="198"/>
      <c r="M613" s="198"/>
      <c r="N613" s="198"/>
    </row>
    <row r="614" spans="2:14" x14ac:dyDescent="0.25">
      <c r="B614" s="200"/>
      <c r="C614" s="201"/>
      <c r="D614" s="202"/>
      <c r="E614" s="198"/>
      <c r="F614" s="198"/>
      <c r="G614" s="198"/>
      <c r="H614" s="198"/>
      <c r="I614" s="198"/>
      <c r="J614" s="198"/>
      <c r="K614" s="198"/>
      <c r="L614" s="198"/>
      <c r="M614" s="198"/>
      <c r="N614" s="198"/>
    </row>
    <row r="615" spans="2:14" x14ac:dyDescent="0.25">
      <c r="B615" s="200"/>
      <c r="C615" s="201"/>
      <c r="D615" s="202"/>
      <c r="E615" s="198"/>
      <c r="F615" s="198"/>
      <c r="G615" s="198"/>
      <c r="H615" s="198"/>
      <c r="I615" s="198"/>
      <c r="J615" s="198"/>
      <c r="K615" s="198"/>
      <c r="L615" s="198"/>
      <c r="M615" s="198"/>
      <c r="N615" s="198"/>
    </row>
    <row r="616" spans="2:14" x14ac:dyDescent="0.25">
      <c r="B616" s="200"/>
      <c r="C616" s="201"/>
      <c r="D616" s="202"/>
      <c r="E616" s="198"/>
      <c r="F616" s="198"/>
      <c r="G616" s="198"/>
      <c r="H616" s="198"/>
      <c r="I616" s="198"/>
      <c r="J616" s="198"/>
      <c r="K616" s="198"/>
      <c r="L616" s="198"/>
      <c r="M616" s="198"/>
      <c r="N616" s="198"/>
    </row>
    <row r="617" spans="2:14" x14ac:dyDescent="0.25">
      <c r="B617" s="200"/>
      <c r="C617" s="201"/>
      <c r="D617" s="202"/>
      <c r="E617" s="198"/>
      <c r="F617" s="198"/>
      <c r="G617" s="198"/>
      <c r="H617" s="198"/>
      <c r="I617" s="198"/>
      <c r="J617" s="198"/>
      <c r="K617" s="198"/>
      <c r="L617" s="198"/>
      <c r="M617" s="198"/>
      <c r="N617" s="198"/>
    </row>
    <row r="618" spans="2:14" x14ac:dyDescent="0.25">
      <c r="B618" s="200"/>
      <c r="C618" s="201"/>
      <c r="D618" s="202"/>
      <c r="E618" s="198"/>
      <c r="F618" s="198"/>
      <c r="G618" s="198"/>
      <c r="H618" s="198"/>
      <c r="I618" s="198"/>
      <c r="J618" s="198"/>
      <c r="K618" s="198"/>
      <c r="L618" s="198"/>
      <c r="M618" s="198"/>
      <c r="N618" s="198"/>
    </row>
    <row r="619" spans="2:14" x14ac:dyDescent="0.25">
      <c r="B619" s="200"/>
      <c r="C619" s="201"/>
      <c r="D619" s="202"/>
      <c r="E619" s="198"/>
      <c r="F619" s="198"/>
      <c r="G619" s="198"/>
      <c r="H619" s="198"/>
      <c r="I619" s="198"/>
      <c r="J619" s="198"/>
      <c r="K619" s="198"/>
      <c r="L619" s="198"/>
      <c r="M619" s="198"/>
      <c r="N619" s="198"/>
    </row>
    <row r="620" spans="2:14" x14ac:dyDescent="0.25">
      <c r="B620" s="200"/>
      <c r="C620" s="201"/>
      <c r="D620" s="202"/>
      <c r="E620" s="198"/>
      <c r="F620" s="198"/>
      <c r="G620" s="198"/>
      <c r="H620" s="198"/>
      <c r="I620" s="198"/>
      <c r="J620" s="198"/>
      <c r="K620" s="198"/>
      <c r="L620" s="198"/>
      <c r="M620" s="198"/>
      <c r="N620" s="198"/>
    </row>
    <row r="621" spans="2:14" x14ac:dyDescent="0.25">
      <c r="B621" s="200"/>
      <c r="C621" s="201"/>
      <c r="D621" s="202"/>
      <c r="E621" s="198"/>
      <c r="F621" s="198"/>
      <c r="G621" s="198"/>
      <c r="H621" s="198"/>
      <c r="I621" s="198"/>
      <c r="J621" s="198"/>
      <c r="K621" s="198"/>
      <c r="L621" s="198"/>
      <c r="M621" s="198"/>
      <c r="N621" s="198"/>
    </row>
    <row r="622" spans="2:14" x14ac:dyDescent="0.25">
      <c r="B622" s="200"/>
      <c r="C622" s="201"/>
      <c r="D622" s="202"/>
      <c r="E622" s="198"/>
      <c r="F622" s="198"/>
      <c r="G622" s="198"/>
      <c r="H622" s="198"/>
      <c r="I622" s="198"/>
      <c r="J622" s="198"/>
      <c r="K622" s="198"/>
      <c r="L622" s="198"/>
      <c r="M622" s="198"/>
      <c r="N622" s="198"/>
    </row>
    <row r="623" spans="2:14" x14ac:dyDescent="0.25">
      <c r="B623" s="200"/>
      <c r="C623" s="201"/>
      <c r="D623" s="202"/>
      <c r="E623" s="198"/>
      <c r="F623" s="198"/>
      <c r="G623" s="198"/>
      <c r="H623" s="198"/>
      <c r="I623" s="198"/>
      <c r="J623" s="198"/>
      <c r="K623" s="198"/>
      <c r="L623" s="198"/>
      <c r="M623" s="198"/>
      <c r="N623" s="198"/>
    </row>
    <row r="624" spans="2:14" x14ac:dyDescent="0.25">
      <c r="B624" s="200"/>
      <c r="C624" s="201"/>
      <c r="D624" s="202"/>
      <c r="E624" s="198"/>
      <c r="F624" s="198"/>
      <c r="G624" s="198"/>
      <c r="H624" s="198"/>
      <c r="I624" s="198"/>
      <c r="J624" s="198"/>
      <c r="K624" s="198"/>
      <c r="L624" s="198"/>
      <c r="M624" s="198"/>
      <c r="N624" s="198"/>
    </row>
    <row r="625" spans="2:14" x14ac:dyDescent="0.25">
      <c r="B625" s="200"/>
      <c r="C625" s="201"/>
      <c r="D625" s="202"/>
      <c r="E625" s="198"/>
      <c r="F625" s="198"/>
      <c r="G625" s="198"/>
      <c r="H625" s="198"/>
      <c r="I625" s="198"/>
      <c r="J625" s="198"/>
      <c r="K625" s="198"/>
      <c r="L625" s="198"/>
      <c r="M625" s="198"/>
      <c r="N625" s="198"/>
    </row>
    <row r="626" spans="2:14" x14ac:dyDescent="0.25">
      <c r="B626" s="200"/>
      <c r="C626" s="201"/>
      <c r="D626" s="202"/>
      <c r="E626" s="198"/>
      <c r="F626" s="198"/>
      <c r="G626" s="198"/>
      <c r="H626" s="198"/>
      <c r="I626" s="198"/>
      <c r="J626" s="198"/>
      <c r="K626" s="198"/>
      <c r="L626" s="198"/>
      <c r="M626" s="198"/>
      <c r="N626" s="198"/>
    </row>
    <row r="627" spans="2:14" x14ac:dyDescent="0.25">
      <c r="B627" s="200"/>
      <c r="C627" s="201"/>
      <c r="D627" s="202"/>
      <c r="E627" s="198"/>
      <c r="F627" s="198"/>
      <c r="G627" s="198"/>
      <c r="H627" s="198"/>
      <c r="I627" s="198"/>
      <c r="J627" s="198"/>
      <c r="K627" s="198"/>
      <c r="L627" s="198"/>
      <c r="M627" s="198"/>
      <c r="N627" s="198"/>
    </row>
    <row r="628" spans="2:14" x14ac:dyDescent="0.25">
      <c r="B628" s="200"/>
      <c r="C628" s="201"/>
      <c r="D628" s="202"/>
      <c r="E628" s="198"/>
      <c r="F628" s="198"/>
      <c r="G628" s="198"/>
      <c r="H628" s="198"/>
      <c r="I628" s="198"/>
      <c r="J628" s="198"/>
      <c r="K628" s="198"/>
      <c r="L628" s="198"/>
      <c r="M628" s="198"/>
      <c r="N628" s="198"/>
    </row>
    <row r="629" spans="2:14" x14ac:dyDescent="0.25">
      <c r="B629" s="200"/>
      <c r="C629" s="201"/>
      <c r="D629" s="202"/>
      <c r="E629" s="198"/>
      <c r="F629" s="198"/>
      <c r="G629" s="198"/>
      <c r="H629" s="198"/>
      <c r="I629" s="198"/>
      <c r="J629" s="198"/>
      <c r="K629" s="198"/>
      <c r="L629" s="198"/>
      <c r="M629" s="198"/>
      <c r="N629" s="198"/>
    </row>
    <row r="630" spans="2:14" x14ac:dyDescent="0.25">
      <c r="B630" s="200"/>
      <c r="C630" s="201"/>
      <c r="D630" s="202"/>
      <c r="E630" s="198"/>
      <c r="F630" s="198"/>
      <c r="G630" s="198"/>
      <c r="H630" s="198"/>
      <c r="I630" s="198"/>
      <c r="J630" s="198"/>
      <c r="K630" s="198"/>
      <c r="L630" s="198"/>
      <c r="M630" s="198"/>
      <c r="N630" s="198"/>
    </row>
    <row r="631" spans="2:14" x14ac:dyDescent="0.25">
      <c r="B631" s="200"/>
      <c r="C631" s="201"/>
      <c r="D631" s="202"/>
      <c r="E631" s="198"/>
      <c r="F631" s="198"/>
      <c r="G631" s="198"/>
      <c r="H631" s="198"/>
      <c r="I631" s="198"/>
      <c r="J631" s="198"/>
      <c r="K631" s="198"/>
      <c r="L631" s="198"/>
      <c r="M631" s="198"/>
      <c r="N631" s="198"/>
    </row>
    <row r="632" spans="2:14" x14ac:dyDescent="0.25">
      <c r="B632" s="200"/>
      <c r="C632" s="201"/>
      <c r="D632" s="202"/>
      <c r="E632" s="198"/>
      <c r="F632" s="198"/>
      <c r="G632" s="198"/>
      <c r="H632" s="198"/>
      <c r="I632" s="198"/>
      <c r="J632" s="198"/>
      <c r="K632" s="198"/>
      <c r="L632" s="198"/>
      <c r="M632" s="198"/>
      <c r="N632" s="198"/>
    </row>
    <row r="633" spans="2:14" x14ac:dyDescent="0.25">
      <c r="B633" s="200"/>
      <c r="C633" s="201"/>
      <c r="D633" s="202"/>
      <c r="E633" s="198"/>
      <c r="F633" s="198"/>
      <c r="G633" s="198"/>
      <c r="H633" s="198"/>
      <c r="I633" s="198"/>
      <c r="J633" s="198"/>
      <c r="K633" s="198"/>
      <c r="L633" s="198"/>
      <c r="M633" s="198"/>
      <c r="N633" s="198"/>
    </row>
    <row r="634" spans="2:14" x14ac:dyDescent="0.25">
      <c r="B634" s="200"/>
      <c r="C634" s="201"/>
      <c r="D634" s="202"/>
      <c r="E634" s="198"/>
      <c r="F634" s="198"/>
      <c r="G634" s="198"/>
      <c r="H634" s="198"/>
      <c r="I634" s="198"/>
      <c r="J634" s="198"/>
      <c r="K634" s="198"/>
      <c r="L634" s="198"/>
      <c r="M634" s="198"/>
      <c r="N634" s="198"/>
    </row>
    <row r="635" spans="2:14" x14ac:dyDescent="0.25">
      <c r="B635" s="200"/>
      <c r="C635" s="201"/>
      <c r="D635" s="202"/>
      <c r="E635" s="198"/>
      <c r="F635" s="198"/>
      <c r="G635" s="198"/>
      <c r="H635" s="198"/>
      <c r="I635" s="198"/>
      <c r="J635" s="198"/>
      <c r="K635" s="198"/>
      <c r="L635" s="198"/>
      <c r="M635" s="198"/>
      <c r="N635" s="198"/>
    </row>
    <row r="636" spans="2:14" x14ac:dyDescent="0.25">
      <c r="B636" s="200"/>
      <c r="C636" s="201"/>
      <c r="D636" s="202"/>
      <c r="E636" s="198"/>
      <c r="F636" s="198"/>
      <c r="G636" s="198"/>
      <c r="H636" s="198"/>
      <c r="I636" s="198"/>
      <c r="J636" s="198"/>
      <c r="K636" s="198"/>
      <c r="L636" s="198"/>
      <c r="M636" s="198"/>
      <c r="N636" s="198"/>
    </row>
    <row r="637" spans="2:14" x14ac:dyDescent="0.25">
      <c r="B637" s="200"/>
      <c r="C637" s="201"/>
      <c r="D637" s="202"/>
      <c r="E637" s="198"/>
      <c r="F637" s="198"/>
      <c r="G637" s="198"/>
      <c r="H637" s="198"/>
      <c r="I637" s="198"/>
      <c r="J637" s="198"/>
      <c r="K637" s="198"/>
      <c r="L637" s="198"/>
      <c r="M637" s="198"/>
      <c r="N637" s="198"/>
    </row>
    <row r="638" spans="2:14" x14ac:dyDescent="0.25">
      <c r="B638" s="200"/>
      <c r="C638" s="201"/>
      <c r="D638" s="202"/>
      <c r="E638" s="198"/>
      <c r="F638" s="198"/>
      <c r="G638" s="198"/>
      <c r="H638" s="198"/>
      <c r="I638" s="198"/>
      <c r="J638" s="198"/>
      <c r="K638" s="198"/>
      <c r="L638" s="198"/>
      <c r="M638" s="198"/>
      <c r="N638" s="198"/>
    </row>
    <row r="639" spans="2:14" x14ac:dyDescent="0.25">
      <c r="B639" s="200"/>
      <c r="C639" s="201"/>
      <c r="D639" s="202"/>
      <c r="E639" s="198"/>
      <c r="F639" s="198"/>
      <c r="G639" s="198"/>
      <c r="H639" s="198"/>
      <c r="I639" s="198"/>
      <c r="J639" s="198"/>
      <c r="K639" s="198"/>
      <c r="L639" s="198"/>
      <c r="M639" s="198"/>
      <c r="N639" s="198"/>
    </row>
    <row r="640" spans="2:14" x14ac:dyDescent="0.25">
      <c r="B640" s="200"/>
      <c r="C640" s="201"/>
      <c r="D640" s="202"/>
      <c r="E640" s="198"/>
      <c r="F640" s="198"/>
      <c r="G640" s="198"/>
      <c r="H640" s="198"/>
      <c r="I640" s="198"/>
      <c r="J640" s="198"/>
      <c r="K640" s="198"/>
      <c r="L640" s="198"/>
      <c r="M640" s="198"/>
      <c r="N640" s="198"/>
    </row>
    <row r="641" spans="2:14" x14ac:dyDescent="0.25">
      <c r="B641" s="200"/>
      <c r="C641" s="201"/>
      <c r="D641" s="202"/>
      <c r="E641" s="198"/>
      <c r="F641" s="198"/>
      <c r="G641" s="198"/>
      <c r="H641" s="198"/>
      <c r="I641" s="198"/>
      <c r="J641" s="198"/>
      <c r="K641" s="198"/>
      <c r="L641" s="198"/>
      <c r="M641" s="198"/>
      <c r="N641" s="198"/>
    </row>
    <row r="642" spans="2:14" x14ac:dyDescent="0.25">
      <c r="B642" s="200"/>
      <c r="C642" s="201"/>
      <c r="D642" s="202"/>
      <c r="E642" s="198"/>
      <c r="F642" s="198"/>
      <c r="G642" s="198"/>
      <c r="H642" s="198"/>
      <c r="I642" s="198"/>
      <c r="J642" s="198"/>
      <c r="K642" s="198"/>
      <c r="L642" s="198"/>
      <c r="M642" s="198"/>
      <c r="N642" s="198"/>
    </row>
    <row r="643" spans="2:14" x14ac:dyDescent="0.25">
      <c r="B643" s="200"/>
      <c r="C643" s="201"/>
      <c r="D643" s="202"/>
      <c r="E643" s="198"/>
      <c r="F643" s="198"/>
      <c r="G643" s="198"/>
      <c r="H643" s="198"/>
      <c r="I643" s="198"/>
      <c r="J643" s="198"/>
      <c r="K643" s="198"/>
      <c r="L643" s="198"/>
      <c r="M643" s="198"/>
      <c r="N643" s="198"/>
    </row>
    <row r="644" spans="2:14" x14ac:dyDescent="0.25">
      <c r="B644" s="200"/>
      <c r="C644" s="201"/>
      <c r="D644" s="202"/>
      <c r="E644" s="198"/>
      <c r="F644" s="198"/>
      <c r="G644" s="198"/>
      <c r="H644" s="198"/>
      <c r="I644" s="198"/>
      <c r="J644" s="198"/>
      <c r="K644" s="198"/>
      <c r="L644" s="198"/>
      <c r="M644" s="198"/>
      <c r="N644" s="198"/>
    </row>
    <row r="645" spans="2:14" x14ac:dyDescent="0.25">
      <c r="B645" s="200"/>
      <c r="C645" s="201"/>
      <c r="D645" s="202"/>
      <c r="E645" s="198"/>
      <c r="F645" s="198"/>
      <c r="G645" s="198"/>
      <c r="H645" s="198"/>
      <c r="I645" s="198"/>
      <c r="J645" s="198"/>
      <c r="K645" s="198"/>
      <c r="L645" s="198"/>
      <c r="M645" s="198"/>
      <c r="N645" s="198"/>
    </row>
    <row r="646" spans="2:14" x14ac:dyDescent="0.25">
      <c r="B646" s="200"/>
      <c r="C646" s="201"/>
      <c r="D646" s="202"/>
      <c r="E646" s="198"/>
      <c r="F646" s="198"/>
      <c r="G646" s="198"/>
      <c r="H646" s="198"/>
      <c r="I646" s="198"/>
      <c r="J646" s="198"/>
      <c r="K646" s="198"/>
      <c r="L646" s="198"/>
      <c r="M646" s="198"/>
      <c r="N646" s="198"/>
    </row>
    <row r="647" spans="2:14" x14ac:dyDescent="0.25">
      <c r="B647" s="200"/>
      <c r="C647" s="201"/>
      <c r="D647" s="202"/>
      <c r="E647" s="198"/>
      <c r="F647" s="198"/>
      <c r="G647" s="198"/>
      <c r="H647" s="198"/>
      <c r="I647" s="198"/>
      <c r="J647" s="198"/>
      <c r="K647" s="198"/>
      <c r="L647" s="198"/>
      <c r="M647" s="198"/>
      <c r="N647" s="198"/>
    </row>
    <row r="648" spans="2:14" x14ac:dyDescent="0.25">
      <c r="B648" s="200"/>
      <c r="C648" s="201"/>
      <c r="D648" s="202"/>
      <c r="E648" s="198"/>
      <c r="F648" s="198"/>
      <c r="G648" s="198"/>
      <c r="H648" s="198"/>
      <c r="I648" s="198"/>
      <c r="J648" s="198"/>
      <c r="K648" s="198"/>
      <c r="L648" s="198"/>
      <c r="M648" s="198"/>
      <c r="N648" s="198"/>
    </row>
    <row r="649" spans="2:14" x14ac:dyDescent="0.25">
      <c r="B649" s="200"/>
      <c r="C649" s="201"/>
      <c r="D649" s="202"/>
      <c r="E649" s="198"/>
      <c r="F649" s="198"/>
      <c r="G649" s="198"/>
      <c r="H649" s="198"/>
      <c r="I649" s="198"/>
      <c r="J649" s="198"/>
      <c r="K649" s="198"/>
      <c r="L649" s="198"/>
      <c r="M649" s="198"/>
      <c r="N649" s="198"/>
    </row>
    <row r="650" spans="2:14" x14ac:dyDescent="0.25">
      <c r="B650" s="200"/>
      <c r="C650" s="201"/>
      <c r="D650" s="202"/>
      <c r="E650" s="198"/>
      <c r="F650" s="198"/>
      <c r="G650" s="198"/>
      <c r="H650" s="198"/>
      <c r="I650" s="198"/>
      <c r="J650" s="198"/>
      <c r="K650" s="198"/>
      <c r="L650" s="198"/>
      <c r="M650" s="198"/>
      <c r="N650" s="198"/>
    </row>
    <row r="651" spans="2:14" x14ac:dyDescent="0.25">
      <c r="B651" s="200"/>
      <c r="C651" s="201"/>
      <c r="D651" s="202"/>
      <c r="E651" s="198"/>
      <c r="F651" s="198"/>
      <c r="G651" s="198"/>
      <c r="H651" s="198"/>
      <c r="I651" s="198"/>
      <c r="J651" s="198"/>
      <c r="K651" s="198"/>
      <c r="L651" s="198"/>
      <c r="M651" s="198"/>
      <c r="N651" s="198"/>
    </row>
    <row r="652" spans="2:14" x14ac:dyDescent="0.25">
      <c r="B652" s="200"/>
      <c r="C652" s="201"/>
      <c r="D652" s="202"/>
      <c r="E652" s="198"/>
      <c r="F652" s="198"/>
      <c r="G652" s="198"/>
      <c r="H652" s="198"/>
      <c r="I652" s="198"/>
      <c r="J652" s="198"/>
      <c r="K652" s="198"/>
      <c r="L652" s="198"/>
      <c r="M652" s="198"/>
      <c r="N652" s="198"/>
    </row>
    <row r="653" spans="2:14" x14ac:dyDescent="0.25">
      <c r="B653" s="200"/>
      <c r="C653" s="201"/>
      <c r="D653" s="202"/>
      <c r="E653" s="198"/>
      <c r="F653" s="198"/>
      <c r="G653" s="198"/>
      <c r="H653" s="198"/>
      <c r="I653" s="198"/>
      <c r="J653" s="198"/>
      <c r="K653" s="198"/>
      <c r="L653" s="198"/>
      <c r="M653" s="198"/>
      <c r="N653" s="198"/>
    </row>
    <row r="654" spans="2:14" x14ac:dyDescent="0.25">
      <c r="B654" s="200"/>
      <c r="C654" s="201"/>
      <c r="D654" s="202"/>
      <c r="E654" s="198"/>
      <c r="F654" s="198"/>
      <c r="G654" s="198"/>
      <c r="H654" s="198"/>
      <c r="I654" s="198"/>
      <c r="J654" s="198"/>
      <c r="K654" s="198"/>
      <c r="L654" s="198"/>
      <c r="M654" s="198"/>
      <c r="N654" s="198"/>
    </row>
    <row r="655" spans="2:14" x14ac:dyDescent="0.25">
      <c r="B655" s="200"/>
      <c r="C655" s="201"/>
      <c r="D655" s="202"/>
      <c r="E655" s="198"/>
      <c r="F655" s="198"/>
      <c r="G655" s="198"/>
      <c r="H655" s="198"/>
      <c r="I655" s="198"/>
      <c r="J655" s="198"/>
      <c r="K655" s="198"/>
      <c r="L655" s="198"/>
      <c r="M655" s="198"/>
      <c r="N655" s="198"/>
    </row>
    <row r="656" spans="2:14" x14ac:dyDescent="0.25">
      <c r="B656" s="200"/>
      <c r="C656" s="201"/>
      <c r="D656" s="202"/>
      <c r="E656" s="198"/>
      <c r="F656" s="198"/>
      <c r="G656" s="198"/>
      <c r="H656" s="198"/>
      <c r="I656" s="198"/>
      <c r="J656" s="198"/>
      <c r="K656" s="198"/>
      <c r="L656" s="198"/>
      <c r="M656" s="198"/>
      <c r="N656" s="198"/>
    </row>
    <row r="657" spans="2:14" x14ac:dyDescent="0.25">
      <c r="B657" s="200"/>
      <c r="C657" s="201"/>
      <c r="D657" s="202"/>
      <c r="E657" s="198"/>
      <c r="F657" s="198"/>
      <c r="G657" s="198"/>
      <c r="H657" s="198"/>
      <c r="I657" s="198"/>
      <c r="J657" s="198"/>
      <c r="K657" s="198"/>
      <c r="L657" s="198"/>
      <c r="M657" s="198"/>
      <c r="N657" s="198"/>
    </row>
    <row r="658" spans="2:14" x14ac:dyDescent="0.25">
      <c r="B658" s="200"/>
      <c r="C658" s="201"/>
      <c r="D658" s="202"/>
      <c r="E658" s="198"/>
      <c r="F658" s="198"/>
      <c r="G658" s="198"/>
      <c r="H658" s="198"/>
      <c r="I658" s="198"/>
      <c r="J658" s="198"/>
      <c r="K658" s="198"/>
      <c r="L658" s="198"/>
      <c r="M658" s="198"/>
      <c r="N658" s="198"/>
    </row>
    <row r="659" spans="2:14" x14ac:dyDescent="0.25">
      <c r="B659" s="200"/>
      <c r="C659" s="201"/>
      <c r="D659" s="202"/>
      <c r="E659" s="198"/>
      <c r="F659" s="198"/>
      <c r="G659" s="198"/>
      <c r="H659" s="198"/>
      <c r="I659" s="198"/>
      <c r="J659" s="198"/>
      <c r="K659" s="198"/>
      <c r="L659" s="198"/>
      <c r="M659" s="198"/>
      <c r="N659" s="198"/>
    </row>
    <row r="660" spans="2:14" x14ac:dyDescent="0.25">
      <c r="B660" s="200"/>
      <c r="C660" s="201"/>
      <c r="D660" s="202"/>
      <c r="E660" s="198"/>
      <c r="F660" s="198"/>
      <c r="G660" s="198"/>
      <c r="H660" s="198"/>
      <c r="I660" s="198"/>
      <c r="J660" s="198"/>
      <c r="K660" s="198"/>
      <c r="L660" s="198"/>
      <c r="M660" s="198"/>
      <c r="N660" s="198"/>
    </row>
    <row r="661" spans="2:14" x14ac:dyDescent="0.25">
      <c r="B661" s="200"/>
      <c r="C661" s="201"/>
      <c r="D661" s="202"/>
      <c r="E661" s="198"/>
      <c r="F661" s="198"/>
      <c r="G661" s="198"/>
      <c r="H661" s="198"/>
      <c r="I661" s="198"/>
      <c r="J661" s="198"/>
      <c r="K661" s="198"/>
      <c r="L661" s="198"/>
      <c r="M661" s="198"/>
      <c r="N661" s="198"/>
    </row>
    <row r="662" spans="2:14" x14ac:dyDescent="0.25">
      <c r="B662" s="200"/>
      <c r="C662" s="201"/>
      <c r="D662" s="202"/>
      <c r="E662" s="198"/>
      <c r="F662" s="198"/>
      <c r="G662" s="198"/>
      <c r="H662" s="198"/>
      <c r="I662" s="198"/>
      <c r="J662" s="198"/>
      <c r="K662" s="198"/>
      <c r="L662" s="198"/>
      <c r="M662" s="198"/>
      <c r="N662" s="198"/>
    </row>
    <row r="663" spans="2:14" x14ac:dyDescent="0.25">
      <c r="B663" s="200"/>
      <c r="C663" s="201"/>
      <c r="D663" s="202"/>
      <c r="E663" s="198"/>
      <c r="F663" s="198"/>
      <c r="G663" s="198"/>
      <c r="H663" s="198"/>
      <c r="I663" s="198"/>
      <c r="J663" s="198"/>
      <c r="K663" s="198"/>
      <c r="L663" s="198"/>
      <c r="M663" s="198"/>
      <c r="N663" s="198"/>
    </row>
    <row r="664" spans="2:14" x14ac:dyDescent="0.25">
      <c r="B664" s="200"/>
      <c r="C664" s="201"/>
      <c r="D664" s="202"/>
      <c r="E664" s="198"/>
      <c r="F664" s="198"/>
      <c r="G664" s="198"/>
      <c r="H664" s="198"/>
      <c r="I664" s="198"/>
      <c r="J664" s="198"/>
      <c r="K664" s="198"/>
      <c r="L664" s="198"/>
      <c r="M664" s="198"/>
      <c r="N664" s="198"/>
    </row>
    <row r="665" spans="2:14" x14ac:dyDescent="0.25">
      <c r="B665" s="200"/>
      <c r="C665" s="201"/>
      <c r="D665" s="202"/>
      <c r="E665" s="198"/>
      <c r="F665" s="198"/>
      <c r="G665" s="198"/>
      <c r="H665" s="198"/>
      <c r="I665" s="198"/>
      <c r="J665" s="198"/>
      <c r="K665" s="198"/>
      <c r="L665" s="198"/>
      <c r="M665" s="198"/>
      <c r="N665" s="198"/>
    </row>
    <row r="666" spans="2:14" x14ac:dyDescent="0.25">
      <c r="B666" s="200"/>
      <c r="C666" s="201"/>
      <c r="D666" s="202"/>
      <c r="E666" s="198"/>
      <c r="F666" s="198"/>
      <c r="G666" s="198"/>
      <c r="H666" s="198"/>
      <c r="I666" s="198"/>
      <c r="J666" s="198"/>
      <c r="K666" s="198"/>
      <c r="L666" s="198"/>
      <c r="M666" s="198"/>
      <c r="N666" s="198"/>
    </row>
    <row r="667" spans="2:14" x14ac:dyDescent="0.25">
      <c r="B667" s="200"/>
      <c r="C667" s="201"/>
      <c r="D667" s="202"/>
      <c r="E667" s="198"/>
      <c r="F667" s="198"/>
      <c r="G667" s="198"/>
      <c r="H667" s="198"/>
      <c r="I667" s="198"/>
      <c r="J667" s="198"/>
      <c r="K667" s="198"/>
      <c r="L667" s="198"/>
      <c r="M667" s="198"/>
      <c r="N667" s="198"/>
    </row>
    <row r="668" spans="2:14" x14ac:dyDescent="0.25">
      <c r="B668" s="200"/>
      <c r="C668" s="201"/>
      <c r="D668" s="202"/>
      <c r="E668" s="198"/>
      <c r="F668" s="198"/>
      <c r="G668" s="198"/>
      <c r="H668" s="198"/>
      <c r="I668" s="198"/>
      <c r="J668" s="198"/>
      <c r="K668" s="198"/>
      <c r="L668" s="198"/>
      <c r="M668" s="198"/>
      <c r="N668" s="198"/>
    </row>
    <row r="669" spans="2:14" x14ac:dyDescent="0.25">
      <c r="B669" s="200"/>
      <c r="C669" s="201"/>
      <c r="D669" s="202"/>
      <c r="E669" s="198"/>
      <c r="F669" s="198"/>
      <c r="G669" s="198"/>
      <c r="H669" s="198"/>
      <c r="I669" s="198"/>
      <c r="J669" s="198"/>
      <c r="K669" s="198"/>
      <c r="L669" s="198"/>
      <c r="M669" s="198"/>
      <c r="N669" s="198"/>
    </row>
    <row r="670" spans="2:14" x14ac:dyDescent="0.25">
      <c r="B670" s="200"/>
      <c r="C670" s="201"/>
      <c r="D670" s="202"/>
      <c r="E670" s="198"/>
      <c r="F670" s="198"/>
      <c r="G670" s="198"/>
      <c r="H670" s="198"/>
      <c r="I670" s="198"/>
      <c r="J670" s="198"/>
      <c r="K670" s="198"/>
      <c r="L670" s="198"/>
      <c r="M670" s="198"/>
      <c r="N670" s="198"/>
    </row>
    <row r="671" spans="2:14" x14ac:dyDescent="0.25">
      <c r="B671" s="200"/>
      <c r="C671" s="201"/>
      <c r="D671" s="202"/>
      <c r="E671" s="198"/>
      <c r="F671" s="198"/>
      <c r="G671" s="198"/>
      <c r="H671" s="198"/>
      <c r="I671" s="198"/>
      <c r="J671" s="198"/>
      <c r="K671" s="198"/>
      <c r="L671" s="198"/>
      <c r="M671" s="198"/>
      <c r="N671" s="198"/>
    </row>
    <row r="672" spans="2:14" x14ac:dyDescent="0.25">
      <c r="B672" s="200"/>
      <c r="C672" s="201"/>
      <c r="D672" s="202"/>
      <c r="E672" s="198"/>
      <c r="F672" s="198"/>
      <c r="G672" s="198"/>
      <c r="H672" s="198"/>
      <c r="I672" s="198"/>
      <c r="J672" s="198"/>
      <c r="K672" s="198"/>
      <c r="L672" s="198"/>
      <c r="M672" s="198"/>
      <c r="N672" s="198"/>
    </row>
    <row r="673" spans="2:14" x14ac:dyDescent="0.25">
      <c r="B673" s="200"/>
      <c r="C673" s="201"/>
      <c r="D673" s="202"/>
      <c r="E673" s="198"/>
      <c r="F673" s="198"/>
      <c r="G673" s="198"/>
      <c r="H673" s="198"/>
      <c r="I673" s="198"/>
      <c r="J673" s="198"/>
      <c r="K673" s="198"/>
      <c r="L673" s="198"/>
      <c r="M673" s="198"/>
      <c r="N673" s="198"/>
    </row>
    <row r="674" spans="2:14" x14ac:dyDescent="0.25">
      <c r="B674" s="200"/>
      <c r="C674" s="201"/>
      <c r="D674" s="202"/>
      <c r="E674" s="198"/>
      <c r="F674" s="198"/>
      <c r="G674" s="198"/>
      <c r="H674" s="198"/>
      <c r="I674" s="198"/>
      <c r="J674" s="198"/>
      <c r="K674" s="198"/>
      <c r="L674" s="198"/>
      <c r="M674" s="198"/>
      <c r="N674" s="198"/>
    </row>
    <row r="675" spans="2:14" x14ac:dyDescent="0.25">
      <c r="B675" s="200"/>
      <c r="C675" s="201"/>
      <c r="D675" s="202"/>
      <c r="E675" s="198"/>
      <c r="F675" s="198"/>
      <c r="G675" s="198"/>
      <c r="H675" s="198"/>
      <c r="I675" s="198"/>
      <c r="J675" s="198"/>
      <c r="K675" s="198"/>
      <c r="L675" s="198"/>
      <c r="M675" s="198"/>
      <c r="N675" s="198"/>
    </row>
    <row r="676" spans="2:14" x14ac:dyDescent="0.25">
      <c r="B676" s="200"/>
      <c r="C676" s="201"/>
      <c r="D676" s="202"/>
      <c r="E676" s="198"/>
      <c r="F676" s="198"/>
      <c r="G676" s="198"/>
      <c r="H676" s="198"/>
      <c r="I676" s="198"/>
      <c r="J676" s="198"/>
      <c r="K676" s="198"/>
      <c r="L676" s="198"/>
      <c r="M676" s="198"/>
      <c r="N676" s="198"/>
    </row>
    <row r="677" spans="2:14" x14ac:dyDescent="0.25">
      <c r="B677" s="200"/>
      <c r="C677" s="201"/>
      <c r="D677" s="202"/>
      <c r="E677" s="198"/>
      <c r="F677" s="198"/>
      <c r="G677" s="198"/>
      <c r="H677" s="198"/>
      <c r="I677" s="198"/>
      <c r="J677" s="198"/>
      <c r="K677" s="198"/>
      <c r="L677" s="198"/>
      <c r="M677" s="198"/>
      <c r="N677" s="198"/>
    </row>
    <row r="678" spans="2:14" x14ac:dyDescent="0.25">
      <c r="B678" s="200"/>
      <c r="C678" s="201"/>
      <c r="D678" s="202"/>
      <c r="E678" s="198"/>
      <c r="F678" s="198"/>
      <c r="G678" s="198"/>
      <c r="H678" s="198"/>
      <c r="I678" s="198"/>
      <c r="J678" s="198"/>
      <c r="K678" s="198"/>
      <c r="L678" s="198"/>
      <c r="M678" s="198"/>
      <c r="N678" s="198"/>
    </row>
    <row r="679" spans="2:14" x14ac:dyDescent="0.25">
      <c r="B679" s="200"/>
      <c r="C679" s="201"/>
      <c r="D679" s="202"/>
      <c r="E679" s="198"/>
      <c r="F679" s="198"/>
      <c r="G679" s="198"/>
      <c r="H679" s="198"/>
      <c r="I679" s="198"/>
      <c r="J679" s="198"/>
      <c r="K679" s="198"/>
      <c r="L679" s="198"/>
      <c r="M679" s="198"/>
      <c r="N679" s="198"/>
    </row>
    <row r="680" spans="2:14" x14ac:dyDescent="0.25">
      <c r="B680" s="200"/>
      <c r="C680" s="201"/>
      <c r="D680" s="202"/>
      <c r="E680" s="198"/>
      <c r="F680" s="198"/>
      <c r="G680" s="198"/>
      <c r="H680" s="198"/>
      <c r="I680" s="198"/>
      <c r="J680" s="198"/>
      <c r="K680" s="198"/>
      <c r="L680" s="198"/>
      <c r="M680" s="198"/>
      <c r="N680" s="198"/>
    </row>
    <row r="681" spans="2:14" x14ac:dyDescent="0.25">
      <c r="B681" s="200"/>
      <c r="C681" s="201"/>
      <c r="D681" s="202"/>
      <c r="E681" s="198"/>
      <c r="F681" s="198"/>
      <c r="G681" s="198"/>
      <c r="H681" s="198"/>
      <c r="I681" s="198"/>
      <c r="J681" s="198"/>
      <c r="K681" s="198"/>
      <c r="L681" s="198"/>
      <c r="M681" s="198"/>
      <c r="N681" s="198"/>
    </row>
    <row r="682" spans="2:14" x14ac:dyDescent="0.25">
      <c r="B682" s="200"/>
      <c r="C682" s="201"/>
      <c r="D682" s="202"/>
      <c r="E682" s="198"/>
      <c r="F682" s="198"/>
      <c r="G682" s="198"/>
      <c r="H682" s="198"/>
      <c r="I682" s="198"/>
      <c r="J682" s="198"/>
      <c r="K682" s="198"/>
      <c r="L682" s="198"/>
      <c r="M682" s="198"/>
      <c r="N682" s="198"/>
    </row>
    <row r="683" spans="2:14" x14ac:dyDescent="0.25">
      <c r="B683" s="200"/>
      <c r="C683" s="201"/>
      <c r="D683" s="202"/>
      <c r="E683" s="198"/>
      <c r="F683" s="198"/>
      <c r="G683" s="198"/>
      <c r="H683" s="198"/>
      <c r="I683" s="198"/>
      <c r="J683" s="198"/>
      <c r="K683" s="198"/>
      <c r="L683" s="198"/>
      <c r="M683" s="198"/>
      <c r="N683" s="198"/>
    </row>
    <row r="684" spans="2:14" x14ac:dyDescent="0.25">
      <c r="B684" s="200"/>
      <c r="C684" s="201"/>
      <c r="D684" s="202"/>
      <c r="E684" s="198"/>
      <c r="F684" s="198"/>
      <c r="G684" s="198"/>
      <c r="H684" s="198"/>
      <c r="I684" s="198"/>
      <c r="J684" s="198"/>
      <c r="K684" s="198"/>
      <c r="L684" s="198"/>
      <c r="M684" s="198"/>
      <c r="N684" s="198"/>
    </row>
    <row r="685" spans="2:14" x14ac:dyDescent="0.25">
      <c r="B685" s="200"/>
      <c r="C685" s="201"/>
      <c r="D685" s="202"/>
      <c r="E685" s="198"/>
      <c r="F685" s="198"/>
      <c r="G685" s="198"/>
      <c r="H685" s="198"/>
      <c r="I685" s="198"/>
      <c r="J685" s="198"/>
      <c r="K685" s="198"/>
      <c r="L685" s="198"/>
      <c r="M685" s="198"/>
      <c r="N685" s="198"/>
    </row>
    <row r="686" spans="2:14" x14ac:dyDescent="0.25">
      <c r="B686" s="200"/>
      <c r="C686" s="201"/>
      <c r="D686" s="202"/>
      <c r="E686" s="198"/>
      <c r="F686" s="198"/>
      <c r="G686" s="198"/>
      <c r="H686" s="198"/>
      <c r="I686" s="198"/>
      <c r="J686" s="198"/>
      <c r="K686" s="198"/>
      <c r="L686" s="198"/>
      <c r="M686" s="198"/>
      <c r="N686" s="198"/>
    </row>
    <row r="687" spans="2:14" x14ac:dyDescent="0.25">
      <c r="B687" s="200"/>
      <c r="C687" s="201"/>
      <c r="D687" s="202"/>
      <c r="E687" s="198"/>
      <c r="F687" s="198"/>
      <c r="G687" s="198"/>
      <c r="H687" s="198"/>
      <c r="I687" s="198"/>
      <c r="J687" s="198"/>
      <c r="K687" s="198"/>
      <c r="L687" s="198"/>
      <c r="M687" s="198"/>
      <c r="N687" s="198"/>
    </row>
    <row r="688" spans="2:14" x14ac:dyDescent="0.25">
      <c r="B688" s="200"/>
      <c r="C688" s="201"/>
      <c r="D688" s="202"/>
      <c r="E688" s="198"/>
      <c r="F688" s="198"/>
      <c r="G688" s="198"/>
      <c r="H688" s="198"/>
      <c r="I688" s="198"/>
      <c r="J688" s="198"/>
      <c r="K688" s="198"/>
      <c r="L688" s="198"/>
      <c r="M688" s="198"/>
      <c r="N688" s="198"/>
    </row>
    <row r="689" spans="2:14" x14ac:dyDescent="0.25">
      <c r="B689" s="200"/>
      <c r="C689" s="201"/>
      <c r="D689" s="202"/>
      <c r="E689" s="198"/>
      <c r="F689" s="198"/>
      <c r="G689" s="198"/>
      <c r="H689" s="198"/>
      <c r="I689" s="198"/>
      <c r="J689" s="198"/>
      <c r="K689" s="198"/>
      <c r="L689" s="198"/>
      <c r="M689" s="198"/>
      <c r="N689" s="198"/>
    </row>
    <row r="690" spans="2:14" x14ac:dyDescent="0.25">
      <c r="B690" s="200"/>
      <c r="C690" s="201"/>
      <c r="D690" s="202"/>
      <c r="E690" s="198"/>
      <c r="F690" s="198"/>
      <c r="G690" s="198"/>
      <c r="H690" s="198"/>
      <c r="I690" s="198"/>
      <c r="J690" s="198"/>
      <c r="K690" s="198"/>
      <c r="L690" s="198"/>
      <c r="M690" s="198"/>
      <c r="N690" s="198"/>
    </row>
    <row r="691" spans="2:14" x14ac:dyDescent="0.25">
      <c r="B691" s="200"/>
      <c r="C691" s="201"/>
      <c r="D691" s="202"/>
      <c r="E691" s="198"/>
      <c r="F691" s="198"/>
      <c r="G691" s="198"/>
      <c r="H691" s="198"/>
      <c r="I691" s="198"/>
      <c r="J691" s="198"/>
      <c r="K691" s="198"/>
      <c r="L691" s="198"/>
      <c r="M691" s="198"/>
      <c r="N691" s="198"/>
    </row>
    <row r="692" spans="2:14" x14ac:dyDescent="0.25">
      <c r="B692" s="200"/>
      <c r="C692" s="201"/>
      <c r="D692" s="202"/>
      <c r="E692" s="198"/>
      <c r="F692" s="198"/>
      <c r="G692" s="198"/>
      <c r="H692" s="198"/>
      <c r="I692" s="198"/>
      <c r="J692" s="198"/>
      <c r="K692" s="198"/>
      <c r="L692" s="198"/>
      <c r="M692" s="198"/>
      <c r="N692" s="198"/>
    </row>
    <row r="693" spans="2:14" x14ac:dyDescent="0.25">
      <c r="B693" s="200"/>
      <c r="C693" s="201"/>
      <c r="D693" s="202"/>
      <c r="E693" s="198"/>
      <c r="F693" s="198"/>
      <c r="G693" s="198"/>
      <c r="H693" s="198"/>
      <c r="I693" s="198"/>
      <c r="J693" s="198"/>
      <c r="K693" s="198"/>
      <c r="L693" s="198"/>
      <c r="M693" s="198"/>
      <c r="N693" s="198"/>
    </row>
    <row r="694" spans="2:14" x14ac:dyDescent="0.25">
      <c r="B694" s="200"/>
      <c r="C694" s="201"/>
      <c r="D694" s="202"/>
      <c r="E694" s="198"/>
      <c r="F694" s="198"/>
      <c r="G694" s="198"/>
      <c r="H694" s="198"/>
      <c r="I694" s="198"/>
      <c r="J694" s="198"/>
      <c r="K694" s="198"/>
      <c r="L694" s="198"/>
      <c r="M694" s="198"/>
      <c r="N694" s="198"/>
    </row>
    <row r="695" spans="2:14" x14ac:dyDescent="0.25">
      <c r="B695" s="200"/>
      <c r="C695" s="201"/>
      <c r="D695" s="202"/>
      <c r="E695" s="198"/>
      <c r="F695" s="198"/>
      <c r="G695" s="198"/>
      <c r="H695" s="198"/>
      <c r="I695" s="198"/>
      <c r="J695" s="198"/>
      <c r="K695" s="198"/>
      <c r="L695" s="198"/>
      <c r="M695" s="198"/>
      <c r="N695" s="198"/>
    </row>
    <row r="696" spans="2:14" x14ac:dyDescent="0.25">
      <c r="B696" s="200"/>
      <c r="C696" s="201"/>
      <c r="D696" s="202"/>
      <c r="E696" s="198"/>
      <c r="F696" s="198"/>
      <c r="G696" s="198"/>
      <c r="H696" s="198"/>
      <c r="I696" s="198"/>
      <c r="J696" s="198"/>
      <c r="K696" s="198"/>
      <c r="L696" s="198"/>
      <c r="M696" s="198"/>
      <c r="N696" s="198"/>
    </row>
    <row r="697" spans="2:14" x14ac:dyDescent="0.25">
      <c r="B697" s="200"/>
      <c r="C697" s="201"/>
      <c r="D697" s="202"/>
      <c r="E697" s="198"/>
      <c r="F697" s="198"/>
      <c r="G697" s="198"/>
      <c r="H697" s="198"/>
      <c r="I697" s="198"/>
      <c r="J697" s="198"/>
      <c r="K697" s="198"/>
      <c r="L697" s="198"/>
      <c r="M697" s="198"/>
      <c r="N697" s="198"/>
    </row>
    <row r="698" spans="2:14" x14ac:dyDescent="0.25">
      <c r="B698" s="200"/>
      <c r="C698" s="201"/>
      <c r="D698" s="202"/>
      <c r="E698" s="198"/>
      <c r="F698" s="198"/>
      <c r="G698" s="198"/>
      <c r="H698" s="198"/>
      <c r="I698" s="198"/>
      <c r="J698" s="198"/>
      <c r="K698" s="198"/>
      <c r="L698" s="198"/>
      <c r="M698" s="198"/>
      <c r="N698" s="198"/>
    </row>
    <row r="699" spans="2:14" x14ac:dyDescent="0.25">
      <c r="B699" s="200"/>
      <c r="C699" s="201"/>
      <c r="D699" s="202"/>
      <c r="E699" s="198"/>
      <c r="F699" s="198"/>
      <c r="G699" s="198"/>
      <c r="H699" s="198"/>
      <c r="I699" s="198"/>
      <c r="J699" s="198"/>
      <c r="K699" s="198"/>
      <c r="L699" s="198"/>
      <c r="M699" s="198"/>
      <c r="N699" s="198"/>
    </row>
    <row r="700" spans="2:14" x14ac:dyDescent="0.25">
      <c r="B700" s="200"/>
      <c r="C700" s="201"/>
      <c r="D700" s="202"/>
      <c r="E700" s="198"/>
      <c r="F700" s="198"/>
      <c r="G700" s="198"/>
      <c r="H700" s="198"/>
      <c r="I700" s="198"/>
      <c r="J700" s="198"/>
      <c r="K700" s="198"/>
      <c r="L700" s="198"/>
      <c r="M700" s="198"/>
      <c r="N700" s="198"/>
    </row>
    <row r="701" spans="2:14" x14ac:dyDescent="0.25">
      <c r="B701" s="200"/>
      <c r="C701" s="201"/>
      <c r="D701" s="202"/>
      <c r="E701" s="198"/>
      <c r="F701" s="198"/>
      <c r="G701" s="198"/>
      <c r="H701" s="198"/>
      <c r="I701" s="198"/>
      <c r="J701" s="198"/>
      <c r="K701" s="198"/>
      <c r="L701" s="198"/>
      <c r="M701" s="198"/>
      <c r="N701" s="198"/>
    </row>
    <row r="702" spans="2:14" x14ac:dyDescent="0.25">
      <c r="B702" s="200"/>
      <c r="C702" s="201"/>
      <c r="D702" s="202"/>
      <c r="E702" s="198"/>
      <c r="F702" s="198"/>
      <c r="G702" s="198"/>
      <c r="H702" s="198"/>
      <c r="I702" s="198"/>
      <c r="J702" s="198"/>
      <c r="K702" s="198"/>
      <c r="L702" s="198"/>
      <c r="M702" s="198"/>
      <c r="N702" s="198"/>
    </row>
    <row r="703" spans="2:14" x14ac:dyDescent="0.25">
      <c r="B703" s="200"/>
      <c r="C703" s="201"/>
      <c r="D703" s="202"/>
      <c r="E703" s="198"/>
      <c r="F703" s="198"/>
      <c r="G703" s="198"/>
      <c r="H703" s="198"/>
      <c r="I703" s="198"/>
      <c r="J703" s="198"/>
      <c r="K703" s="198"/>
      <c r="L703" s="198"/>
      <c r="M703" s="198"/>
      <c r="N703" s="198"/>
    </row>
    <row r="704" spans="2:14" x14ac:dyDescent="0.25">
      <c r="B704" s="200"/>
      <c r="C704" s="201"/>
      <c r="D704" s="202"/>
      <c r="E704" s="198"/>
      <c r="F704" s="198"/>
      <c r="G704" s="198"/>
      <c r="H704" s="198"/>
      <c r="I704" s="198"/>
      <c r="J704" s="198"/>
      <c r="K704" s="198"/>
      <c r="L704" s="198"/>
      <c r="M704" s="198"/>
      <c r="N704" s="198"/>
    </row>
    <row r="705" spans="2:14" x14ac:dyDescent="0.25">
      <c r="B705" s="200"/>
      <c r="C705" s="201"/>
      <c r="D705" s="202"/>
      <c r="E705" s="198"/>
      <c r="F705" s="198"/>
      <c r="G705" s="198"/>
      <c r="H705" s="198"/>
      <c r="I705" s="198"/>
      <c r="J705" s="198"/>
      <c r="K705" s="198"/>
      <c r="L705" s="198"/>
      <c r="M705" s="198"/>
      <c r="N705" s="198"/>
    </row>
    <row r="706" spans="2:14" x14ac:dyDescent="0.25">
      <c r="B706" s="200"/>
      <c r="C706" s="201"/>
      <c r="D706" s="202"/>
      <c r="E706" s="198"/>
      <c r="F706" s="198"/>
      <c r="G706" s="198"/>
      <c r="H706" s="198"/>
      <c r="I706" s="198"/>
      <c r="J706" s="198"/>
      <c r="K706" s="198"/>
      <c r="L706" s="198"/>
      <c r="M706" s="198"/>
      <c r="N706" s="198"/>
    </row>
    <row r="707" spans="2:14" x14ac:dyDescent="0.25">
      <c r="B707" s="200"/>
      <c r="C707" s="201"/>
      <c r="D707" s="202"/>
      <c r="E707" s="198"/>
      <c r="F707" s="198"/>
      <c r="G707" s="198"/>
      <c r="H707" s="198"/>
      <c r="I707" s="198"/>
      <c r="J707" s="198"/>
      <c r="K707" s="198"/>
      <c r="L707" s="198"/>
      <c r="M707" s="198"/>
      <c r="N707" s="198"/>
    </row>
    <row r="708" spans="2:14" x14ac:dyDescent="0.25">
      <c r="B708" s="200"/>
      <c r="C708" s="201"/>
      <c r="D708" s="202"/>
      <c r="E708" s="198"/>
      <c r="F708" s="198"/>
      <c r="G708" s="198"/>
      <c r="H708" s="198"/>
      <c r="I708" s="198"/>
      <c r="J708" s="198"/>
      <c r="K708" s="198"/>
      <c r="L708" s="198"/>
      <c r="M708" s="198"/>
      <c r="N708" s="198"/>
    </row>
    <row r="709" spans="2:14" x14ac:dyDescent="0.25">
      <c r="B709" s="200"/>
      <c r="C709" s="201"/>
      <c r="D709" s="202"/>
      <c r="E709" s="198"/>
      <c r="F709" s="198"/>
      <c r="G709" s="198"/>
      <c r="H709" s="198"/>
      <c r="I709" s="198"/>
      <c r="J709" s="198"/>
      <c r="K709" s="198"/>
      <c r="L709" s="198"/>
      <c r="M709" s="198"/>
      <c r="N709" s="198"/>
    </row>
    <row r="710" spans="2:14" x14ac:dyDescent="0.25">
      <c r="B710" s="200"/>
      <c r="C710" s="201"/>
      <c r="D710" s="202"/>
      <c r="E710" s="198"/>
      <c r="F710" s="198"/>
      <c r="G710" s="198"/>
      <c r="H710" s="198"/>
      <c r="I710" s="198"/>
      <c r="J710" s="198"/>
      <c r="K710" s="198"/>
      <c r="L710" s="198"/>
      <c r="M710" s="198"/>
      <c r="N710" s="198"/>
    </row>
    <row r="711" spans="2:14" x14ac:dyDescent="0.25">
      <c r="B711" s="200"/>
      <c r="C711" s="201"/>
      <c r="D711" s="202"/>
      <c r="E711" s="198"/>
      <c r="F711" s="198"/>
      <c r="G711" s="198"/>
      <c r="H711" s="198"/>
      <c r="I711" s="198"/>
      <c r="J711" s="198"/>
      <c r="K711" s="198"/>
      <c r="L711" s="198"/>
      <c r="M711" s="198"/>
      <c r="N711" s="198"/>
    </row>
    <row r="712" spans="2:14" x14ac:dyDescent="0.25">
      <c r="B712" s="200"/>
      <c r="C712" s="201"/>
      <c r="D712" s="202"/>
      <c r="E712" s="198"/>
      <c r="F712" s="198"/>
      <c r="G712" s="198"/>
      <c r="H712" s="198"/>
      <c r="I712" s="198"/>
      <c r="J712" s="198"/>
      <c r="K712" s="198"/>
      <c r="L712" s="198"/>
      <c r="M712" s="198"/>
      <c r="N712" s="198"/>
    </row>
    <row r="713" spans="2:14" x14ac:dyDescent="0.25">
      <c r="B713" s="200"/>
      <c r="C713" s="201"/>
      <c r="D713" s="202"/>
      <c r="E713" s="198"/>
      <c r="F713" s="198"/>
      <c r="G713" s="198"/>
      <c r="H713" s="198"/>
      <c r="I713" s="198"/>
      <c r="J713" s="198"/>
      <c r="K713" s="198"/>
      <c r="L713" s="198"/>
      <c r="M713" s="198"/>
      <c r="N713" s="198"/>
    </row>
    <row r="714" spans="2:14" x14ac:dyDescent="0.25">
      <c r="B714" s="200"/>
      <c r="C714" s="201"/>
      <c r="D714" s="202"/>
      <c r="E714" s="198"/>
      <c r="F714" s="198"/>
      <c r="G714" s="198"/>
      <c r="H714" s="198"/>
      <c r="I714" s="198"/>
      <c r="J714" s="198"/>
      <c r="K714" s="198"/>
      <c r="L714" s="198"/>
      <c r="M714" s="198"/>
      <c r="N714" s="198"/>
    </row>
    <row r="715" spans="2:14" x14ac:dyDescent="0.25">
      <c r="B715" s="200"/>
      <c r="C715" s="201"/>
      <c r="D715" s="202"/>
      <c r="E715" s="198"/>
      <c r="F715" s="198"/>
      <c r="G715" s="198"/>
      <c r="H715" s="198"/>
      <c r="I715" s="198"/>
      <c r="J715" s="198"/>
      <c r="K715" s="198"/>
      <c r="L715" s="198"/>
      <c r="M715" s="198"/>
      <c r="N715" s="198"/>
    </row>
    <row r="716" spans="2:14" x14ac:dyDescent="0.25">
      <c r="B716" s="200"/>
      <c r="C716" s="201"/>
      <c r="D716" s="202"/>
      <c r="E716" s="198"/>
      <c r="F716" s="198"/>
      <c r="G716" s="198"/>
      <c r="H716" s="198"/>
      <c r="I716" s="198"/>
      <c r="J716" s="198"/>
      <c r="K716" s="198"/>
      <c r="L716" s="198"/>
      <c r="M716" s="198"/>
      <c r="N716" s="198"/>
    </row>
    <row r="717" spans="2:14" x14ac:dyDescent="0.25">
      <c r="B717" s="200"/>
      <c r="C717" s="201"/>
      <c r="D717" s="202"/>
      <c r="E717" s="198"/>
      <c r="F717" s="198"/>
      <c r="G717" s="198"/>
      <c r="H717" s="198"/>
      <c r="I717" s="198"/>
      <c r="J717" s="198"/>
      <c r="K717" s="198"/>
      <c r="L717" s="198"/>
      <c r="M717" s="198"/>
      <c r="N717" s="198"/>
    </row>
    <row r="718" spans="2:14" x14ac:dyDescent="0.25">
      <c r="B718" s="200"/>
      <c r="C718" s="201"/>
      <c r="D718" s="202"/>
      <c r="E718" s="198"/>
      <c r="F718" s="198"/>
      <c r="G718" s="198"/>
      <c r="H718" s="198"/>
      <c r="I718" s="198"/>
      <c r="J718" s="198"/>
      <c r="K718" s="198"/>
      <c r="L718" s="198"/>
      <c r="M718" s="198"/>
      <c r="N718" s="198"/>
    </row>
    <row r="719" spans="2:14" x14ac:dyDescent="0.25">
      <c r="B719" s="200"/>
      <c r="C719" s="201"/>
      <c r="D719" s="202"/>
      <c r="E719" s="198"/>
      <c r="F719" s="198"/>
      <c r="G719" s="198"/>
      <c r="H719" s="198"/>
      <c r="I719" s="198"/>
      <c r="J719" s="198"/>
      <c r="K719" s="198"/>
      <c r="L719" s="198"/>
      <c r="M719" s="198"/>
      <c r="N719" s="198"/>
    </row>
    <row r="720" spans="2:14" x14ac:dyDescent="0.25">
      <c r="B720" s="200"/>
      <c r="C720" s="201"/>
      <c r="D720" s="202"/>
      <c r="E720" s="198"/>
      <c r="F720" s="198"/>
      <c r="G720" s="198"/>
      <c r="H720" s="198"/>
      <c r="I720" s="198"/>
      <c r="J720" s="198"/>
      <c r="K720" s="198"/>
      <c r="L720" s="198"/>
      <c r="M720" s="198"/>
      <c r="N720" s="198"/>
    </row>
    <row r="721" spans="2:14" x14ac:dyDescent="0.25">
      <c r="B721" s="200"/>
      <c r="C721" s="201"/>
      <c r="D721" s="202"/>
      <c r="E721" s="198"/>
      <c r="F721" s="198"/>
      <c r="G721" s="198"/>
      <c r="H721" s="198"/>
      <c r="I721" s="198"/>
      <c r="J721" s="198"/>
      <c r="K721" s="198"/>
      <c r="L721" s="198"/>
      <c r="M721" s="198"/>
      <c r="N721" s="198"/>
    </row>
    <row r="722" spans="2:14" x14ac:dyDescent="0.25">
      <c r="B722" s="200"/>
      <c r="C722" s="201"/>
      <c r="D722" s="202"/>
      <c r="E722" s="203"/>
      <c r="F722" s="203"/>
      <c r="G722" s="203"/>
      <c r="H722" s="203"/>
      <c r="I722" s="203"/>
      <c r="J722" s="203"/>
      <c r="K722" s="203"/>
      <c r="L722" s="203"/>
      <c r="M722" s="203"/>
      <c r="N722" s="203"/>
    </row>
    <row r="723" spans="2:14" x14ac:dyDescent="0.25">
      <c r="B723" s="200"/>
    </row>
  </sheetData>
  <mergeCells count="3">
    <mergeCell ref="F4:G5"/>
    <mergeCell ref="B6:C6"/>
    <mergeCell ref="T9:U9"/>
  </mergeCells>
  <conditionalFormatting sqref="E385:K722 M385:N722">
    <cfRule type="expression" dxfId="7" priority="4">
      <formula>$B385=""</formula>
    </cfRule>
  </conditionalFormatting>
  <conditionalFormatting sqref="B8:I8 B9:B723 C9:I68 C70:I100 C69:D69 C102:I131 C101:D101 C133:I163 C132:D132 C165:I194 C164:D164 C196:I226 C195:D195 C228:I258 C227:D227 C260:I289 C259:D259 C291:I321 C290:D290 C323:I352 C322:D322 C354:I722 C353:D353">
    <cfRule type="expression" dxfId="6" priority="5">
      <formula>$D8=TRUE</formula>
    </cfRule>
  </conditionalFormatting>
  <conditionalFormatting sqref="L385:L722">
    <cfRule type="expression" dxfId="5" priority="6">
      <formula>$B385=""</formula>
    </cfRule>
  </conditionalFormatting>
  <conditionalFormatting sqref="E8:I68 E70:I100 E102:I131 E133:I163 E165:I194 E196:I226 E228:I258 E260:I289 E291:I321 E323:I352 E354:I384">
    <cfRule type="cellIs" dxfId="4" priority="3" operator="equal">
      <formula>"s"</formula>
    </cfRule>
  </conditionalFormatting>
  <conditionalFormatting sqref="N4">
    <cfRule type="expression" dxfId="3" priority="2">
      <formula>$D4=TRUE</formula>
    </cfRule>
  </conditionalFormatting>
  <conditionalFormatting sqref="B68:I68">
    <cfRule type="expression" dxfId="2" priority="1">
      <formula>$B68=""</formula>
    </cfRule>
  </conditionalFormatting>
  <dataValidations count="1">
    <dataValidation type="list" allowBlank="1" showInputMessage="1" showErrorMessage="1" sqref="B7">
      <formula1>"Janvier,Février,Mars,Avril,Mai,Juin,Juillet,Juillet,Août,Septembre,Octobre,Novembre,Décembre"</formula1>
    </dataValidation>
  </dataValidations>
  <pageMargins left="0.7" right="0.7" top="0.75" bottom="0.75" header="0.3" footer="0.3"/>
  <pageSetup paperSize="9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-0.249977111117893"/>
  </sheetPr>
  <dimension ref="A1:C14"/>
  <sheetViews>
    <sheetView workbookViewId="0">
      <selection activeCell="I10" sqref="I10"/>
    </sheetView>
  </sheetViews>
  <sheetFormatPr baseColWidth="10" defaultRowHeight="15" x14ac:dyDescent="0.25"/>
  <cols>
    <col min="1" max="1" width="20.42578125" customWidth="1"/>
  </cols>
  <sheetData>
    <row r="1" spans="1:3" x14ac:dyDescent="0.25">
      <c r="A1" t="s">
        <v>2</v>
      </c>
      <c r="B1" s="2">
        <f>DATE(annee,1,1)</f>
        <v>41640</v>
      </c>
    </row>
    <row r="2" spans="1:3" x14ac:dyDescent="0.25">
      <c r="A2" s="7" t="s">
        <v>22</v>
      </c>
      <c r="B2" s="8">
        <f>B3-2</f>
        <v>41747</v>
      </c>
      <c r="C2" s="9" t="s">
        <v>24</v>
      </c>
    </row>
    <row r="3" spans="1:3" x14ac:dyDescent="0.25">
      <c r="A3" t="s">
        <v>6</v>
      </c>
      <c r="B3" s="2">
        <f>INT(FLOOR("3/5/" &amp; annee,29.5311)/7-(MOD(annee,95)=81))*7-6</f>
        <v>41749</v>
      </c>
    </row>
    <row r="4" spans="1:3" x14ac:dyDescent="0.25">
      <c r="A4" t="s">
        <v>3</v>
      </c>
      <c r="B4" s="2">
        <f>B3+1</f>
        <v>41750</v>
      </c>
    </row>
    <row r="5" spans="1:3" x14ac:dyDescent="0.25">
      <c r="A5" t="s">
        <v>4</v>
      </c>
      <c r="B5" s="2">
        <f>DATE(annee,5,1)</f>
        <v>41760</v>
      </c>
    </row>
    <row r="6" spans="1:3" x14ac:dyDescent="0.25">
      <c r="A6" t="s">
        <v>5</v>
      </c>
      <c r="B6" s="2">
        <f>DATE(annee,5,8)</f>
        <v>41767</v>
      </c>
    </row>
    <row r="7" spans="1:3" x14ac:dyDescent="0.25">
      <c r="A7" t="s">
        <v>7</v>
      </c>
      <c r="B7" s="2">
        <f>B3+39</f>
        <v>41788</v>
      </c>
    </row>
    <row r="8" spans="1:3" x14ac:dyDescent="0.25">
      <c r="A8" t="s">
        <v>8</v>
      </c>
      <c r="B8" s="2">
        <f>B3+50</f>
        <v>41799</v>
      </c>
    </row>
    <row r="9" spans="1:3" x14ac:dyDescent="0.25">
      <c r="A9" t="s">
        <v>9</v>
      </c>
      <c r="B9" s="2">
        <f>DATE(annee,7,14)</f>
        <v>41834</v>
      </c>
    </row>
    <row r="10" spans="1:3" x14ac:dyDescent="0.25">
      <c r="A10" t="s">
        <v>10</v>
      </c>
      <c r="B10" s="2">
        <f>DATE(annee,8,15)</f>
        <v>41866</v>
      </c>
    </row>
    <row r="11" spans="1:3" x14ac:dyDescent="0.25">
      <c r="A11" t="s">
        <v>11</v>
      </c>
      <c r="B11" s="2">
        <f>DATE(annee,11,1)</f>
        <v>41944</v>
      </c>
    </row>
    <row r="12" spans="1:3" x14ac:dyDescent="0.25">
      <c r="A12" t="s">
        <v>12</v>
      </c>
      <c r="B12" s="2">
        <f>DATE(annee,11,11)</f>
        <v>41954</v>
      </c>
    </row>
    <row r="13" spans="1:3" x14ac:dyDescent="0.25">
      <c r="A13" t="s">
        <v>13</v>
      </c>
      <c r="B13" s="2">
        <f>DATE(annee,12,25)</f>
        <v>41998</v>
      </c>
    </row>
    <row r="14" spans="1:3" x14ac:dyDescent="0.25">
      <c r="A14" s="7" t="s">
        <v>23</v>
      </c>
      <c r="B14" s="8">
        <f>DATE(annee,12,26)</f>
        <v>41999</v>
      </c>
      <c r="C14" s="9" t="s">
        <v>24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3:U61"/>
  <sheetViews>
    <sheetView zoomScaleNormal="100" workbookViewId="0">
      <selection activeCell="G8" sqref="G8"/>
    </sheetView>
  </sheetViews>
  <sheetFormatPr baseColWidth="10" defaultColWidth="14.7109375" defaultRowHeight="30" customHeight="1" x14ac:dyDescent="0.25"/>
  <sheetData>
    <row r="3" spans="1:21" ht="30" customHeight="1" x14ac:dyDescent="0.35">
      <c r="A3" s="52"/>
      <c r="B3" s="165" t="s">
        <v>344</v>
      </c>
      <c r="C3" s="165" t="s">
        <v>345</v>
      </c>
      <c r="D3" s="210" t="s">
        <v>346</v>
      </c>
      <c r="E3" s="165" t="s">
        <v>347</v>
      </c>
      <c r="F3" s="165" t="s">
        <v>348</v>
      </c>
      <c r="G3" s="165" t="s">
        <v>349</v>
      </c>
      <c r="H3" s="165" t="s">
        <v>350</v>
      </c>
      <c r="I3" s="165" t="s">
        <v>351</v>
      </c>
      <c r="J3" s="165" t="s">
        <v>352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1"/>
    </row>
    <row r="4" spans="1:21" ht="30" customHeight="1" x14ac:dyDescent="0.35">
      <c r="A4" s="48"/>
      <c r="B4" s="165" t="s">
        <v>353</v>
      </c>
      <c r="C4" s="165" t="s">
        <v>354</v>
      </c>
      <c r="D4" s="165" t="s">
        <v>355</v>
      </c>
      <c r="E4" s="165" t="s">
        <v>356</v>
      </c>
      <c r="F4" s="165" t="s">
        <v>357</v>
      </c>
      <c r="G4" s="165" t="s">
        <v>358</v>
      </c>
      <c r="H4" s="165" t="s">
        <v>359</v>
      </c>
      <c r="I4" s="165" t="s">
        <v>360</v>
      </c>
      <c r="J4" s="165" t="s">
        <v>361</v>
      </c>
      <c r="K4" s="48"/>
      <c r="L4" s="48"/>
      <c r="M4" s="48"/>
      <c r="N4" s="48"/>
      <c r="O4" s="48"/>
      <c r="P4" s="48"/>
      <c r="Q4" s="48"/>
      <c r="R4" s="49"/>
      <c r="S4" s="49"/>
      <c r="T4" s="48"/>
      <c r="U4" s="47"/>
    </row>
    <row r="5" spans="1:21" ht="30" customHeight="1" x14ac:dyDescent="0.35">
      <c r="A5" s="46"/>
      <c r="B5" s="165" t="s">
        <v>362</v>
      </c>
      <c r="C5" s="165" t="s">
        <v>363</v>
      </c>
      <c r="D5" s="165" t="s">
        <v>364</v>
      </c>
      <c r="E5" s="165" t="s">
        <v>365</v>
      </c>
      <c r="F5" s="165" t="s">
        <v>366</v>
      </c>
      <c r="G5" s="165" t="s">
        <v>367</v>
      </c>
      <c r="H5" s="166"/>
      <c r="I5" s="166"/>
      <c r="J5" s="166"/>
      <c r="K5" s="46"/>
      <c r="L5" s="46"/>
      <c r="M5" s="46"/>
      <c r="N5" s="46"/>
      <c r="O5" s="46"/>
      <c r="P5" s="46"/>
      <c r="Q5" s="46"/>
      <c r="R5" s="46"/>
      <c r="S5" s="46"/>
      <c r="T5" s="54"/>
      <c r="U5" s="54"/>
    </row>
    <row r="6" spans="1:21" ht="30" customHeight="1" x14ac:dyDescent="0.35">
      <c r="A6" s="47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2"/>
      <c r="P6" s="51"/>
      <c r="Q6" s="51"/>
      <c r="R6" s="51"/>
      <c r="S6" s="51"/>
      <c r="T6" s="51"/>
      <c r="U6" s="51"/>
    </row>
    <row r="7" spans="1:21" ht="30" customHeight="1" x14ac:dyDescent="0.35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</row>
    <row r="8" spans="1:21" ht="30" customHeight="1" x14ac:dyDescent="0.35">
      <c r="A8" s="48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9"/>
      <c r="S8" s="49"/>
      <c r="T8" s="48"/>
      <c r="U8" s="164"/>
    </row>
    <row r="9" spans="1:21" ht="30" customHeight="1" x14ac:dyDescent="0.35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47"/>
      <c r="U9" s="47"/>
    </row>
    <row r="10" spans="1:21" ht="30" customHeight="1" x14ac:dyDescent="0.35">
      <c r="A10" s="52"/>
      <c r="B10" s="52"/>
      <c r="C10" s="52"/>
      <c r="D10" s="52"/>
      <c r="E10" s="52"/>
      <c r="F10" s="52"/>
      <c r="G10" s="52"/>
      <c r="H10" s="52"/>
      <c r="I10" s="52"/>
      <c r="J10" s="51"/>
      <c r="K10" s="51"/>
      <c r="L10" s="51"/>
      <c r="M10" s="51"/>
      <c r="N10" s="51"/>
      <c r="O10" s="52"/>
      <c r="P10" s="51"/>
      <c r="Q10" s="51"/>
      <c r="R10" s="51"/>
      <c r="S10" s="51"/>
      <c r="T10" s="51"/>
      <c r="U10" s="51"/>
    </row>
    <row r="11" spans="1:21" ht="30" customHeight="1" x14ac:dyDescent="0.35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47"/>
      <c r="U11" s="47"/>
    </row>
    <row r="12" spans="1:21" ht="30" customHeight="1" x14ac:dyDescent="0.35">
      <c r="A12" s="48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9"/>
      <c r="S12" s="49"/>
      <c r="T12" s="48"/>
      <c r="U12" s="47"/>
    </row>
    <row r="13" spans="1:21" ht="30" customHeight="1" x14ac:dyDescent="0.35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47"/>
      <c r="U13" s="47"/>
    </row>
    <row r="14" spans="1:21" ht="30" customHeight="1" x14ac:dyDescent="0.35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1"/>
      <c r="U14" s="51"/>
    </row>
    <row r="15" spans="1:21" ht="30" customHeight="1" x14ac:dyDescent="0.35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47"/>
      <c r="U15" s="47"/>
    </row>
    <row r="16" spans="1:21" ht="30" customHeight="1" x14ac:dyDescent="0.35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9"/>
      <c r="S16" s="49"/>
      <c r="T16" s="48"/>
      <c r="U16" s="47"/>
    </row>
    <row r="17" spans="1:21" ht="30" customHeight="1" x14ac:dyDescent="0.35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7"/>
    </row>
    <row r="18" spans="1:21" ht="30" customHeight="1" x14ac:dyDescent="0.35">
      <c r="A18" s="48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8"/>
      <c r="P18" s="49"/>
      <c r="Q18" s="49"/>
      <c r="R18" s="49"/>
      <c r="S18" s="49"/>
      <c r="T18" s="49"/>
      <c r="U18" s="51"/>
    </row>
    <row r="19" spans="1:21" ht="30" customHeight="1" x14ac:dyDescent="0.35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7"/>
    </row>
    <row r="20" spans="1:21" ht="30" customHeight="1" x14ac:dyDescent="0.3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9"/>
      <c r="S20" s="49"/>
      <c r="T20" s="48"/>
      <c r="U20" s="47"/>
    </row>
    <row r="21" spans="1:21" ht="30" customHeight="1" x14ac:dyDescent="0.35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7"/>
    </row>
    <row r="22" spans="1:21" ht="30" customHeight="1" x14ac:dyDescent="0.35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9"/>
      <c r="T22" s="49"/>
      <c r="U22" s="51"/>
    </row>
    <row r="23" spans="1:21" ht="30" customHeight="1" x14ac:dyDescent="0.35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7"/>
    </row>
    <row r="24" spans="1:21" ht="30" customHeight="1" x14ac:dyDescent="0.35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9"/>
      <c r="S24" s="49"/>
      <c r="T24" s="48"/>
      <c r="U24" s="47"/>
    </row>
    <row r="25" spans="1:21" ht="30" customHeight="1" x14ac:dyDescent="0.35">
      <c r="A25" s="48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7"/>
    </row>
    <row r="26" spans="1:21" ht="30" customHeight="1" x14ac:dyDescent="0.35">
      <c r="A26" s="48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8"/>
      <c r="P26" s="49"/>
      <c r="Q26" s="49"/>
      <c r="R26" s="49"/>
      <c r="S26" s="49"/>
      <c r="T26" s="49"/>
      <c r="U26" s="51"/>
    </row>
    <row r="27" spans="1:21" ht="30" customHeight="1" x14ac:dyDescent="0.35">
      <c r="A27" s="48"/>
      <c r="B27" s="48"/>
      <c r="C27" s="48"/>
      <c r="D27" s="48"/>
      <c r="E27" s="48"/>
      <c r="F27" s="48"/>
      <c r="G27" s="48"/>
      <c r="H27" s="48"/>
      <c r="I27" s="48"/>
      <c r="J27" s="50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7"/>
    </row>
    <row r="28" spans="1:21" ht="30" customHeight="1" x14ac:dyDescent="0.35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9"/>
      <c r="S28" s="49"/>
      <c r="T28" s="48"/>
      <c r="U28" s="47"/>
    </row>
    <row r="29" spans="1:21" ht="30" customHeight="1" x14ac:dyDescent="0.35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7"/>
    </row>
    <row r="30" spans="1:21" ht="30" customHeight="1" x14ac:dyDescent="0.3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8"/>
      <c r="P30" s="49"/>
      <c r="Q30" s="49"/>
      <c r="R30" s="49"/>
      <c r="S30" s="49"/>
      <c r="T30" s="49"/>
      <c r="U30" s="51"/>
    </row>
    <row r="31" spans="1:21" ht="30" customHeight="1" x14ac:dyDescent="0.35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7"/>
    </row>
    <row r="32" spans="1:21" ht="30" customHeight="1" x14ac:dyDescent="0.35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9"/>
      <c r="S32" s="49"/>
      <c r="T32" s="48"/>
      <c r="U32" s="47"/>
    </row>
    <row r="33" spans="1:21" ht="30" customHeight="1" x14ac:dyDescent="0.35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7"/>
    </row>
    <row r="34" spans="1:21" ht="30" customHeight="1" x14ac:dyDescent="0.3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8"/>
      <c r="P34" s="49"/>
      <c r="Q34" s="49"/>
      <c r="R34" s="49"/>
      <c r="S34" s="49"/>
      <c r="T34" s="49"/>
      <c r="U34" s="51"/>
    </row>
    <row r="35" spans="1:21" ht="30" customHeight="1" x14ac:dyDescent="0.35">
      <c r="A35" s="48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7"/>
    </row>
    <row r="36" spans="1:21" ht="30" customHeight="1" x14ac:dyDescent="0.35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9"/>
      <c r="S36" s="49"/>
      <c r="T36" s="48"/>
      <c r="U36" s="47"/>
    </row>
    <row r="37" spans="1:21" ht="30" customHeight="1" x14ac:dyDescent="0.35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7"/>
    </row>
    <row r="38" spans="1:21" ht="30" customHeight="1" x14ac:dyDescent="0.3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8"/>
      <c r="P38" s="49"/>
      <c r="Q38" s="49"/>
      <c r="R38" s="49"/>
      <c r="S38" s="49"/>
      <c r="T38" s="49"/>
      <c r="U38" s="51"/>
    </row>
    <row r="39" spans="1:21" ht="30" customHeight="1" x14ac:dyDescent="0.35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7"/>
    </row>
    <row r="40" spans="1:21" ht="30" customHeight="1" x14ac:dyDescent="0.35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9"/>
      <c r="S40" s="49"/>
      <c r="T40" s="48"/>
      <c r="U40" s="47"/>
    </row>
    <row r="41" spans="1:21" ht="30" customHeight="1" x14ac:dyDescent="0.25">
      <c r="A41" s="50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3"/>
    </row>
    <row r="42" spans="1:21" ht="30" customHeight="1" x14ac:dyDescent="0.3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8"/>
      <c r="P42" s="49"/>
      <c r="Q42" s="49"/>
      <c r="R42" s="49"/>
      <c r="S42" s="49"/>
      <c r="T42" s="49"/>
      <c r="U42" s="51"/>
    </row>
    <row r="43" spans="1:21" ht="30" customHeight="1" x14ac:dyDescent="0.35">
      <c r="A43" s="48"/>
      <c r="B43" s="48"/>
      <c r="C43" s="48"/>
      <c r="D43" s="48"/>
      <c r="E43" s="48"/>
      <c r="F43" s="48"/>
      <c r="G43" s="48"/>
      <c r="H43" s="48"/>
      <c r="I43" s="48"/>
      <c r="J43" s="50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7"/>
    </row>
    <row r="44" spans="1:21" ht="30" customHeight="1" x14ac:dyDescent="0.35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9"/>
      <c r="S44" s="49"/>
      <c r="T44" s="48"/>
      <c r="U44" s="47"/>
    </row>
    <row r="45" spans="1:21" ht="30" customHeight="1" x14ac:dyDescent="0.35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7"/>
    </row>
    <row r="46" spans="1:21" ht="30" customHeight="1" x14ac:dyDescent="0.35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9"/>
      <c r="U46" s="51"/>
    </row>
    <row r="47" spans="1:21" ht="30" customHeight="1" x14ac:dyDescent="0.35">
      <c r="A47" s="48"/>
      <c r="B47" s="48"/>
      <c r="C47" s="48"/>
      <c r="D47" s="48"/>
      <c r="E47" s="48"/>
      <c r="F47" s="48"/>
      <c r="G47" s="48"/>
      <c r="H47" s="48"/>
      <c r="I47" s="48"/>
      <c r="J47" s="50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7"/>
    </row>
    <row r="48" spans="1:21" ht="30" customHeight="1" x14ac:dyDescent="0.35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9"/>
      <c r="S48" s="49"/>
      <c r="T48" s="48"/>
      <c r="U48" s="47"/>
    </row>
    <row r="49" spans="1:21" ht="30" customHeight="1" x14ac:dyDescent="0.35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7"/>
    </row>
    <row r="50" spans="1:21" ht="30" customHeight="1" x14ac:dyDescent="0.35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9"/>
      <c r="U50" s="51"/>
    </row>
    <row r="51" spans="1:21" ht="30" customHeight="1" x14ac:dyDescent="0.35">
      <c r="A51" s="48"/>
      <c r="B51" s="48"/>
      <c r="C51" s="48"/>
      <c r="D51" s="48"/>
      <c r="E51" s="48"/>
      <c r="F51" s="48"/>
      <c r="G51" s="48"/>
      <c r="H51" s="48"/>
      <c r="I51" s="48"/>
      <c r="J51" s="50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7"/>
    </row>
    <row r="52" spans="1:21" ht="30" customHeight="1" x14ac:dyDescent="0.35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9"/>
      <c r="S52" s="49"/>
      <c r="T52" s="48"/>
      <c r="U52" s="47"/>
    </row>
    <row r="53" spans="1:21" ht="30" customHeight="1" x14ac:dyDescent="0.35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7"/>
    </row>
    <row r="54" spans="1:21" ht="30" customHeight="1" x14ac:dyDescent="0.25">
      <c r="A54" s="10"/>
      <c r="B54" s="10"/>
      <c r="C54" s="10"/>
    </row>
    <row r="55" spans="1:21" ht="30" customHeight="1" x14ac:dyDescent="0.25">
      <c r="A55" s="10"/>
      <c r="B55" s="10"/>
      <c r="C55" s="10"/>
    </row>
    <row r="56" spans="1:21" ht="30" customHeight="1" x14ac:dyDescent="0.25">
      <c r="A56" s="10"/>
      <c r="B56" s="10"/>
      <c r="C56" s="10"/>
    </row>
    <row r="57" spans="1:21" ht="30" customHeight="1" x14ac:dyDescent="0.25">
      <c r="A57" s="10"/>
      <c r="B57" s="10"/>
      <c r="C57" s="10"/>
    </row>
    <row r="58" spans="1:21" ht="30" customHeight="1" x14ac:dyDescent="0.25">
      <c r="A58" s="10"/>
      <c r="B58" s="10"/>
      <c r="C58" s="10"/>
    </row>
    <row r="59" spans="1:21" ht="30" customHeight="1" x14ac:dyDescent="0.25">
      <c r="A59" s="10"/>
      <c r="B59" s="10"/>
      <c r="C59" s="10"/>
    </row>
    <row r="60" spans="1:21" ht="30" customHeight="1" x14ac:dyDescent="0.25">
      <c r="A60" s="10"/>
      <c r="B60" s="10"/>
      <c r="C60" s="10"/>
    </row>
    <row r="61" spans="1:21" ht="30" customHeight="1" x14ac:dyDescent="0.25">
      <c r="C61" s="36"/>
      <c r="D61" s="37"/>
      <c r="E61" s="36"/>
      <c r="F61" s="37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933FF"/>
  </sheetPr>
  <dimension ref="A1:U60"/>
  <sheetViews>
    <sheetView topLeftCell="C4" zoomScale="30" zoomScaleNormal="30" workbookViewId="0">
      <selection activeCell="J111" sqref="J111"/>
    </sheetView>
  </sheetViews>
  <sheetFormatPr baseColWidth="10" defaultRowHeight="15" x14ac:dyDescent="0.25"/>
  <cols>
    <col min="1" max="20" width="27.7109375" customWidth="1"/>
    <col min="21" max="21" width="80.7109375" customWidth="1"/>
  </cols>
  <sheetData>
    <row r="1" spans="1:21" ht="50.1" customHeight="1" x14ac:dyDescent="0.25"/>
    <row r="2" spans="1:21" ht="50.1" customHeight="1" x14ac:dyDescent="0.4">
      <c r="A2" s="39" t="s">
        <v>28</v>
      </c>
      <c r="B2" s="39" t="s">
        <v>29</v>
      </c>
      <c r="C2" s="39" t="s">
        <v>30</v>
      </c>
      <c r="D2" s="39" t="s">
        <v>31</v>
      </c>
      <c r="E2" s="39" t="s">
        <v>32</v>
      </c>
      <c r="F2" s="39" t="s">
        <v>33</v>
      </c>
      <c r="G2" s="39" t="s">
        <v>34</v>
      </c>
      <c r="H2" s="39" t="s">
        <v>35</v>
      </c>
      <c r="I2" s="39" t="s">
        <v>36</v>
      </c>
      <c r="J2" s="39" t="s">
        <v>37</v>
      </c>
      <c r="K2" s="39" t="s">
        <v>38</v>
      </c>
      <c r="L2" s="39" t="s">
        <v>39</v>
      </c>
      <c r="M2" s="39" t="s">
        <v>40</v>
      </c>
      <c r="N2" s="39" t="s">
        <v>41</v>
      </c>
      <c r="O2" s="39" t="s">
        <v>42</v>
      </c>
      <c r="P2" s="39" t="s">
        <v>43</v>
      </c>
      <c r="Q2" s="39" t="s">
        <v>44</v>
      </c>
      <c r="R2" s="39" t="s">
        <v>45</v>
      </c>
      <c r="S2" s="39" t="s">
        <v>46</v>
      </c>
      <c r="T2" s="39" t="s">
        <v>47</v>
      </c>
      <c r="U2" s="31"/>
    </row>
    <row r="3" spans="1:21" ht="9.9499999999999993" customHeight="1" x14ac:dyDescent="0.4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1"/>
    </row>
    <row r="4" spans="1:21" ht="9.9499999999999993" customHeight="1" x14ac:dyDescent="0.4">
      <c r="A4" s="38"/>
      <c r="B4" s="32"/>
      <c r="C4" s="32"/>
      <c r="D4" s="40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5"/>
      <c r="U4" s="31"/>
    </row>
    <row r="5" spans="1:21" ht="9.9499999999999993" customHeight="1" x14ac:dyDescent="0.4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4"/>
      <c r="U5" s="31"/>
    </row>
    <row r="6" spans="1:21" ht="50.1" customHeight="1" x14ac:dyDescent="0.4">
      <c r="A6" s="41" t="s">
        <v>135</v>
      </c>
      <c r="B6" s="41" t="s">
        <v>275</v>
      </c>
      <c r="C6" s="41" t="s">
        <v>136</v>
      </c>
      <c r="D6" s="41" t="s">
        <v>272</v>
      </c>
      <c r="E6" s="41" t="s">
        <v>137</v>
      </c>
      <c r="F6" s="41" t="s">
        <v>138</v>
      </c>
      <c r="G6" s="41" t="s">
        <v>139</v>
      </c>
      <c r="H6" s="41" t="s">
        <v>140</v>
      </c>
      <c r="I6" s="41" t="s">
        <v>141</v>
      </c>
      <c r="J6" s="41" t="s">
        <v>269</v>
      </c>
      <c r="K6" s="41" t="s">
        <v>142</v>
      </c>
      <c r="L6" s="41" t="s">
        <v>273</v>
      </c>
      <c r="M6" s="41" t="s">
        <v>163</v>
      </c>
      <c r="N6" s="41" t="s">
        <v>164</v>
      </c>
      <c r="O6" s="41" t="s">
        <v>168</v>
      </c>
      <c r="P6" s="41" t="s">
        <v>51</v>
      </c>
      <c r="Q6" s="41" t="s">
        <v>50</v>
      </c>
      <c r="R6" s="41" t="s">
        <v>172</v>
      </c>
      <c r="S6" s="41" t="s">
        <v>48</v>
      </c>
      <c r="T6" s="39" t="s">
        <v>49</v>
      </c>
      <c r="U6" s="31"/>
    </row>
    <row r="7" spans="1:21" ht="9.9499999999999993" customHeight="1" x14ac:dyDescent="0.4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42"/>
      <c r="S7" s="33"/>
      <c r="T7" s="33"/>
      <c r="U7" s="31"/>
    </row>
    <row r="8" spans="1:21" ht="9.9499999999999993" customHeight="1" x14ac:dyDescent="0.4">
      <c r="A8" s="40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5"/>
      <c r="U8" s="31"/>
    </row>
    <row r="9" spans="1:21" ht="9.9499999999999993" customHeight="1" x14ac:dyDescent="0.4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4"/>
      <c r="U9" s="31"/>
    </row>
    <row r="10" spans="1:21" ht="50.1" customHeight="1" x14ac:dyDescent="0.4">
      <c r="A10" s="39" t="s">
        <v>143</v>
      </c>
      <c r="B10" s="39" t="s">
        <v>144</v>
      </c>
      <c r="C10" s="39" t="s">
        <v>145</v>
      </c>
      <c r="D10" s="39" t="s">
        <v>271</v>
      </c>
      <c r="E10" s="39" t="s">
        <v>146</v>
      </c>
      <c r="F10" s="39" t="s">
        <v>276</v>
      </c>
      <c r="G10" s="39" t="s">
        <v>148</v>
      </c>
      <c r="H10" s="39" t="s">
        <v>147</v>
      </c>
      <c r="I10" s="39" t="s">
        <v>268</v>
      </c>
      <c r="J10" s="39" t="s">
        <v>270</v>
      </c>
      <c r="K10" s="39" t="s">
        <v>167</v>
      </c>
      <c r="L10" s="39" t="s">
        <v>158</v>
      </c>
      <c r="M10" s="39" t="s">
        <v>161</v>
      </c>
      <c r="N10" s="39" t="s">
        <v>162</v>
      </c>
      <c r="O10" s="39" t="s">
        <v>169</v>
      </c>
      <c r="P10" s="39" t="s">
        <v>52</v>
      </c>
      <c r="Q10" s="39" t="s">
        <v>53</v>
      </c>
      <c r="R10" s="39" t="s">
        <v>173</v>
      </c>
      <c r="S10" s="39" t="s">
        <v>174</v>
      </c>
      <c r="T10" s="39" t="s">
        <v>54</v>
      </c>
      <c r="U10" s="31"/>
    </row>
    <row r="11" spans="1:21" ht="9.9499999999999993" customHeight="1" x14ac:dyDescent="0.4">
      <c r="A11" s="33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1"/>
    </row>
    <row r="12" spans="1:21" ht="9.9499999999999993" customHeight="1" x14ac:dyDescent="0.4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5"/>
      <c r="U12" s="31"/>
    </row>
    <row r="13" spans="1:21" ht="9.9499999999999993" customHeight="1" x14ac:dyDescent="0.4">
      <c r="A13" s="32"/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4"/>
      <c r="U13" s="31"/>
    </row>
    <row r="14" spans="1:21" ht="50.1" customHeight="1" x14ac:dyDescent="0.4">
      <c r="A14" s="39" t="s">
        <v>149</v>
      </c>
      <c r="B14" s="39" t="s">
        <v>277</v>
      </c>
      <c r="C14" s="39" t="s">
        <v>150</v>
      </c>
      <c r="D14" s="39" t="s">
        <v>263</v>
      </c>
      <c r="E14" s="39" t="s">
        <v>151</v>
      </c>
      <c r="F14" s="39" t="s">
        <v>264</v>
      </c>
      <c r="G14" s="39" t="s">
        <v>152</v>
      </c>
      <c r="H14" s="39" t="s">
        <v>153</v>
      </c>
      <c r="I14" s="39" t="s">
        <v>265</v>
      </c>
      <c r="J14" s="39" t="s">
        <v>266</v>
      </c>
      <c r="K14" s="39" t="s">
        <v>154</v>
      </c>
      <c r="L14" s="39" t="s">
        <v>159</v>
      </c>
      <c r="M14" s="39" t="s">
        <v>165</v>
      </c>
      <c r="N14" s="39" t="s">
        <v>55</v>
      </c>
      <c r="O14" s="39" t="s">
        <v>170</v>
      </c>
      <c r="P14" s="39" t="s">
        <v>56</v>
      </c>
      <c r="Q14" s="39" t="s">
        <v>58</v>
      </c>
      <c r="R14" s="39" t="s">
        <v>175</v>
      </c>
      <c r="S14" s="39" t="s">
        <v>243</v>
      </c>
      <c r="T14" s="39" t="s">
        <v>57</v>
      </c>
      <c r="U14" s="31"/>
    </row>
    <row r="15" spans="1:21" ht="9.9499999999999993" customHeight="1" x14ac:dyDescent="0.4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1"/>
    </row>
    <row r="16" spans="1:21" ht="9.9499999999999993" customHeight="1" x14ac:dyDescent="0.4">
      <c r="A16" s="32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5"/>
      <c r="U16" s="31"/>
    </row>
    <row r="17" spans="1:21" ht="9.9499999999999993" customHeight="1" x14ac:dyDescent="0.4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4"/>
      <c r="U17" s="31"/>
    </row>
    <row r="18" spans="1:21" ht="50.1" customHeight="1" x14ac:dyDescent="0.4">
      <c r="A18" s="39" t="s">
        <v>278</v>
      </c>
      <c r="B18" s="39" t="s">
        <v>279</v>
      </c>
      <c r="C18" s="39" t="s">
        <v>155</v>
      </c>
      <c r="D18" s="39" t="s">
        <v>262</v>
      </c>
      <c r="E18" s="39" t="s">
        <v>156</v>
      </c>
      <c r="F18" s="39" t="s">
        <v>261</v>
      </c>
      <c r="G18" s="39" t="s">
        <v>260</v>
      </c>
      <c r="H18" s="39" t="s">
        <v>157</v>
      </c>
      <c r="I18" s="39" t="s">
        <v>259</v>
      </c>
      <c r="J18" s="39" t="s">
        <v>258</v>
      </c>
      <c r="K18" s="39" t="s">
        <v>257</v>
      </c>
      <c r="L18" s="39" t="s">
        <v>160</v>
      </c>
      <c r="M18" s="39" t="s">
        <v>166</v>
      </c>
      <c r="N18" s="39" t="s">
        <v>59</v>
      </c>
      <c r="O18" s="39" t="s">
        <v>171</v>
      </c>
      <c r="P18" s="39" t="s">
        <v>60</v>
      </c>
      <c r="Q18" s="39" t="s">
        <v>62</v>
      </c>
      <c r="R18" s="39" t="s">
        <v>61</v>
      </c>
      <c r="S18" s="39" t="s">
        <v>63</v>
      </c>
      <c r="T18" s="39" t="s">
        <v>64</v>
      </c>
      <c r="U18" s="31"/>
    </row>
    <row r="19" spans="1:21" ht="9.9499999999999993" customHeight="1" x14ac:dyDescent="0.4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1"/>
    </row>
    <row r="20" spans="1:21" ht="9.9499999999999993" customHeight="1" x14ac:dyDescent="0.4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5"/>
      <c r="U20" s="31"/>
    </row>
    <row r="21" spans="1:21" ht="9.9499999999999993" customHeight="1" x14ac:dyDescent="0.4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4"/>
      <c r="U21" s="31"/>
    </row>
    <row r="22" spans="1:21" ht="50.1" customHeight="1" x14ac:dyDescent="0.4">
      <c r="A22" s="39" t="s">
        <v>188</v>
      </c>
      <c r="B22" s="39" t="s">
        <v>189</v>
      </c>
      <c r="C22" s="39" t="s">
        <v>281</v>
      </c>
      <c r="D22" s="39" t="s">
        <v>186</v>
      </c>
      <c r="E22" s="39" t="s">
        <v>187</v>
      </c>
      <c r="F22" s="39" t="s">
        <v>129</v>
      </c>
      <c r="G22" s="39" t="s">
        <v>251</v>
      </c>
      <c r="H22" s="39" t="s">
        <v>248</v>
      </c>
      <c r="I22" s="39" t="s">
        <v>247</v>
      </c>
      <c r="J22" s="39" t="s">
        <v>190</v>
      </c>
      <c r="K22" s="39" t="s">
        <v>180</v>
      </c>
      <c r="L22" s="39" t="s">
        <v>179</v>
      </c>
      <c r="M22" s="39" t="s">
        <v>128</v>
      </c>
      <c r="N22" s="39" t="s">
        <v>234</v>
      </c>
      <c r="O22" s="39" t="s">
        <v>227</v>
      </c>
      <c r="P22" s="39" t="s">
        <v>127</v>
      </c>
      <c r="Q22" s="39" t="s">
        <v>126</v>
      </c>
      <c r="R22" s="39" t="s">
        <v>223</v>
      </c>
      <c r="S22" s="39" t="s">
        <v>224</v>
      </c>
      <c r="T22" s="39" t="s">
        <v>125</v>
      </c>
      <c r="U22" s="31"/>
    </row>
    <row r="23" spans="1:21" ht="9.9499999999999993" customHeight="1" x14ac:dyDescent="0.4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1"/>
    </row>
    <row r="24" spans="1:21" ht="9.9499999999999993" customHeight="1" x14ac:dyDescent="0.4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5"/>
      <c r="U24" s="31"/>
    </row>
    <row r="25" spans="1:21" ht="9.9499999999999993" customHeight="1" x14ac:dyDescent="0.4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4"/>
      <c r="U25" s="31"/>
    </row>
    <row r="26" spans="1:21" ht="50.1" customHeight="1" x14ac:dyDescent="0.4">
      <c r="A26" s="39" t="s">
        <v>185</v>
      </c>
      <c r="B26" s="39" t="s">
        <v>280</v>
      </c>
      <c r="C26" s="39" t="s">
        <v>184</v>
      </c>
      <c r="D26" s="39" t="s">
        <v>252</v>
      </c>
      <c r="E26" s="39" t="s">
        <v>183</v>
      </c>
      <c r="F26" s="39" t="s">
        <v>182</v>
      </c>
      <c r="G26" s="39" t="s">
        <v>250</v>
      </c>
      <c r="H26" s="39" t="s">
        <v>181</v>
      </c>
      <c r="I26" s="39" t="s">
        <v>246</v>
      </c>
      <c r="J26" s="39" t="s">
        <v>245</v>
      </c>
      <c r="K26" s="39" t="s">
        <v>244</v>
      </c>
      <c r="L26" s="39" t="s">
        <v>178</v>
      </c>
      <c r="M26" s="39" t="s">
        <v>177</v>
      </c>
      <c r="N26" s="39" t="s">
        <v>235</v>
      </c>
      <c r="O26" s="39" t="s">
        <v>226</v>
      </c>
      <c r="P26" s="39" t="s">
        <v>65</v>
      </c>
      <c r="Q26" s="39" t="s">
        <v>66</v>
      </c>
      <c r="R26" s="39" t="s">
        <v>225</v>
      </c>
      <c r="S26" s="39" t="s">
        <v>176</v>
      </c>
      <c r="T26" s="39" t="s">
        <v>67</v>
      </c>
      <c r="U26" s="31"/>
    </row>
    <row r="27" spans="1:21" ht="9.9499999999999993" customHeight="1" x14ac:dyDescent="0.4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1"/>
    </row>
    <row r="28" spans="1:21" ht="9.9499999999999993" customHeight="1" x14ac:dyDescent="0.4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5"/>
      <c r="U28" s="31"/>
    </row>
    <row r="29" spans="1:21" ht="9.9499999999999993" customHeight="1" x14ac:dyDescent="0.4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4"/>
      <c r="U29" s="31"/>
    </row>
    <row r="30" spans="1:21" ht="50.1" customHeight="1" x14ac:dyDescent="0.4">
      <c r="A30" s="39" t="s">
        <v>282</v>
      </c>
      <c r="B30" s="39" t="s">
        <v>283</v>
      </c>
      <c r="C30" s="39" t="s">
        <v>73</v>
      </c>
      <c r="D30" s="39" t="s">
        <v>253</v>
      </c>
      <c r="E30" s="39" t="s">
        <v>255</v>
      </c>
      <c r="F30" s="39" t="s">
        <v>191</v>
      </c>
      <c r="G30" s="39" t="s">
        <v>249</v>
      </c>
      <c r="H30" s="39" t="s">
        <v>72</v>
      </c>
      <c r="I30" s="39" t="s">
        <v>192</v>
      </c>
      <c r="J30" s="39" t="s">
        <v>256</v>
      </c>
      <c r="K30" s="39" t="s">
        <v>193</v>
      </c>
      <c r="L30" s="39" t="s">
        <v>194</v>
      </c>
      <c r="M30" s="39" t="s">
        <v>195</v>
      </c>
      <c r="N30" s="39" t="s">
        <v>71</v>
      </c>
      <c r="O30" s="39" t="s">
        <v>233</v>
      </c>
      <c r="P30" s="39" t="s">
        <v>70</v>
      </c>
      <c r="Q30" s="39" t="s">
        <v>69</v>
      </c>
      <c r="R30" s="39" t="s">
        <v>228</v>
      </c>
      <c r="S30" s="39" t="s">
        <v>229</v>
      </c>
      <c r="T30" s="39" t="s">
        <v>68</v>
      </c>
      <c r="U30" s="31"/>
    </row>
    <row r="31" spans="1:21" ht="9.9499999999999993" customHeight="1" x14ac:dyDescent="0.4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1"/>
    </row>
    <row r="32" spans="1:21" ht="9.9499999999999993" customHeight="1" x14ac:dyDescent="0.4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5"/>
      <c r="U32" s="31"/>
    </row>
    <row r="33" spans="1:21" ht="9.9499999999999993" customHeight="1" x14ac:dyDescent="0.4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4"/>
      <c r="U33" s="31"/>
    </row>
    <row r="34" spans="1:21" ht="50.1" customHeight="1" x14ac:dyDescent="0.4">
      <c r="A34" s="39" t="s">
        <v>284</v>
      </c>
      <c r="B34" s="39" t="s">
        <v>285</v>
      </c>
      <c r="C34" s="39" t="s">
        <v>286</v>
      </c>
      <c r="D34" s="39" t="s">
        <v>201</v>
      </c>
      <c r="E34" s="39" t="s">
        <v>200</v>
      </c>
      <c r="F34" s="39" t="s">
        <v>199</v>
      </c>
      <c r="G34" s="39" t="s">
        <v>202</v>
      </c>
      <c r="H34" s="39" t="s">
        <v>74</v>
      </c>
      <c r="I34" s="39" t="s">
        <v>203</v>
      </c>
      <c r="J34" s="39" t="s">
        <v>267</v>
      </c>
      <c r="K34" s="39" t="s">
        <v>198</v>
      </c>
      <c r="L34" s="39" t="s">
        <v>197</v>
      </c>
      <c r="M34" s="39" t="s">
        <v>196</v>
      </c>
      <c r="N34" s="39" t="s">
        <v>75</v>
      </c>
      <c r="O34" s="39" t="s">
        <v>232</v>
      </c>
      <c r="P34" s="39" t="s">
        <v>76</v>
      </c>
      <c r="Q34" s="39" t="s">
        <v>77</v>
      </c>
      <c r="R34" s="39" t="s">
        <v>230</v>
      </c>
      <c r="S34" s="39" t="s">
        <v>231</v>
      </c>
      <c r="T34" s="39" t="s">
        <v>78</v>
      </c>
      <c r="U34" s="31"/>
    </row>
    <row r="35" spans="1:21" ht="9.9499999999999993" customHeight="1" x14ac:dyDescent="0.35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43"/>
    </row>
    <row r="36" spans="1:21" ht="9.9499999999999993" customHeight="1" x14ac:dyDescent="0.4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5"/>
      <c r="U36" s="31"/>
    </row>
    <row r="37" spans="1:21" ht="9.9499999999999993" customHeight="1" x14ac:dyDescent="0.4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4"/>
      <c r="U37" s="31"/>
    </row>
    <row r="38" spans="1:21" ht="50.1" customHeight="1" x14ac:dyDescent="0.4">
      <c r="A38" s="39" t="s">
        <v>79</v>
      </c>
      <c r="B38" s="39" t="s">
        <v>220</v>
      </c>
      <c r="C38" s="39" t="s">
        <v>80</v>
      </c>
      <c r="D38" s="39" t="s">
        <v>219</v>
      </c>
      <c r="E38" s="39" t="s">
        <v>81</v>
      </c>
      <c r="F38" s="39" t="s">
        <v>218</v>
      </c>
      <c r="G38" s="39" t="s">
        <v>217</v>
      </c>
      <c r="H38" s="39" t="s">
        <v>82</v>
      </c>
      <c r="I38" s="39" t="s">
        <v>216</v>
      </c>
      <c r="J38" s="39" t="s">
        <v>215</v>
      </c>
      <c r="K38" s="39" t="s">
        <v>214</v>
      </c>
      <c r="L38" s="39" t="s">
        <v>213</v>
      </c>
      <c r="M38" s="39" t="s">
        <v>236</v>
      </c>
      <c r="N38" s="39" t="s">
        <v>83</v>
      </c>
      <c r="O38" s="39" t="s">
        <v>237</v>
      </c>
      <c r="P38" s="39" t="s">
        <v>84</v>
      </c>
      <c r="Q38" s="39" t="s">
        <v>85</v>
      </c>
      <c r="R38" s="39" t="s">
        <v>238</v>
      </c>
      <c r="S38" s="39" t="s">
        <v>86</v>
      </c>
      <c r="T38" s="39" t="s">
        <v>87</v>
      </c>
      <c r="U38" s="31"/>
    </row>
    <row r="39" spans="1:21" ht="9.9499999999999993" customHeight="1" x14ac:dyDescent="0.4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1"/>
    </row>
    <row r="40" spans="1:21" ht="9.9499999999999993" customHeight="1" x14ac:dyDescent="0.4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5"/>
      <c r="U40" s="31"/>
    </row>
    <row r="41" spans="1:21" ht="9.9499999999999993" customHeight="1" x14ac:dyDescent="0.4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4"/>
      <c r="U41" s="31"/>
    </row>
    <row r="42" spans="1:21" ht="50.1" customHeight="1" x14ac:dyDescent="0.4">
      <c r="A42" s="39" t="s">
        <v>221</v>
      </c>
      <c r="B42" s="39" t="s">
        <v>287</v>
      </c>
      <c r="C42" s="39" t="s">
        <v>222</v>
      </c>
      <c r="D42" s="39" t="s">
        <v>204</v>
      </c>
      <c r="E42" s="39" t="s">
        <v>205</v>
      </c>
      <c r="F42" s="39" t="s">
        <v>206</v>
      </c>
      <c r="G42" s="39" t="s">
        <v>207</v>
      </c>
      <c r="H42" s="39" t="s">
        <v>274</v>
      </c>
      <c r="I42" s="39" t="s">
        <v>208</v>
      </c>
      <c r="J42" s="39" t="s">
        <v>209</v>
      </c>
      <c r="K42" s="39" t="s">
        <v>210</v>
      </c>
      <c r="L42" s="39" t="s">
        <v>211</v>
      </c>
      <c r="M42" s="39" t="s">
        <v>212</v>
      </c>
      <c r="N42" s="39" t="s">
        <v>242</v>
      </c>
      <c r="O42" s="39" t="s">
        <v>241</v>
      </c>
      <c r="P42" s="39" t="s">
        <v>89</v>
      </c>
      <c r="Q42" s="39" t="s">
        <v>90</v>
      </c>
      <c r="R42" s="39" t="s">
        <v>240</v>
      </c>
      <c r="S42" s="39" t="s">
        <v>239</v>
      </c>
      <c r="T42" s="39" t="s">
        <v>88</v>
      </c>
      <c r="U42" s="31"/>
    </row>
    <row r="43" spans="1:21" ht="9.9499999999999993" customHeight="1" x14ac:dyDescent="0.4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1"/>
    </row>
    <row r="44" spans="1:21" ht="9.9499999999999993" customHeight="1" x14ac:dyDescent="0.4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5"/>
      <c r="U44" s="31"/>
    </row>
    <row r="45" spans="1:21" ht="9.9499999999999993" customHeight="1" x14ac:dyDescent="0.4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5"/>
      <c r="U45" s="31"/>
    </row>
    <row r="46" spans="1:21" ht="50.1" customHeight="1" x14ac:dyDescent="0.4">
      <c r="A46" s="39" t="s">
        <v>91</v>
      </c>
      <c r="B46" s="39" t="s">
        <v>92</v>
      </c>
      <c r="C46" s="39" t="s">
        <v>93</v>
      </c>
      <c r="D46" s="39" t="s">
        <v>94</v>
      </c>
      <c r="E46" s="39" t="s">
        <v>95</v>
      </c>
      <c r="F46" s="39" t="s">
        <v>96</v>
      </c>
      <c r="G46" s="39" t="s">
        <v>97</v>
      </c>
      <c r="H46" s="39" t="s">
        <v>98</v>
      </c>
      <c r="I46" s="39" t="s">
        <v>99</v>
      </c>
      <c r="J46" s="39" t="s">
        <v>100</v>
      </c>
      <c r="K46" s="39" t="s">
        <v>101</v>
      </c>
      <c r="L46" s="39" t="s">
        <v>102</v>
      </c>
      <c r="M46" s="39" t="s">
        <v>103</v>
      </c>
      <c r="N46" s="39" t="s">
        <v>104</v>
      </c>
      <c r="O46" s="39" t="s">
        <v>105</v>
      </c>
      <c r="P46" s="39" t="s">
        <v>106</v>
      </c>
      <c r="Q46" s="39" t="s">
        <v>107</v>
      </c>
      <c r="R46" s="39" t="s">
        <v>108</v>
      </c>
      <c r="S46" s="39" t="s">
        <v>109</v>
      </c>
      <c r="T46" s="39" t="s">
        <v>110</v>
      </c>
      <c r="U46" s="31"/>
    </row>
    <row r="47" spans="1:21" ht="9.9499999999999993" customHeight="1" x14ac:dyDescent="0.4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1"/>
    </row>
    <row r="48" spans="1:21" ht="9.9499999999999993" customHeight="1" x14ac:dyDescent="0.4">
      <c r="U48" s="31"/>
    </row>
    <row r="49" spans="1:21" ht="9.9499999999999993" customHeight="1" x14ac:dyDescent="0.4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1"/>
    </row>
    <row r="50" spans="1:21" ht="50.1" customHeight="1" x14ac:dyDescent="0.4">
      <c r="A50" s="44" t="s">
        <v>111</v>
      </c>
      <c r="B50" s="44" t="s">
        <v>130</v>
      </c>
      <c r="C50" s="44" t="s">
        <v>112</v>
      </c>
      <c r="D50" s="44" t="s">
        <v>254</v>
      </c>
      <c r="E50" s="44" t="s">
        <v>113</v>
      </c>
      <c r="F50" s="44" t="s">
        <v>131</v>
      </c>
      <c r="G50" s="44" t="s">
        <v>132</v>
      </c>
      <c r="H50" s="44" t="s">
        <v>114</v>
      </c>
      <c r="I50" s="44" t="s">
        <v>133</v>
      </c>
      <c r="J50" s="44" t="s">
        <v>134</v>
      </c>
      <c r="K50" s="44" t="s">
        <v>115</v>
      </c>
      <c r="L50" s="44" t="s">
        <v>116</v>
      </c>
      <c r="M50" s="44" t="s">
        <v>117</v>
      </c>
      <c r="N50" s="44" t="s">
        <v>118</v>
      </c>
      <c r="O50" s="44" t="s">
        <v>119</v>
      </c>
      <c r="P50" s="44" t="s">
        <v>120</v>
      </c>
      <c r="Q50" s="44" t="s">
        <v>121</v>
      </c>
      <c r="R50" s="44" t="s">
        <v>122</v>
      </c>
      <c r="S50" s="44" t="s">
        <v>123</v>
      </c>
      <c r="T50" s="44" t="s">
        <v>124</v>
      </c>
      <c r="U50" s="31"/>
    </row>
    <row r="51" spans="1:21" ht="25.5" customHeight="1" x14ac:dyDescent="0.4">
      <c r="A51" s="45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31"/>
    </row>
    <row r="52" spans="1:21" ht="25.5" customHeight="1" x14ac:dyDescent="0.4">
      <c r="U52" s="31"/>
    </row>
    <row r="60" spans="1:21" ht="66" customHeight="1" x14ac:dyDescent="0.25">
      <c r="H60" s="36" t="s">
        <v>26</v>
      </c>
      <c r="I60" s="37">
        <v>260</v>
      </c>
      <c r="J60" s="36" t="s">
        <v>27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70C0"/>
    <pageSetUpPr fitToPage="1"/>
  </sheetPr>
  <dimension ref="A1:W400"/>
  <sheetViews>
    <sheetView topLeftCell="A22" zoomScale="70" zoomScaleNormal="70" workbookViewId="0">
      <selection activeCell="H27" sqref="H27"/>
    </sheetView>
  </sheetViews>
  <sheetFormatPr baseColWidth="10" defaultRowHeight="15" x14ac:dyDescent="0.25"/>
  <cols>
    <col min="1" max="1" width="11.7109375" customWidth="1"/>
    <col min="2" max="3" width="13" customWidth="1"/>
    <col min="4" max="22" width="20.7109375" customWidth="1"/>
  </cols>
  <sheetData>
    <row r="1" spans="1:22" ht="46.5" x14ac:dyDescent="0.7">
      <c r="A1" s="122"/>
      <c r="B1" s="122"/>
      <c r="C1" s="122">
        <f>IF(N1="Janvier",1,IF(N1="Février",2,IF(N1="Mars",3,IF(N1="Avril",4,IF(N1="Mai",5,IF(N1="Juin",6,IF(N1="Juillet",7,IF(N1="Août",8,IF(N1="Septembre",9,IF(N1="Octobre",10,IF(N1="Novembre",11,12)))))))))))</f>
        <v>1</v>
      </c>
      <c r="D1" s="122"/>
      <c r="E1" s="122"/>
      <c r="F1" s="122"/>
      <c r="G1" s="122"/>
      <c r="H1" s="122"/>
      <c r="I1" s="122"/>
      <c r="J1" s="122"/>
      <c r="K1" s="122"/>
      <c r="L1" s="122"/>
      <c r="M1" s="85" t="s">
        <v>25</v>
      </c>
      <c r="N1" s="83" t="s">
        <v>306</v>
      </c>
      <c r="O1" s="85" t="s">
        <v>1</v>
      </c>
      <c r="P1" s="83">
        <v>2015</v>
      </c>
    </row>
    <row r="2" spans="1:22" ht="19.5" thickBot="1" x14ac:dyDescent="0.3">
      <c r="A2" s="84"/>
      <c r="B2" s="106"/>
      <c r="C2" s="84" t="s">
        <v>295</v>
      </c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</row>
    <row r="3" spans="1:22" ht="20.100000000000001" customHeight="1" thickBot="1" x14ac:dyDescent="0.3">
      <c r="A3" s="267"/>
      <c r="B3" s="268"/>
      <c r="C3" s="125"/>
      <c r="D3" s="55" t="s">
        <v>291</v>
      </c>
      <c r="E3" s="82"/>
      <c r="F3" s="64"/>
      <c r="G3" s="285" t="s">
        <v>14</v>
      </c>
      <c r="H3" s="301"/>
      <c r="I3" s="302" t="s">
        <v>15</v>
      </c>
      <c r="J3" s="289"/>
      <c r="K3" s="290"/>
      <c r="L3" s="291" t="s">
        <v>16</v>
      </c>
      <c r="M3" s="292"/>
      <c r="N3" s="277" t="s">
        <v>17</v>
      </c>
      <c r="O3" s="278"/>
      <c r="P3" s="63" t="s">
        <v>290</v>
      </c>
      <c r="Q3" s="68"/>
      <c r="R3" s="69"/>
      <c r="S3" s="69"/>
      <c r="T3" s="69"/>
      <c r="U3" s="69"/>
      <c r="V3" s="69"/>
    </row>
    <row r="4" spans="1:22" ht="20.100000000000001" customHeight="1" thickBot="1" x14ac:dyDescent="0.3">
      <c r="A4" s="269"/>
      <c r="B4" s="270"/>
      <c r="C4" s="126"/>
      <c r="D4" s="287"/>
      <c r="E4" s="288"/>
      <c r="F4" s="280"/>
      <c r="G4" s="279"/>
      <c r="H4" s="280"/>
      <c r="I4" s="279"/>
      <c r="J4" s="288"/>
      <c r="K4" s="280"/>
      <c r="L4" s="279"/>
      <c r="M4" s="280"/>
      <c r="N4" s="279"/>
      <c r="O4" s="280"/>
      <c r="P4" s="80"/>
      <c r="Q4" s="68"/>
      <c r="R4" s="69"/>
      <c r="S4" s="69"/>
      <c r="T4" s="69"/>
      <c r="U4" s="69"/>
      <c r="V4" s="69"/>
    </row>
    <row r="5" spans="1:22" ht="20.100000000000001" customHeight="1" thickBot="1" x14ac:dyDescent="0.3">
      <c r="A5" s="283"/>
      <c r="B5" s="284"/>
      <c r="C5" s="126"/>
      <c r="D5" s="73"/>
      <c r="E5" s="71"/>
      <c r="F5" s="71"/>
      <c r="G5" s="71"/>
      <c r="H5" s="71"/>
      <c r="I5" s="71"/>
      <c r="J5" s="71"/>
      <c r="K5" s="71"/>
      <c r="L5" s="71"/>
      <c r="M5" s="71"/>
      <c r="N5" s="72"/>
      <c r="O5" s="70"/>
      <c r="P5" s="70"/>
      <c r="Q5" s="76"/>
      <c r="R5" s="74"/>
      <c r="S5" s="74"/>
      <c r="T5" s="74"/>
      <c r="U5" s="74"/>
      <c r="V5" s="74"/>
    </row>
    <row r="6" spans="1:22" ht="20.100000000000001" customHeight="1" thickBot="1" x14ac:dyDescent="0.3">
      <c r="A6" s="299" t="s">
        <v>21</v>
      </c>
      <c r="B6" s="300"/>
      <c r="C6" s="130"/>
      <c r="D6" s="131"/>
      <c r="E6" s="132"/>
      <c r="F6" s="132"/>
      <c r="G6" s="132"/>
      <c r="H6" s="132"/>
      <c r="I6" s="132"/>
      <c r="J6" s="132"/>
      <c r="K6" s="132"/>
      <c r="L6" s="132"/>
      <c r="M6" s="133"/>
      <c r="N6" s="133"/>
      <c r="O6" s="133"/>
      <c r="P6" s="133"/>
      <c r="Q6" s="79"/>
      <c r="R6" s="78"/>
      <c r="S6" s="78"/>
      <c r="T6" s="78"/>
      <c r="U6" s="78"/>
      <c r="V6" s="78"/>
    </row>
    <row r="7" spans="1:22" ht="20.100000000000001" customHeight="1" x14ac:dyDescent="0.25">
      <c r="A7" s="86">
        <f>DATE(P1,C1,1)</f>
        <v>42005</v>
      </c>
      <c r="B7" s="87">
        <f>A7</f>
        <v>42005</v>
      </c>
      <c r="C7" s="27" t="b">
        <f t="shared" ref="C7:C70" si="0">OR(A7=fera,A7=ferb,A7=ferc,A7=ferd,A7=fere,A7=ferf,A7=ferg,A7=ferh,A7=feri,A7=ferj,A7=ferk,A7=ferl,A7=ferm,A7=fern,WEEKDAY(B7)=1,WEEKDAY(B7)=7)</f>
        <v>0</v>
      </c>
      <c r="D7" s="134"/>
      <c r="E7" s="115"/>
      <c r="F7" s="11"/>
      <c r="G7" s="24"/>
      <c r="H7" s="13"/>
      <c r="I7" s="13"/>
      <c r="J7" s="11"/>
      <c r="K7" s="15"/>
      <c r="L7" s="13"/>
      <c r="M7" s="11"/>
      <c r="N7" s="62"/>
      <c r="O7" s="13"/>
      <c r="P7" s="13"/>
      <c r="Q7" s="75"/>
      <c r="R7" s="21"/>
      <c r="S7" s="21"/>
      <c r="T7" s="21"/>
      <c r="U7" s="21"/>
      <c r="V7" s="21"/>
    </row>
    <row r="8" spans="1:22" ht="20.100000000000001" customHeight="1" x14ac:dyDescent="0.25">
      <c r="A8" s="88">
        <f>A7+1</f>
        <v>42006</v>
      </c>
      <c r="B8" s="89">
        <f t="shared" ref="B8:B37" si="1">A8</f>
        <v>42006</v>
      </c>
      <c r="C8" s="28" t="b">
        <f t="shared" si="0"/>
        <v>0</v>
      </c>
      <c r="D8" s="16"/>
      <c r="E8" s="12"/>
      <c r="F8" s="12"/>
      <c r="G8" s="28"/>
      <c r="H8" s="12"/>
      <c r="I8" s="12"/>
      <c r="J8" s="12"/>
      <c r="K8" s="16"/>
      <c r="L8" s="12"/>
      <c r="M8" s="12"/>
      <c r="N8" s="16"/>
      <c r="O8" s="12"/>
      <c r="P8" s="12"/>
      <c r="Q8" s="75"/>
      <c r="R8" s="21"/>
      <c r="S8" s="21"/>
      <c r="T8" s="21"/>
      <c r="U8" s="21"/>
      <c r="V8" s="21"/>
    </row>
    <row r="9" spans="1:22" ht="20.100000000000001" customHeight="1" x14ac:dyDescent="0.25">
      <c r="A9" s="88">
        <f t="shared" ref="A9:A33" si="2">A8+1</f>
        <v>42007</v>
      </c>
      <c r="B9" s="89">
        <f t="shared" si="1"/>
        <v>42007</v>
      </c>
      <c r="C9" s="28" t="b">
        <f t="shared" si="0"/>
        <v>1</v>
      </c>
      <c r="D9" s="16"/>
      <c r="E9" s="65"/>
      <c r="F9" s="12"/>
      <c r="G9" s="28"/>
      <c r="H9" s="12"/>
      <c r="I9" s="12"/>
      <c r="J9" s="12"/>
      <c r="K9" s="16"/>
      <c r="L9" s="12"/>
      <c r="M9" s="12"/>
      <c r="N9" s="16"/>
      <c r="O9" s="12"/>
      <c r="P9" s="12"/>
      <c r="Q9" s="75"/>
      <c r="R9" s="21"/>
      <c r="S9" s="21"/>
      <c r="T9" s="21"/>
      <c r="U9" s="21"/>
      <c r="V9" s="21"/>
    </row>
    <row r="10" spans="1:22" ht="20.100000000000001" customHeight="1" x14ac:dyDescent="0.25">
      <c r="A10" s="88">
        <f t="shared" si="2"/>
        <v>42008</v>
      </c>
      <c r="B10" s="89">
        <f t="shared" si="1"/>
        <v>42008</v>
      </c>
      <c r="C10" s="28" t="b">
        <f t="shared" si="0"/>
        <v>1</v>
      </c>
      <c r="D10" s="16"/>
      <c r="E10" s="81"/>
      <c r="F10" s="12"/>
      <c r="G10" s="116"/>
      <c r="H10" s="65"/>
      <c r="I10" s="12"/>
      <c r="J10" s="12"/>
      <c r="K10" s="16"/>
      <c r="L10" s="12"/>
      <c r="M10" s="12"/>
      <c r="N10" s="16"/>
      <c r="O10" s="12"/>
      <c r="P10" s="12"/>
      <c r="Q10" s="75"/>
      <c r="R10" s="21"/>
      <c r="S10" s="21"/>
      <c r="T10" s="21"/>
      <c r="U10" s="21"/>
      <c r="V10" s="21"/>
    </row>
    <row r="11" spans="1:22" ht="20.100000000000001" customHeight="1" x14ac:dyDescent="0.25">
      <c r="A11" s="88">
        <f t="shared" si="2"/>
        <v>42009</v>
      </c>
      <c r="B11" s="89">
        <f t="shared" si="1"/>
        <v>42009</v>
      </c>
      <c r="C11" s="28" t="b">
        <f t="shared" si="0"/>
        <v>0</v>
      </c>
      <c r="D11" s="16"/>
      <c r="E11" s="12"/>
      <c r="F11" s="12"/>
      <c r="G11" s="28"/>
      <c r="H11" s="12"/>
      <c r="I11" s="12"/>
      <c r="J11" s="12"/>
      <c r="K11" s="16"/>
      <c r="L11" s="12"/>
      <c r="M11" s="12"/>
      <c r="N11" s="16"/>
      <c r="O11" s="12"/>
      <c r="P11" s="12"/>
      <c r="Q11" s="75"/>
      <c r="R11" s="21"/>
      <c r="S11" s="21"/>
      <c r="T11" s="21"/>
      <c r="U11" s="21"/>
      <c r="V11" s="21"/>
    </row>
    <row r="12" spans="1:22" ht="20.100000000000001" customHeight="1" x14ac:dyDescent="0.25">
      <c r="A12" s="88">
        <f t="shared" si="2"/>
        <v>42010</v>
      </c>
      <c r="B12" s="89">
        <f t="shared" si="1"/>
        <v>42010</v>
      </c>
      <c r="C12" s="28" t="b">
        <f t="shared" si="0"/>
        <v>0</v>
      </c>
      <c r="D12" s="16"/>
      <c r="E12" s="12"/>
      <c r="F12" s="12"/>
      <c r="G12" s="28"/>
      <c r="H12" s="12"/>
      <c r="I12" s="12"/>
      <c r="J12" s="12"/>
      <c r="K12" s="16"/>
      <c r="L12" s="12"/>
      <c r="M12" s="12"/>
      <c r="N12" s="16"/>
      <c r="O12" s="12"/>
      <c r="P12" s="12"/>
      <c r="Q12" s="75"/>
      <c r="R12" s="21"/>
      <c r="S12" s="21"/>
      <c r="T12" s="21"/>
      <c r="U12" s="21"/>
      <c r="V12" s="21"/>
    </row>
    <row r="13" spans="1:22" ht="20.100000000000001" customHeight="1" x14ac:dyDescent="0.25">
      <c r="A13" s="88">
        <f t="shared" si="2"/>
        <v>42011</v>
      </c>
      <c r="B13" s="89">
        <f t="shared" si="1"/>
        <v>42011</v>
      </c>
      <c r="C13" s="28" t="b">
        <f t="shared" si="0"/>
        <v>0</v>
      </c>
      <c r="D13" s="16"/>
      <c r="E13" s="12"/>
      <c r="F13" s="12"/>
      <c r="G13" s="116"/>
      <c r="H13" s="12"/>
      <c r="I13" s="12"/>
      <c r="J13" s="12"/>
      <c r="K13" s="16"/>
      <c r="L13" s="12"/>
      <c r="M13" s="12"/>
      <c r="N13" s="16"/>
      <c r="O13" s="12"/>
      <c r="P13" s="12"/>
      <c r="Q13" s="75"/>
      <c r="R13" s="21"/>
      <c r="S13" s="21"/>
      <c r="T13" s="21"/>
      <c r="U13" s="21"/>
      <c r="V13" s="21"/>
    </row>
    <row r="14" spans="1:22" ht="20.100000000000001" customHeight="1" x14ac:dyDescent="0.25">
      <c r="A14" s="88">
        <f t="shared" si="2"/>
        <v>42012</v>
      </c>
      <c r="B14" s="89">
        <f t="shared" si="1"/>
        <v>42012</v>
      </c>
      <c r="C14" s="28" t="b">
        <f t="shared" si="0"/>
        <v>0</v>
      </c>
      <c r="D14" s="16"/>
      <c r="E14" s="12"/>
      <c r="F14" s="65"/>
      <c r="G14" s="28"/>
      <c r="H14" s="65"/>
      <c r="I14" s="12"/>
      <c r="J14" s="65"/>
      <c r="K14" s="16"/>
      <c r="L14" s="12"/>
      <c r="M14" s="12"/>
      <c r="N14" s="16"/>
      <c r="O14" s="12"/>
      <c r="P14" s="12"/>
      <c r="Q14" s="75"/>
      <c r="R14" s="21"/>
      <c r="S14" s="21"/>
      <c r="T14" s="21"/>
      <c r="U14" s="21"/>
      <c r="V14" s="21"/>
    </row>
    <row r="15" spans="1:22" ht="20.100000000000001" customHeight="1" x14ac:dyDescent="0.25">
      <c r="A15" s="88">
        <f t="shared" si="2"/>
        <v>42013</v>
      </c>
      <c r="B15" s="89">
        <f t="shared" si="1"/>
        <v>42013</v>
      </c>
      <c r="C15" s="28" t="b">
        <f t="shared" si="0"/>
        <v>0</v>
      </c>
      <c r="D15" s="16"/>
      <c r="E15" s="12"/>
      <c r="F15" s="12"/>
      <c r="G15" s="28"/>
      <c r="H15" s="12"/>
      <c r="I15" s="12"/>
      <c r="J15" s="12"/>
      <c r="K15" s="16"/>
      <c r="L15" s="12"/>
      <c r="M15" s="12"/>
      <c r="N15" s="16"/>
      <c r="O15" s="12"/>
      <c r="P15" s="12"/>
      <c r="Q15" s="75"/>
      <c r="R15" s="21"/>
      <c r="S15" s="21"/>
      <c r="T15" s="21"/>
      <c r="U15" s="21"/>
      <c r="V15" s="21"/>
    </row>
    <row r="16" spans="1:22" ht="20.100000000000001" customHeight="1" x14ac:dyDescent="0.25">
      <c r="A16" s="88">
        <f t="shared" si="2"/>
        <v>42014</v>
      </c>
      <c r="B16" s="89">
        <f t="shared" si="1"/>
        <v>42014</v>
      </c>
      <c r="C16" s="28" t="b">
        <f t="shared" si="0"/>
        <v>1</v>
      </c>
      <c r="D16" s="16"/>
      <c r="E16" s="65"/>
      <c r="F16" s="12"/>
      <c r="G16" s="28"/>
      <c r="H16" s="12"/>
      <c r="I16" s="12"/>
      <c r="J16" s="12"/>
      <c r="K16" s="16"/>
      <c r="L16" s="12"/>
      <c r="M16" s="12"/>
      <c r="N16" s="16"/>
      <c r="O16" s="12"/>
      <c r="P16" s="12"/>
      <c r="Q16" s="75"/>
      <c r="R16" s="21"/>
      <c r="S16" s="21"/>
      <c r="T16" s="21"/>
      <c r="U16" s="21"/>
      <c r="V16" s="21"/>
    </row>
    <row r="17" spans="1:22" ht="20.100000000000001" customHeight="1" x14ac:dyDescent="0.25">
      <c r="A17" s="88">
        <f t="shared" si="2"/>
        <v>42015</v>
      </c>
      <c r="B17" s="89">
        <f t="shared" si="1"/>
        <v>42015</v>
      </c>
      <c r="C17" s="28" t="b">
        <f t="shared" si="0"/>
        <v>1</v>
      </c>
      <c r="D17" s="16"/>
      <c r="E17" s="12"/>
      <c r="F17" s="12"/>
      <c r="G17" s="28"/>
      <c r="H17" s="65"/>
      <c r="I17" s="12"/>
      <c r="J17" s="12"/>
      <c r="K17" s="16"/>
      <c r="L17" s="12"/>
      <c r="M17" s="12"/>
      <c r="N17" s="16"/>
      <c r="O17" s="12"/>
      <c r="P17" s="12"/>
      <c r="Q17" s="75"/>
      <c r="R17" s="21"/>
      <c r="S17" s="21"/>
      <c r="T17" s="21"/>
      <c r="U17" s="21"/>
      <c r="V17" s="21"/>
    </row>
    <row r="18" spans="1:22" ht="20.100000000000001" customHeight="1" x14ac:dyDescent="0.25">
      <c r="A18" s="88">
        <f t="shared" si="2"/>
        <v>42016</v>
      </c>
      <c r="B18" s="89">
        <f t="shared" si="1"/>
        <v>42016</v>
      </c>
      <c r="C18" s="28" t="b">
        <f t="shared" si="0"/>
        <v>0</v>
      </c>
      <c r="D18" s="16"/>
      <c r="E18" s="65"/>
      <c r="F18" s="12"/>
      <c r="G18" s="28"/>
      <c r="H18" s="12"/>
      <c r="I18" s="12"/>
      <c r="J18" s="12"/>
      <c r="K18" s="16"/>
      <c r="L18" s="12"/>
      <c r="M18" s="12"/>
      <c r="N18" s="16"/>
      <c r="O18" s="12"/>
      <c r="P18" s="12"/>
      <c r="Q18" s="75"/>
      <c r="R18" s="21"/>
      <c r="S18" s="21"/>
      <c r="T18" s="21"/>
      <c r="U18" s="21"/>
      <c r="V18" s="21"/>
    </row>
    <row r="19" spans="1:22" ht="20.100000000000001" customHeight="1" x14ac:dyDescent="0.25">
      <c r="A19" s="88">
        <f t="shared" si="2"/>
        <v>42017</v>
      </c>
      <c r="B19" s="89">
        <f t="shared" si="1"/>
        <v>42017</v>
      </c>
      <c r="C19" s="28" t="b">
        <f t="shared" si="0"/>
        <v>0</v>
      </c>
      <c r="D19" s="16"/>
      <c r="E19" s="12"/>
      <c r="F19" s="12"/>
      <c r="G19" s="116"/>
      <c r="H19" s="12"/>
      <c r="I19" s="12"/>
      <c r="J19" s="12"/>
      <c r="K19" s="16"/>
      <c r="L19" s="12"/>
      <c r="M19" s="12"/>
      <c r="N19" s="16"/>
      <c r="O19" s="12"/>
      <c r="P19" s="12"/>
      <c r="Q19" s="75"/>
      <c r="R19" s="21"/>
      <c r="S19" s="21"/>
      <c r="T19" s="21"/>
      <c r="U19" s="21"/>
      <c r="V19" s="21"/>
    </row>
    <row r="20" spans="1:22" ht="20.100000000000001" customHeight="1" x14ac:dyDescent="0.25">
      <c r="A20" s="88">
        <f t="shared" si="2"/>
        <v>42018</v>
      </c>
      <c r="B20" s="89">
        <f t="shared" si="1"/>
        <v>42018</v>
      </c>
      <c r="C20" s="28" t="b">
        <f t="shared" si="0"/>
        <v>0</v>
      </c>
      <c r="D20" s="16"/>
      <c r="E20" s="12"/>
      <c r="F20" s="12"/>
      <c r="G20" s="28"/>
      <c r="H20" s="12"/>
      <c r="I20" s="12"/>
      <c r="J20" s="12"/>
      <c r="K20" s="16"/>
      <c r="L20" s="12"/>
      <c r="M20" s="12"/>
      <c r="N20" s="16"/>
      <c r="O20" s="12"/>
      <c r="P20" s="65"/>
      <c r="Q20" s="75"/>
      <c r="R20" s="21"/>
      <c r="S20" s="21"/>
      <c r="T20" s="21"/>
      <c r="U20" s="21"/>
      <c r="V20" s="21"/>
    </row>
    <row r="21" spans="1:22" ht="20.100000000000001" customHeight="1" x14ac:dyDescent="0.25">
      <c r="A21" s="88">
        <f t="shared" si="2"/>
        <v>42019</v>
      </c>
      <c r="B21" s="89">
        <f t="shared" si="1"/>
        <v>42019</v>
      </c>
      <c r="C21" s="28" t="b">
        <f t="shared" si="0"/>
        <v>0</v>
      </c>
      <c r="D21" s="16"/>
      <c r="E21" s="12"/>
      <c r="F21" s="12"/>
      <c r="G21" s="116"/>
      <c r="H21" s="12"/>
      <c r="I21" s="12"/>
      <c r="J21" s="12"/>
      <c r="K21" s="16"/>
      <c r="L21" s="12"/>
      <c r="M21" s="12"/>
      <c r="N21" s="16"/>
      <c r="O21" s="12"/>
      <c r="P21" s="12"/>
      <c r="Q21" s="75"/>
      <c r="R21" s="21"/>
      <c r="S21" s="21"/>
      <c r="T21" s="21"/>
      <c r="U21" s="21"/>
      <c r="V21" s="21"/>
    </row>
    <row r="22" spans="1:22" ht="20.100000000000001" customHeight="1" x14ac:dyDescent="0.25">
      <c r="A22" s="88">
        <f t="shared" si="2"/>
        <v>42020</v>
      </c>
      <c r="B22" s="89">
        <f t="shared" si="1"/>
        <v>42020</v>
      </c>
      <c r="C22" s="28" t="b">
        <f t="shared" si="0"/>
        <v>0</v>
      </c>
      <c r="D22" s="16"/>
      <c r="E22" s="12"/>
      <c r="F22" s="12"/>
      <c r="G22" s="116"/>
      <c r="H22" s="12"/>
      <c r="I22" s="12"/>
      <c r="J22" s="12"/>
      <c r="K22" s="16"/>
      <c r="L22" s="12"/>
      <c r="M22" s="12"/>
      <c r="N22" s="16"/>
      <c r="O22" s="12"/>
      <c r="P22" s="12"/>
      <c r="Q22" s="75"/>
      <c r="R22" s="21"/>
      <c r="S22" s="21"/>
      <c r="T22" s="21"/>
      <c r="U22" s="21"/>
      <c r="V22" s="21"/>
    </row>
    <row r="23" spans="1:22" ht="20.100000000000001" customHeight="1" x14ac:dyDescent="0.25">
      <c r="A23" s="88">
        <f t="shared" si="2"/>
        <v>42021</v>
      </c>
      <c r="B23" s="89">
        <f t="shared" si="1"/>
        <v>42021</v>
      </c>
      <c r="C23" s="28" t="b">
        <f t="shared" si="0"/>
        <v>1</v>
      </c>
      <c r="D23" s="16"/>
      <c r="E23" s="12"/>
      <c r="F23" s="12"/>
      <c r="G23" s="116"/>
      <c r="H23" s="65"/>
      <c r="I23" s="12"/>
      <c r="J23" s="65"/>
      <c r="K23" s="16"/>
      <c r="L23" s="12"/>
      <c r="M23" s="12"/>
      <c r="N23" s="16"/>
      <c r="O23" s="12"/>
      <c r="P23" s="12"/>
      <c r="Q23" s="75"/>
      <c r="R23" s="21"/>
      <c r="S23" s="21"/>
      <c r="T23" s="21"/>
      <c r="U23" s="21"/>
      <c r="V23" s="21"/>
    </row>
    <row r="24" spans="1:22" ht="20.100000000000001" customHeight="1" x14ac:dyDescent="0.25">
      <c r="A24" s="88">
        <f t="shared" si="2"/>
        <v>42022</v>
      </c>
      <c r="B24" s="89">
        <f t="shared" si="1"/>
        <v>42022</v>
      </c>
      <c r="C24" s="28" t="b">
        <f t="shared" si="0"/>
        <v>1</v>
      </c>
      <c r="D24" s="16"/>
      <c r="E24" s="12"/>
      <c r="F24" s="12"/>
      <c r="G24" s="28"/>
      <c r="H24" s="12"/>
      <c r="I24" s="12"/>
      <c r="J24" s="12"/>
      <c r="K24" s="16"/>
      <c r="L24" s="12"/>
      <c r="M24" s="12"/>
      <c r="N24" s="16"/>
      <c r="O24" s="12"/>
      <c r="P24" s="12"/>
      <c r="Q24" s="75"/>
      <c r="R24" s="21"/>
      <c r="S24" s="21"/>
      <c r="T24" s="21"/>
      <c r="U24" s="21"/>
      <c r="V24" s="21"/>
    </row>
    <row r="25" spans="1:22" ht="20.100000000000001" customHeight="1" x14ac:dyDescent="0.25">
      <c r="A25" s="88">
        <f t="shared" si="2"/>
        <v>42023</v>
      </c>
      <c r="B25" s="89">
        <f t="shared" si="1"/>
        <v>42023</v>
      </c>
      <c r="C25" s="28" t="b">
        <f t="shared" si="0"/>
        <v>0</v>
      </c>
      <c r="D25" s="16"/>
      <c r="E25" s="12"/>
      <c r="F25" s="12"/>
      <c r="G25" s="116"/>
      <c r="H25" s="12"/>
      <c r="I25" s="12"/>
      <c r="J25" s="12"/>
      <c r="K25" s="16"/>
      <c r="L25" s="12"/>
      <c r="M25" s="12"/>
      <c r="N25" s="16"/>
      <c r="O25" s="12"/>
      <c r="P25" s="12"/>
      <c r="Q25" s="75"/>
      <c r="R25" s="21"/>
      <c r="S25" s="21"/>
      <c r="T25" s="21"/>
      <c r="U25" s="21"/>
      <c r="V25" s="21"/>
    </row>
    <row r="26" spans="1:22" ht="20.100000000000001" customHeight="1" x14ac:dyDescent="0.25">
      <c r="A26" s="88">
        <f t="shared" si="2"/>
        <v>42024</v>
      </c>
      <c r="B26" s="89">
        <f t="shared" si="1"/>
        <v>42024</v>
      </c>
      <c r="C26" s="28" t="b">
        <f t="shared" si="0"/>
        <v>0</v>
      </c>
      <c r="D26" s="123"/>
      <c r="E26" s="12"/>
      <c r="F26" s="12"/>
      <c r="G26" s="116"/>
      <c r="H26" s="65"/>
      <c r="I26" s="12"/>
      <c r="J26" s="12"/>
      <c r="K26" s="16"/>
      <c r="L26" s="12"/>
      <c r="M26" s="12"/>
      <c r="N26" s="16"/>
      <c r="O26" s="12"/>
      <c r="P26" s="12"/>
      <c r="Q26" s="75"/>
      <c r="R26" s="21"/>
      <c r="S26" s="21"/>
      <c r="T26" s="21"/>
      <c r="U26" s="21"/>
      <c r="V26" s="21"/>
    </row>
    <row r="27" spans="1:22" ht="20.100000000000001" customHeight="1" x14ac:dyDescent="0.25">
      <c r="A27" s="88">
        <f t="shared" si="2"/>
        <v>42025</v>
      </c>
      <c r="B27" s="89">
        <f t="shared" si="1"/>
        <v>42025</v>
      </c>
      <c r="C27" s="28" t="b">
        <f t="shared" si="0"/>
        <v>0</v>
      </c>
      <c r="D27" s="16"/>
      <c r="E27" s="12"/>
      <c r="F27" s="12"/>
      <c r="G27" s="28"/>
      <c r="H27" s="65"/>
      <c r="I27" s="12"/>
      <c r="J27" s="12"/>
      <c r="K27" s="16"/>
      <c r="L27" s="12"/>
      <c r="M27" s="12"/>
      <c r="N27" s="16"/>
      <c r="O27" s="12"/>
      <c r="P27" s="12"/>
      <c r="Q27" s="75"/>
      <c r="R27" s="21"/>
      <c r="S27" s="21"/>
      <c r="T27" s="21"/>
      <c r="U27" s="21"/>
      <c r="V27" s="21"/>
    </row>
    <row r="28" spans="1:22" ht="20.100000000000001" customHeight="1" x14ac:dyDescent="0.25">
      <c r="A28" s="88">
        <f t="shared" si="2"/>
        <v>42026</v>
      </c>
      <c r="B28" s="89">
        <f t="shared" si="1"/>
        <v>42026</v>
      </c>
      <c r="C28" s="28" t="b">
        <f t="shared" si="0"/>
        <v>0</v>
      </c>
      <c r="D28" s="16"/>
      <c r="E28" s="12"/>
      <c r="F28" s="12"/>
      <c r="G28" s="28"/>
      <c r="H28" s="12"/>
      <c r="I28" s="12"/>
      <c r="J28" s="12"/>
      <c r="K28" s="16"/>
      <c r="L28" s="12"/>
      <c r="M28" s="12"/>
      <c r="N28" s="16"/>
      <c r="O28" s="12"/>
      <c r="P28" s="12"/>
      <c r="Q28" s="75"/>
      <c r="R28" s="21"/>
      <c r="S28" s="21"/>
      <c r="T28" s="21"/>
      <c r="U28" s="21"/>
      <c r="V28" s="21"/>
    </row>
    <row r="29" spans="1:22" ht="20.100000000000001" customHeight="1" x14ac:dyDescent="0.25">
      <c r="A29" s="88">
        <f t="shared" si="2"/>
        <v>42027</v>
      </c>
      <c r="B29" s="89">
        <f t="shared" si="1"/>
        <v>42027</v>
      </c>
      <c r="C29" s="28" t="b">
        <f t="shared" si="0"/>
        <v>0</v>
      </c>
      <c r="D29" s="16"/>
      <c r="E29" s="12"/>
      <c r="F29" s="12"/>
      <c r="G29" s="28"/>
      <c r="H29" s="12"/>
      <c r="I29" s="12"/>
      <c r="J29" s="12"/>
      <c r="K29" s="16"/>
      <c r="L29" s="12"/>
      <c r="M29" s="12"/>
      <c r="N29" s="16"/>
      <c r="O29" s="12"/>
      <c r="P29" s="12"/>
      <c r="Q29" s="75"/>
      <c r="R29" s="21"/>
      <c r="S29" s="21"/>
      <c r="T29" s="21"/>
      <c r="U29" s="21"/>
      <c r="V29" s="21"/>
    </row>
    <row r="30" spans="1:22" ht="20.100000000000001" customHeight="1" x14ac:dyDescent="0.25">
      <c r="A30" s="88">
        <f t="shared" si="2"/>
        <v>42028</v>
      </c>
      <c r="B30" s="89">
        <f t="shared" si="1"/>
        <v>42028</v>
      </c>
      <c r="C30" s="28" t="b">
        <f t="shared" si="0"/>
        <v>1</v>
      </c>
      <c r="D30" s="16"/>
      <c r="E30" s="12"/>
      <c r="F30" s="12"/>
      <c r="G30" s="28"/>
      <c r="H30" s="12"/>
      <c r="I30" s="12"/>
      <c r="J30" s="12"/>
      <c r="K30" s="16"/>
      <c r="L30" s="12"/>
      <c r="M30" s="12"/>
      <c r="N30" s="16"/>
      <c r="O30" s="12"/>
      <c r="P30" s="12"/>
      <c r="Q30" s="75"/>
      <c r="R30" s="21"/>
      <c r="S30" s="21"/>
      <c r="T30" s="21"/>
      <c r="U30" s="21"/>
      <c r="V30" s="21"/>
    </row>
    <row r="31" spans="1:22" ht="20.100000000000001" customHeight="1" x14ac:dyDescent="0.25">
      <c r="A31" s="88">
        <f t="shared" si="2"/>
        <v>42029</v>
      </c>
      <c r="B31" s="89">
        <f t="shared" si="1"/>
        <v>42029</v>
      </c>
      <c r="C31" s="28" t="b">
        <f t="shared" si="0"/>
        <v>1</v>
      </c>
      <c r="D31" s="16"/>
      <c r="E31" s="12"/>
      <c r="F31" s="12"/>
      <c r="G31" s="28"/>
      <c r="H31" s="12"/>
      <c r="I31" s="12"/>
      <c r="J31" s="12"/>
      <c r="K31" s="16"/>
      <c r="L31" s="12"/>
      <c r="M31" s="12"/>
      <c r="N31" s="16"/>
      <c r="O31" s="12"/>
      <c r="P31" s="12"/>
      <c r="Q31" s="75"/>
      <c r="R31" s="21"/>
      <c r="S31" s="21"/>
      <c r="T31" s="21"/>
      <c r="U31" s="21"/>
      <c r="V31" s="21"/>
    </row>
    <row r="32" spans="1:22" ht="20.100000000000001" customHeight="1" x14ac:dyDescent="0.25">
      <c r="A32" s="88">
        <f t="shared" si="2"/>
        <v>42030</v>
      </c>
      <c r="B32" s="89">
        <f t="shared" si="1"/>
        <v>42030</v>
      </c>
      <c r="C32" s="28" t="b">
        <f t="shared" si="0"/>
        <v>0</v>
      </c>
      <c r="D32" s="16"/>
      <c r="E32" s="12"/>
      <c r="F32" s="12"/>
      <c r="G32" s="28"/>
      <c r="H32" s="12"/>
      <c r="I32" s="12"/>
      <c r="J32" s="12"/>
      <c r="K32" s="16"/>
      <c r="L32" s="12"/>
      <c r="M32" s="12"/>
      <c r="N32" s="16"/>
      <c r="O32" s="12"/>
      <c r="P32" s="12"/>
      <c r="Q32" s="77"/>
      <c r="R32" s="21"/>
      <c r="S32" s="21"/>
      <c r="T32" s="21"/>
      <c r="U32" s="21"/>
      <c r="V32" s="21"/>
    </row>
    <row r="33" spans="1:23" ht="20.100000000000001" customHeight="1" x14ac:dyDescent="0.25">
      <c r="A33" s="88">
        <f t="shared" si="2"/>
        <v>42031</v>
      </c>
      <c r="B33" s="89">
        <f t="shared" si="1"/>
        <v>42031</v>
      </c>
      <c r="C33" s="28" t="b">
        <f t="shared" si="0"/>
        <v>0</v>
      </c>
      <c r="D33" s="16"/>
      <c r="E33" s="12"/>
      <c r="F33" s="12"/>
      <c r="G33" s="28"/>
      <c r="H33" s="12"/>
      <c r="I33" s="12"/>
      <c r="J33" s="12"/>
      <c r="K33" s="16"/>
      <c r="L33" s="12"/>
      <c r="M33" s="12"/>
      <c r="N33" s="16"/>
      <c r="O33" s="12"/>
      <c r="P33" s="12"/>
      <c r="Q33" s="75"/>
      <c r="R33" s="21"/>
      <c r="S33" s="21"/>
      <c r="T33" s="21"/>
      <c r="U33" s="21"/>
      <c r="V33" s="21"/>
    </row>
    <row r="34" spans="1:23" ht="20.100000000000001" customHeight="1" x14ac:dyDescent="0.25">
      <c r="A34" s="90">
        <f>A33+1</f>
        <v>42032</v>
      </c>
      <c r="B34" s="91">
        <f t="shared" si="1"/>
        <v>42032</v>
      </c>
      <c r="C34" s="29" t="b">
        <f t="shared" si="0"/>
        <v>0</v>
      </c>
      <c r="D34" s="16"/>
      <c r="E34" s="14"/>
      <c r="F34" s="14"/>
      <c r="G34" s="29"/>
      <c r="H34" s="12"/>
      <c r="I34" s="14"/>
      <c r="J34" s="12"/>
      <c r="K34" s="17"/>
      <c r="L34" s="14"/>
      <c r="M34" s="14"/>
      <c r="N34" s="17"/>
      <c r="O34" s="14"/>
      <c r="P34" s="14"/>
      <c r="Q34" s="75"/>
      <c r="R34" s="21"/>
      <c r="S34" s="21"/>
      <c r="T34" s="21"/>
      <c r="U34" s="21"/>
      <c r="V34" s="21"/>
    </row>
    <row r="35" spans="1:23" ht="20.100000000000001" customHeight="1" x14ac:dyDescent="0.25">
      <c r="A35" s="88">
        <f>IF(DAY(A34+1)&lt;29,"",A34+1)</f>
        <v>42033</v>
      </c>
      <c r="B35" s="92">
        <f t="shared" si="1"/>
        <v>42033</v>
      </c>
      <c r="C35" s="28" t="b">
        <f t="shared" si="0"/>
        <v>0</v>
      </c>
      <c r="D35" s="16"/>
      <c r="E35" s="16"/>
      <c r="F35" s="12"/>
      <c r="G35" s="16"/>
      <c r="H35" s="16"/>
      <c r="I35" s="12"/>
      <c r="J35" s="16"/>
      <c r="K35" s="23"/>
      <c r="L35" s="12"/>
      <c r="M35" s="12"/>
      <c r="N35" s="16"/>
      <c r="O35" s="65"/>
      <c r="P35" s="12"/>
      <c r="Q35" s="75"/>
      <c r="R35" s="21"/>
      <c r="S35" s="21"/>
      <c r="T35" s="21"/>
      <c r="U35" s="21"/>
      <c r="V35" s="21"/>
    </row>
    <row r="36" spans="1:23" ht="20.100000000000001" customHeight="1" x14ac:dyDescent="0.25">
      <c r="A36" s="88">
        <f t="shared" ref="A36" si="3">IF(DAY(A35+1)&lt;29,"",A35+1)</f>
        <v>42034</v>
      </c>
      <c r="B36" s="92">
        <f t="shared" si="1"/>
        <v>42034</v>
      </c>
      <c r="C36" s="28" t="b">
        <f>OR(A36=fera,A36=ferb,A36=ferc,A36=ferd,A36=fere,A36=ferf,A36=ferg,A36=ferh,A36=feri,A36=ferj,A36=ferk,A36=ferl,A36=ferm,A36=fern,WEEKDAY(B36)=1,WEEKDAY(B36)=7)</f>
        <v>0</v>
      </c>
      <c r="D36" s="16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65"/>
      <c r="Q36" s="75"/>
      <c r="R36" s="21"/>
      <c r="S36" s="21"/>
      <c r="T36" s="21"/>
      <c r="U36" s="21"/>
      <c r="V36" s="21"/>
      <c r="W36" s="21"/>
    </row>
    <row r="37" spans="1:23" s="139" customFormat="1" ht="20.100000000000001" customHeight="1" x14ac:dyDescent="0.25">
      <c r="A37" s="140">
        <f>IF(DAY(A36+1)&lt;29,"",A36+1)</f>
        <v>42035</v>
      </c>
      <c r="B37" s="141">
        <f t="shared" si="1"/>
        <v>42035</v>
      </c>
      <c r="C37" s="137" t="b">
        <f t="shared" si="0"/>
        <v>1</v>
      </c>
      <c r="D37" s="142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43"/>
      <c r="R37" s="138"/>
      <c r="S37" s="138"/>
      <c r="T37" s="138"/>
      <c r="U37" s="138"/>
      <c r="V37" s="138"/>
    </row>
    <row r="38" spans="1:23" s="10" customFormat="1" x14ac:dyDescent="0.25">
      <c r="A38" s="144">
        <f>A37+1</f>
        <v>42036</v>
      </c>
      <c r="B38" s="135">
        <f>A38</f>
        <v>42036</v>
      </c>
      <c r="C38" s="116" t="b">
        <f t="shared" si="0"/>
        <v>1</v>
      </c>
      <c r="D38" s="129"/>
      <c r="E38" s="129"/>
      <c r="F38" s="129"/>
      <c r="G38" s="129"/>
      <c r="H38" s="129"/>
      <c r="I38" s="129"/>
      <c r="J38" s="129"/>
      <c r="K38" s="129"/>
      <c r="L38" s="145"/>
      <c r="M38" s="129"/>
      <c r="N38" s="129"/>
      <c r="O38" s="129"/>
      <c r="P38" s="129"/>
      <c r="Q38" s="129"/>
      <c r="R38" s="129"/>
      <c r="S38" s="129"/>
      <c r="T38" s="129"/>
      <c r="U38" s="129"/>
      <c r="V38" s="129"/>
    </row>
    <row r="39" spans="1:23" x14ac:dyDescent="0.25">
      <c r="A39" s="136">
        <f t="shared" ref="A39:A102" si="4">A38+1</f>
        <v>42037</v>
      </c>
      <c r="B39" s="135">
        <f t="shared" ref="B39:B102" si="5">A39</f>
        <v>42037</v>
      </c>
      <c r="C39" s="28" t="b">
        <f t="shared" si="0"/>
        <v>0</v>
      </c>
      <c r="L39" s="22"/>
    </row>
    <row r="40" spans="1:23" x14ac:dyDescent="0.25">
      <c r="A40" s="136">
        <f t="shared" si="4"/>
        <v>42038</v>
      </c>
      <c r="B40" s="135">
        <f t="shared" si="5"/>
        <v>42038</v>
      </c>
      <c r="C40" s="28" t="b">
        <f t="shared" si="0"/>
        <v>0</v>
      </c>
      <c r="H40" s="129"/>
      <c r="I40" s="129"/>
      <c r="J40" s="129"/>
    </row>
    <row r="41" spans="1:23" x14ac:dyDescent="0.25">
      <c r="A41" s="136">
        <f t="shared" si="4"/>
        <v>42039</v>
      </c>
      <c r="B41" s="135">
        <f t="shared" si="5"/>
        <v>42039</v>
      </c>
      <c r="C41" s="28" t="b">
        <f t="shared" si="0"/>
        <v>0</v>
      </c>
      <c r="H41" s="129"/>
      <c r="I41" s="129"/>
      <c r="J41" s="129"/>
    </row>
    <row r="42" spans="1:23" x14ac:dyDescent="0.25">
      <c r="A42" s="136">
        <f t="shared" si="4"/>
        <v>42040</v>
      </c>
      <c r="B42" s="135">
        <f t="shared" si="5"/>
        <v>42040</v>
      </c>
      <c r="C42" s="28" t="b">
        <f t="shared" si="0"/>
        <v>0</v>
      </c>
      <c r="H42" s="129"/>
      <c r="I42" s="129"/>
      <c r="J42" s="129"/>
    </row>
    <row r="43" spans="1:23" x14ac:dyDescent="0.25">
      <c r="A43" s="136">
        <f t="shared" si="4"/>
        <v>42041</v>
      </c>
      <c r="B43" s="135">
        <f t="shared" si="5"/>
        <v>42041</v>
      </c>
      <c r="C43" s="28" t="b">
        <f t="shared" si="0"/>
        <v>0</v>
      </c>
    </row>
    <row r="44" spans="1:23" x14ac:dyDescent="0.25">
      <c r="A44" s="136">
        <f t="shared" si="4"/>
        <v>42042</v>
      </c>
      <c r="B44" s="135">
        <f t="shared" si="5"/>
        <v>42042</v>
      </c>
      <c r="C44" s="28" t="b">
        <f t="shared" si="0"/>
        <v>1</v>
      </c>
    </row>
    <row r="45" spans="1:23" x14ac:dyDescent="0.25">
      <c r="A45" s="136">
        <f t="shared" si="4"/>
        <v>42043</v>
      </c>
      <c r="B45" s="135">
        <f t="shared" si="5"/>
        <v>42043</v>
      </c>
      <c r="C45" s="28" t="b">
        <f t="shared" si="0"/>
        <v>1</v>
      </c>
    </row>
    <row r="46" spans="1:23" x14ac:dyDescent="0.25">
      <c r="A46" s="136">
        <f t="shared" si="4"/>
        <v>42044</v>
      </c>
      <c r="B46" s="135">
        <f t="shared" si="5"/>
        <v>42044</v>
      </c>
      <c r="C46" s="28" t="b">
        <f t="shared" si="0"/>
        <v>0</v>
      </c>
    </row>
    <row r="47" spans="1:23" x14ac:dyDescent="0.25">
      <c r="A47" s="136">
        <f t="shared" si="4"/>
        <v>42045</v>
      </c>
      <c r="B47" s="135">
        <f t="shared" si="5"/>
        <v>42045</v>
      </c>
      <c r="C47" s="28" t="b">
        <f t="shared" si="0"/>
        <v>0</v>
      </c>
    </row>
    <row r="48" spans="1:23" x14ac:dyDescent="0.25">
      <c r="A48" s="136">
        <f t="shared" si="4"/>
        <v>42046</v>
      </c>
      <c r="B48" s="135">
        <f t="shared" si="5"/>
        <v>42046</v>
      </c>
      <c r="C48" s="28" t="b">
        <f t="shared" si="0"/>
        <v>0</v>
      </c>
    </row>
    <row r="49" spans="1:3" x14ac:dyDescent="0.25">
      <c r="A49" s="136">
        <f t="shared" si="4"/>
        <v>42047</v>
      </c>
      <c r="B49" s="135">
        <f t="shared" si="5"/>
        <v>42047</v>
      </c>
      <c r="C49" s="28" t="b">
        <f t="shared" si="0"/>
        <v>0</v>
      </c>
    </row>
    <row r="50" spans="1:3" x14ac:dyDescent="0.25">
      <c r="A50" s="136">
        <f t="shared" si="4"/>
        <v>42048</v>
      </c>
      <c r="B50" s="135">
        <f t="shared" si="5"/>
        <v>42048</v>
      </c>
      <c r="C50" s="28" t="b">
        <f t="shared" si="0"/>
        <v>0</v>
      </c>
    </row>
    <row r="51" spans="1:3" x14ac:dyDescent="0.25">
      <c r="A51" s="136">
        <f t="shared" si="4"/>
        <v>42049</v>
      </c>
      <c r="B51" s="135">
        <f t="shared" si="5"/>
        <v>42049</v>
      </c>
      <c r="C51" s="28" t="b">
        <f t="shared" si="0"/>
        <v>1</v>
      </c>
    </row>
    <row r="52" spans="1:3" x14ac:dyDescent="0.25">
      <c r="A52" s="136">
        <f t="shared" si="4"/>
        <v>42050</v>
      </c>
      <c r="B52" s="135">
        <f t="shared" si="5"/>
        <v>42050</v>
      </c>
      <c r="C52" s="28" t="b">
        <f t="shared" si="0"/>
        <v>1</v>
      </c>
    </row>
    <row r="53" spans="1:3" x14ac:dyDescent="0.25">
      <c r="A53" s="136">
        <f t="shared" si="4"/>
        <v>42051</v>
      </c>
      <c r="B53" s="135">
        <f t="shared" si="5"/>
        <v>42051</v>
      </c>
      <c r="C53" s="28" t="b">
        <f t="shared" si="0"/>
        <v>0</v>
      </c>
    </row>
    <row r="54" spans="1:3" x14ac:dyDescent="0.25">
      <c r="A54" s="136">
        <f t="shared" si="4"/>
        <v>42052</v>
      </c>
      <c r="B54" s="135">
        <f t="shared" si="5"/>
        <v>42052</v>
      </c>
      <c r="C54" s="28" t="b">
        <f t="shared" si="0"/>
        <v>0</v>
      </c>
    </row>
    <row r="55" spans="1:3" x14ac:dyDescent="0.25">
      <c r="A55" s="136">
        <f t="shared" si="4"/>
        <v>42053</v>
      </c>
      <c r="B55" s="135">
        <f t="shared" si="5"/>
        <v>42053</v>
      </c>
      <c r="C55" s="28" t="b">
        <f t="shared" si="0"/>
        <v>0</v>
      </c>
    </row>
    <row r="56" spans="1:3" x14ac:dyDescent="0.25">
      <c r="A56" s="136">
        <f t="shared" si="4"/>
        <v>42054</v>
      </c>
      <c r="B56" s="135">
        <f t="shared" si="5"/>
        <v>42054</v>
      </c>
      <c r="C56" s="28" t="b">
        <f t="shared" si="0"/>
        <v>0</v>
      </c>
    </row>
    <row r="57" spans="1:3" x14ac:dyDescent="0.25">
      <c r="A57" s="136">
        <f t="shared" si="4"/>
        <v>42055</v>
      </c>
      <c r="B57" s="135">
        <f t="shared" si="5"/>
        <v>42055</v>
      </c>
      <c r="C57" s="28" t="b">
        <f t="shared" si="0"/>
        <v>0</v>
      </c>
    </row>
    <row r="58" spans="1:3" x14ac:dyDescent="0.25">
      <c r="A58" s="136">
        <f t="shared" si="4"/>
        <v>42056</v>
      </c>
      <c r="B58" s="135">
        <f t="shared" si="5"/>
        <v>42056</v>
      </c>
      <c r="C58" s="28" t="b">
        <f t="shared" si="0"/>
        <v>1</v>
      </c>
    </row>
    <row r="59" spans="1:3" x14ac:dyDescent="0.25">
      <c r="A59" s="136">
        <f t="shared" si="4"/>
        <v>42057</v>
      </c>
      <c r="B59" s="135">
        <f t="shared" si="5"/>
        <v>42057</v>
      </c>
      <c r="C59" s="28" t="b">
        <f t="shared" si="0"/>
        <v>1</v>
      </c>
    </row>
    <row r="60" spans="1:3" x14ac:dyDescent="0.25">
      <c r="A60" s="136">
        <f t="shared" si="4"/>
        <v>42058</v>
      </c>
      <c r="B60" s="135">
        <f t="shared" si="5"/>
        <v>42058</v>
      </c>
      <c r="C60" s="28" t="b">
        <f t="shared" si="0"/>
        <v>0</v>
      </c>
    </row>
    <row r="61" spans="1:3" x14ac:dyDescent="0.25">
      <c r="A61" s="136">
        <f t="shared" si="4"/>
        <v>42059</v>
      </c>
      <c r="B61" s="135">
        <f t="shared" si="5"/>
        <v>42059</v>
      </c>
      <c r="C61" s="28" t="b">
        <f t="shared" si="0"/>
        <v>0</v>
      </c>
    </row>
    <row r="62" spans="1:3" x14ac:dyDescent="0.25">
      <c r="A62" s="136">
        <f t="shared" si="4"/>
        <v>42060</v>
      </c>
      <c r="B62" s="135">
        <f t="shared" si="5"/>
        <v>42060</v>
      </c>
      <c r="C62" s="28" t="b">
        <f t="shared" si="0"/>
        <v>0</v>
      </c>
    </row>
    <row r="63" spans="1:3" x14ac:dyDescent="0.25">
      <c r="A63" s="136">
        <f t="shared" si="4"/>
        <v>42061</v>
      </c>
      <c r="B63" s="135">
        <f t="shared" si="5"/>
        <v>42061</v>
      </c>
      <c r="C63" s="28" t="b">
        <f t="shared" si="0"/>
        <v>0</v>
      </c>
    </row>
    <row r="64" spans="1:3" x14ac:dyDescent="0.25">
      <c r="A64" s="136">
        <f t="shared" si="4"/>
        <v>42062</v>
      </c>
      <c r="B64" s="135">
        <f t="shared" si="5"/>
        <v>42062</v>
      </c>
      <c r="C64" s="28" t="b">
        <f t="shared" si="0"/>
        <v>0</v>
      </c>
    </row>
    <row r="65" spans="1:3" x14ac:dyDescent="0.25">
      <c r="A65" s="136">
        <f t="shared" si="4"/>
        <v>42063</v>
      </c>
      <c r="B65" s="135">
        <f t="shared" si="5"/>
        <v>42063</v>
      </c>
      <c r="C65" s="28" t="b">
        <f t="shared" si="0"/>
        <v>1</v>
      </c>
    </row>
    <row r="66" spans="1:3" x14ac:dyDescent="0.25">
      <c r="A66" s="136">
        <f t="shared" si="4"/>
        <v>42064</v>
      </c>
      <c r="B66" s="135">
        <f t="shared" si="5"/>
        <v>42064</v>
      </c>
      <c r="C66" s="28" t="b">
        <f t="shared" si="0"/>
        <v>1</v>
      </c>
    </row>
    <row r="67" spans="1:3" x14ac:dyDescent="0.25">
      <c r="A67" s="136">
        <f t="shared" si="4"/>
        <v>42065</v>
      </c>
      <c r="B67" s="135">
        <f t="shared" si="5"/>
        <v>42065</v>
      </c>
      <c r="C67" s="28" t="b">
        <f t="shared" si="0"/>
        <v>0</v>
      </c>
    </row>
    <row r="68" spans="1:3" x14ac:dyDescent="0.25">
      <c r="A68" s="136">
        <f t="shared" si="4"/>
        <v>42066</v>
      </c>
      <c r="B68" s="135">
        <f t="shared" si="5"/>
        <v>42066</v>
      </c>
      <c r="C68" s="28" t="b">
        <f t="shared" si="0"/>
        <v>0</v>
      </c>
    </row>
    <row r="69" spans="1:3" x14ac:dyDescent="0.25">
      <c r="A69" s="136">
        <f t="shared" si="4"/>
        <v>42067</v>
      </c>
      <c r="B69" s="135">
        <f t="shared" si="5"/>
        <v>42067</v>
      </c>
      <c r="C69" s="28" t="b">
        <f t="shared" si="0"/>
        <v>0</v>
      </c>
    </row>
    <row r="70" spans="1:3" x14ac:dyDescent="0.25">
      <c r="A70" s="136">
        <f t="shared" si="4"/>
        <v>42068</v>
      </c>
      <c r="B70" s="135">
        <f t="shared" si="5"/>
        <v>42068</v>
      </c>
      <c r="C70" s="28" t="b">
        <f t="shared" si="0"/>
        <v>0</v>
      </c>
    </row>
    <row r="71" spans="1:3" x14ac:dyDescent="0.25">
      <c r="A71" s="136">
        <f t="shared" si="4"/>
        <v>42069</v>
      </c>
      <c r="B71" s="135">
        <f t="shared" si="5"/>
        <v>42069</v>
      </c>
      <c r="C71" s="28" t="b">
        <f t="shared" ref="C71:C134" si="6">OR(A71=fera,A71=ferb,A71=ferc,A71=ferd,A71=fere,A71=ferf,A71=ferg,A71=ferh,A71=feri,A71=ferj,A71=ferk,A71=ferl,A71=ferm,A71=fern,WEEKDAY(B71)=1,WEEKDAY(B71)=7)</f>
        <v>0</v>
      </c>
    </row>
    <row r="72" spans="1:3" x14ac:dyDescent="0.25">
      <c r="A72" s="136">
        <f t="shared" si="4"/>
        <v>42070</v>
      </c>
      <c r="B72" s="135">
        <f t="shared" si="5"/>
        <v>42070</v>
      </c>
      <c r="C72" s="28" t="b">
        <f t="shared" si="6"/>
        <v>1</v>
      </c>
    </row>
    <row r="73" spans="1:3" x14ac:dyDescent="0.25">
      <c r="A73" s="136">
        <f t="shared" si="4"/>
        <v>42071</v>
      </c>
      <c r="B73" s="135">
        <f t="shared" si="5"/>
        <v>42071</v>
      </c>
      <c r="C73" s="28" t="b">
        <f t="shared" si="6"/>
        <v>1</v>
      </c>
    </row>
    <row r="74" spans="1:3" x14ac:dyDescent="0.25">
      <c r="A74" s="136">
        <f t="shared" si="4"/>
        <v>42072</v>
      </c>
      <c r="B74" s="135">
        <f t="shared" si="5"/>
        <v>42072</v>
      </c>
      <c r="C74" s="28" t="b">
        <f t="shared" si="6"/>
        <v>0</v>
      </c>
    </row>
    <row r="75" spans="1:3" x14ac:dyDescent="0.25">
      <c r="A75" s="136">
        <f t="shared" si="4"/>
        <v>42073</v>
      </c>
      <c r="B75" s="135">
        <f t="shared" si="5"/>
        <v>42073</v>
      </c>
      <c r="C75" s="28" t="b">
        <f t="shared" si="6"/>
        <v>0</v>
      </c>
    </row>
    <row r="76" spans="1:3" x14ac:dyDescent="0.25">
      <c r="A76" s="136">
        <f t="shared" si="4"/>
        <v>42074</v>
      </c>
      <c r="B76" s="135">
        <f t="shared" si="5"/>
        <v>42074</v>
      </c>
      <c r="C76" s="28" t="b">
        <f t="shared" si="6"/>
        <v>0</v>
      </c>
    </row>
    <row r="77" spans="1:3" x14ac:dyDescent="0.25">
      <c r="A77" s="136">
        <f t="shared" si="4"/>
        <v>42075</v>
      </c>
      <c r="B77" s="135">
        <f t="shared" si="5"/>
        <v>42075</v>
      </c>
      <c r="C77" s="28" t="b">
        <f t="shared" si="6"/>
        <v>0</v>
      </c>
    </row>
    <row r="78" spans="1:3" x14ac:dyDescent="0.25">
      <c r="A78" s="136">
        <f t="shared" si="4"/>
        <v>42076</v>
      </c>
      <c r="B78" s="135">
        <f t="shared" si="5"/>
        <v>42076</v>
      </c>
      <c r="C78" s="28" t="b">
        <f t="shared" si="6"/>
        <v>0</v>
      </c>
    </row>
    <row r="79" spans="1:3" x14ac:dyDescent="0.25">
      <c r="A79" s="136">
        <f t="shared" si="4"/>
        <v>42077</v>
      </c>
      <c r="B79" s="135">
        <f t="shared" si="5"/>
        <v>42077</v>
      </c>
      <c r="C79" s="28" t="b">
        <f t="shared" si="6"/>
        <v>1</v>
      </c>
    </row>
    <row r="80" spans="1:3" x14ac:dyDescent="0.25">
      <c r="A80" s="136">
        <f t="shared" si="4"/>
        <v>42078</v>
      </c>
      <c r="B80" s="135">
        <f t="shared" si="5"/>
        <v>42078</v>
      </c>
      <c r="C80" s="28" t="b">
        <f t="shared" si="6"/>
        <v>1</v>
      </c>
    </row>
    <row r="81" spans="1:3" x14ac:dyDescent="0.25">
      <c r="A81" s="136">
        <f t="shared" si="4"/>
        <v>42079</v>
      </c>
      <c r="B81" s="135">
        <f t="shared" si="5"/>
        <v>42079</v>
      </c>
      <c r="C81" s="28" t="b">
        <f t="shared" si="6"/>
        <v>0</v>
      </c>
    </row>
    <row r="82" spans="1:3" x14ac:dyDescent="0.25">
      <c r="A82" s="136">
        <f t="shared" si="4"/>
        <v>42080</v>
      </c>
      <c r="B82" s="135">
        <f t="shared" si="5"/>
        <v>42080</v>
      </c>
      <c r="C82" s="28" t="b">
        <f t="shared" si="6"/>
        <v>0</v>
      </c>
    </row>
    <row r="83" spans="1:3" x14ac:dyDescent="0.25">
      <c r="A83" s="136">
        <f t="shared" si="4"/>
        <v>42081</v>
      </c>
      <c r="B83" s="135">
        <f t="shared" si="5"/>
        <v>42081</v>
      </c>
      <c r="C83" s="28" t="b">
        <f t="shared" si="6"/>
        <v>0</v>
      </c>
    </row>
    <row r="84" spans="1:3" x14ac:dyDescent="0.25">
      <c r="A84" s="136">
        <f t="shared" si="4"/>
        <v>42082</v>
      </c>
      <c r="B84" s="135">
        <f t="shared" si="5"/>
        <v>42082</v>
      </c>
      <c r="C84" s="28" t="b">
        <f t="shared" si="6"/>
        <v>0</v>
      </c>
    </row>
    <row r="85" spans="1:3" x14ac:dyDescent="0.25">
      <c r="A85" s="136">
        <f t="shared" si="4"/>
        <v>42083</v>
      </c>
      <c r="B85" s="135">
        <f t="shared" si="5"/>
        <v>42083</v>
      </c>
      <c r="C85" s="28" t="b">
        <f t="shared" si="6"/>
        <v>0</v>
      </c>
    </row>
    <row r="86" spans="1:3" x14ac:dyDescent="0.25">
      <c r="A86" s="136">
        <f t="shared" si="4"/>
        <v>42084</v>
      </c>
      <c r="B86" s="135">
        <f t="shared" si="5"/>
        <v>42084</v>
      </c>
      <c r="C86" s="28" t="b">
        <f t="shared" si="6"/>
        <v>1</v>
      </c>
    </row>
    <row r="87" spans="1:3" x14ac:dyDescent="0.25">
      <c r="A87" s="136">
        <f t="shared" si="4"/>
        <v>42085</v>
      </c>
      <c r="B87" s="135">
        <f t="shared" si="5"/>
        <v>42085</v>
      </c>
      <c r="C87" s="28" t="b">
        <f t="shared" si="6"/>
        <v>1</v>
      </c>
    </row>
    <row r="88" spans="1:3" x14ac:dyDescent="0.25">
      <c r="A88" s="136">
        <f t="shared" si="4"/>
        <v>42086</v>
      </c>
      <c r="B88" s="135">
        <f t="shared" si="5"/>
        <v>42086</v>
      </c>
      <c r="C88" s="28" t="b">
        <f t="shared" si="6"/>
        <v>0</v>
      </c>
    </row>
    <row r="89" spans="1:3" x14ac:dyDescent="0.25">
      <c r="A89" s="136">
        <f t="shared" si="4"/>
        <v>42087</v>
      </c>
      <c r="B89" s="135">
        <f t="shared" si="5"/>
        <v>42087</v>
      </c>
      <c r="C89" s="28" t="b">
        <f t="shared" si="6"/>
        <v>0</v>
      </c>
    </row>
    <row r="90" spans="1:3" x14ac:dyDescent="0.25">
      <c r="A90" s="136">
        <f t="shared" si="4"/>
        <v>42088</v>
      </c>
      <c r="B90" s="135">
        <f t="shared" si="5"/>
        <v>42088</v>
      </c>
      <c r="C90" s="28" t="b">
        <f t="shared" si="6"/>
        <v>0</v>
      </c>
    </row>
    <row r="91" spans="1:3" x14ac:dyDescent="0.25">
      <c r="A91" s="136">
        <f t="shared" si="4"/>
        <v>42089</v>
      </c>
      <c r="B91" s="135">
        <f t="shared" si="5"/>
        <v>42089</v>
      </c>
      <c r="C91" s="28" t="b">
        <f t="shared" si="6"/>
        <v>0</v>
      </c>
    </row>
    <row r="92" spans="1:3" x14ac:dyDescent="0.25">
      <c r="A92" s="136">
        <f t="shared" si="4"/>
        <v>42090</v>
      </c>
      <c r="B92" s="135">
        <f t="shared" si="5"/>
        <v>42090</v>
      </c>
      <c r="C92" s="28" t="b">
        <f t="shared" si="6"/>
        <v>0</v>
      </c>
    </row>
    <row r="93" spans="1:3" x14ac:dyDescent="0.25">
      <c r="A93" s="136">
        <f t="shared" si="4"/>
        <v>42091</v>
      </c>
      <c r="B93" s="135">
        <f t="shared" si="5"/>
        <v>42091</v>
      </c>
      <c r="C93" s="28" t="b">
        <f t="shared" si="6"/>
        <v>1</v>
      </c>
    </row>
    <row r="94" spans="1:3" x14ac:dyDescent="0.25">
      <c r="A94" s="136">
        <f t="shared" si="4"/>
        <v>42092</v>
      </c>
      <c r="B94" s="135">
        <f t="shared" si="5"/>
        <v>42092</v>
      </c>
      <c r="C94" s="28" t="b">
        <f t="shared" si="6"/>
        <v>1</v>
      </c>
    </row>
    <row r="95" spans="1:3" x14ac:dyDescent="0.25">
      <c r="A95" s="136">
        <f t="shared" si="4"/>
        <v>42093</v>
      </c>
      <c r="B95" s="135">
        <f t="shared" si="5"/>
        <v>42093</v>
      </c>
      <c r="C95" s="28" t="b">
        <f t="shared" si="6"/>
        <v>0</v>
      </c>
    </row>
    <row r="96" spans="1:3" x14ac:dyDescent="0.25">
      <c r="A96" s="136">
        <f t="shared" si="4"/>
        <v>42094</v>
      </c>
      <c r="B96" s="135">
        <f t="shared" si="5"/>
        <v>42094</v>
      </c>
      <c r="C96" s="28" t="b">
        <f t="shared" si="6"/>
        <v>0</v>
      </c>
    </row>
    <row r="97" spans="1:3" x14ac:dyDescent="0.25">
      <c r="A97" s="136">
        <f t="shared" si="4"/>
        <v>42095</v>
      </c>
      <c r="B97" s="135">
        <f t="shared" si="5"/>
        <v>42095</v>
      </c>
      <c r="C97" s="28" t="b">
        <f t="shared" si="6"/>
        <v>0</v>
      </c>
    </row>
    <row r="98" spans="1:3" x14ac:dyDescent="0.25">
      <c r="A98" s="136">
        <f t="shared" si="4"/>
        <v>42096</v>
      </c>
      <c r="B98" s="135">
        <f t="shared" si="5"/>
        <v>42096</v>
      </c>
      <c r="C98" s="28" t="b">
        <f t="shared" si="6"/>
        <v>0</v>
      </c>
    </row>
    <row r="99" spans="1:3" x14ac:dyDescent="0.25">
      <c r="A99" s="136">
        <f t="shared" si="4"/>
        <v>42097</v>
      </c>
      <c r="B99" s="135">
        <f t="shared" si="5"/>
        <v>42097</v>
      </c>
      <c r="C99" s="28" t="b">
        <f t="shared" si="6"/>
        <v>0</v>
      </c>
    </row>
    <row r="100" spans="1:3" x14ac:dyDescent="0.25">
      <c r="A100" s="136">
        <f t="shared" si="4"/>
        <v>42098</v>
      </c>
      <c r="B100" s="135">
        <f t="shared" si="5"/>
        <v>42098</v>
      </c>
      <c r="C100" s="28" t="b">
        <f t="shared" si="6"/>
        <v>1</v>
      </c>
    </row>
    <row r="101" spans="1:3" x14ac:dyDescent="0.25">
      <c r="A101" s="136">
        <f t="shared" si="4"/>
        <v>42099</v>
      </c>
      <c r="B101" s="135">
        <f t="shared" si="5"/>
        <v>42099</v>
      </c>
      <c r="C101" s="28" t="b">
        <f t="shared" si="6"/>
        <v>1</v>
      </c>
    </row>
    <row r="102" spans="1:3" x14ac:dyDescent="0.25">
      <c r="A102" s="136">
        <f t="shared" si="4"/>
        <v>42100</v>
      </c>
      <c r="B102" s="135">
        <f t="shared" si="5"/>
        <v>42100</v>
      </c>
      <c r="C102" s="28" t="b">
        <f t="shared" si="6"/>
        <v>0</v>
      </c>
    </row>
    <row r="103" spans="1:3" x14ac:dyDescent="0.25">
      <c r="A103" s="136">
        <f t="shared" ref="A103:A166" si="7">A102+1</f>
        <v>42101</v>
      </c>
      <c r="B103" s="135">
        <f t="shared" ref="B103:B166" si="8">A103</f>
        <v>42101</v>
      </c>
      <c r="C103" s="28" t="b">
        <f t="shared" si="6"/>
        <v>0</v>
      </c>
    </row>
    <row r="104" spans="1:3" x14ac:dyDescent="0.25">
      <c r="A104" s="136">
        <f t="shared" si="7"/>
        <v>42102</v>
      </c>
      <c r="B104" s="135">
        <f t="shared" si="8"/>
        <v>42102</v>
      </c>
      <c r="C104" s="28" t="b">
        <f t="shared" si="6"/>
        <v>0</v>
      </c>
    </row>
    <row r="105" spans="1:3" x14ac:dyDescent="0.25">
      <c r="A105" s="136">
        <f t="shared" si="7"/>
        <v>42103</v>
      </c>
      <c r="B105" s="135">
        <f t="shared" si="8"/>
        <v>42103</v>
      </c>
      <c r="C105" s="28" t="b">
        <f t="shared" si="6"/>
        <v>0</v>
      </c>
    </row>
    <row r="106" spans="1:3" x14ac:dyDescent="0.25">
      <c r="A106" s="136">
        <f t="shared" si="7"/>
        <v>42104</v>
      </c>
      <c r="B106" s="135">
        <f t="shared" si="8"/>
        <v>42104</v>
      </c>
      <c r="C106" s="28" t="b">
        <f t="shared" si="6"/>
        <v>0</v>
      </c>
    </row>
    <row r="107" spans="1:3" x14ac:dyDescent="0.25">
      <c r="A107" s="136">
        <f t="shared" si="7"/>
        <v>42105</v>
      </c>
      <c r="B107" s="135">
        <f t="shared" si="8"/>
        <v>42105</v>
      </c>
      <c r="C107" s="28" t="b">
        <f t="shared" si="6"/>
        <v>1</v>
      </c>
    </row>
    <row r="108" spans="1:3" x14ac:dyDescent="0.25">
      <c r="A108" s="136">
        <f t="shared" si="7"/>
        <v>42106</v>
      </c>
      <c r="B108" s="135">
        <f t="shared" si="8"/>
        <v>42106</v>
      </c>
      <c r="C108" s="28" t="b">
        <f t="shared" si="6"/>
        <v>1</v>
      </c>
    </row>
    <row r="109" spans="1:3" x14ac:dyDescent="0.25">
      <c r="A109" s="136">
        <f t="shared" si="7"/>
        <v>42107</v>
      </c>
      <c r="B109" s="135">
        <f t="shared" si="8"/>
        <v>42107</v>
      </c>
      <c r="C109" s="28" t="b">
        <f t="shared" si="6"/>
        <v>0</v>
      </c>
    </row>
    <row r="110" spans="1:3" x14ac:dyDescent="0.25">
      <c r="A110" s="136">
        <f t="shared" si="7"/>
        <v>42108</v>
      </c>
      <c r="B110" s="135">
        <f t="shared" si="8"/>
        <v>42108</v>
      </c>
      <c r="C110" s="28" t="b">
        <f t="shared" si="6"/>
        <v>0</v>
      </c>
    </row>
    <row r="111" spans="1:3" x14ac:dyDescent="0.25">
      <c r="A111" s="136">
        <f t="shared" si="7"/>
        <v>42109</v>
      </c>
      <c r="B111" s="135">
        <f t="shared" si="8"/>
        <v>42109</v>
      </c>
      <c r="C111" s="28" t="b">
        <f t="shared" si="6"/>
        <v>0</v>
      </c>
    </row>
    <row r="112" spans="1:3" x14ac:dyDescent="0.25">
      <c r="A112" s="136">
        <f t="shared" si="7"/>
        <v>42110</v>
      </c>
      <c r="B112" s="135">
        <f t="shared" si="8"/>
        <v>42110</v>
      </c>
      <c r="C112" s="28" t="b">
        <f t="shared" si="6"/>
        <v>0</v>
      </c>
    </row>
    <row r="113" spans="1:3" x14ac:dyDescent="0.25">
      <c r="A113" s="136">
        <f t="shared" si="7"/>
        <v>42111</v>
      </c>
      <c r="B113" s="135">
        <f t="shared" si="8"/>
        <v>42111</v>
      </c>
      <c r="C113" s="28" t="b">
        <f t="shared" si="6"/>
        <v>0</v>
      </c>
    </row>
    <row r="114" spans="1:3" x14ac:dyDescent="0.25">
      <c r="A114" s="136">
        <f t="shared" si="7"/>
        <v>42112</v>
      </c>
      <c r="B114" s="135">
        <f t="shared" si="8"/>
        <v>42112</v>
      </c>
      <c r="C114" s="28" t="b">
        <f t="shared" si="6"/>
        <v>1</v>
      </c>
    </row>
    <row r="115" spans="1:3" x14ac:dyDescent="0.25">
      <c r="A115" s="136">
        <f t="shared" si="7"/>
        <v>42113</v>
      </c>
      <c r="B115" s="135">
        <f t="shared" si="8"/>
        <v>42113</v>
      </c>
      <c r="C115" s="28" t="b">
        <f t="shared" si="6"/>
        <v>1</v>
      </c>
    </row>
    <row r="116" spans="1:3" x14ac:dyDescent="0.25">
      <c r="A116" s="136">
        <f t="shared" si="7"/>
        <v>42114</v>
      </c>
      <c r="B116" s="135">
        <f t="shared" si="8"/>
        <v>42114</v>
      </c>
      <c r="C116" s="28" t="b">
        <f t="shared" si="6"/>
        <v>0</v>
      </c>
    </row>
    <row r="117" spans="1:3" x14ac:dyDescent="0.25">
      <c r="A117" s="136">
        <f t="shared" si="7"/>
        <v>42115</v>
      </c>
      <c r="B117" s="135">
        <f t="shared" si="8"/>
        <v>42115</v>
      </c>
      <c r="C117" s="28" t="b">
        <f t="shared" si="6"/>
        <v>0</v>
      </c>
    </row>
    <row r="118" spans="1:3" x14ac:dyDescent="0.25">
      <c r="A118" s="136">
        <f t="shared" si="7"/>
        <v>42116</v>
      </c>
      <c r="B118" s="135">
        <f t="shared" si="8"/>
        <v>42116</v>
      </c>
      <c r="C118" s="28" t="b">
        <f t="shared" si="6"/>
        <v>0</v>
      </c>
    </row>
    <row r="119" spans="1:3" x14ac:dyDescent="0.25">
      <c r="A119" s="136">
        <f t="shared" si="7"/>
        <v>42117</v>
      </c>
      <c r="B119" s="135">
        <f t="shared" si="8"/>
        <v>42117</v>
      </c>
      <c r="C119" s="28" t="b">
        <f t="shared" si="6"/>
        <v>0</v>
      </c>
    </row>
    <row r="120" spans="1:3" x14ac:dyDescent="0.25">
      <c r="A120" s="136">
        <f t="shared" si="7"/>
        <v>42118</v>
      </c>
      <c r="B120" s="135">
        <f t="shared" si="8"/>
        <v>42118</v>
      </c>
      <c r="C120" s="28" t="b">
        <f t="shared" si="6"/>
        <v>0</v>
      </c>
    </row>
    <row r="121" spans="1:3" x14ac:dyDescent="0.25">
      <c r="A121" s="136">
        <f t="shared" si="7"/>
        <v>42119</v>
      </c>
      <c r="B121" s="135">
        <f t="shared" si="8"/>
        <v>42119</v>
      </c>
      <c r="C121" s="28" t="b">
        <f t="shared" si="6"/>
        <v>1</v>
      </c>
    </row>
    <row r="122" spans="1:3" x14ac:dyDescent="0.25">
      <c r="A122" s="136">
        <f t="shared" si="7"/>
        <v>42120</v>
      </c>
      <c r="B122" s="135">
        <f t="shared" si="8"/>
        <v>42120</v>
      </c>
      <c r="C122" s="28" t="b">
        <f t="shared" si="6"/>
        <v>1</v>
      </c>
    </row>
    <row r="123" spans="1:3" x14ac:dyDescent="0.25">
      <c r="A123" s="136">
        <f t="shared" si="7"/>
        <v>42121</v>
      </c>
      <c r="B123" s="135">
        <f t="shared" si="8"/>
        <v>42121</v>
      </c>
      <c r="C123" s="28" t="b">
        <f t="shared" si="6"/>
        <v>0</v>
      </c>
    </row>
    <row r="124" spans="1:3" x14ac:dyDescent="0.25">
      <c r="A124" s="136">
        <f t="shared" si="7"/>
        <v>42122</v>
      </c>
      <c r="B124" s="135">
        <f t="shared" si="8"/>
        <v>42122</v>
      </c>
      <c r="C124" s="28" t="b">
        <f t="shared" si="6"/>
        <v>0</v>
      </c>
    </row>
    <row r="125" spans="1:3" x14ac:dyDescent="0.25">
      <c r="A125" s="136">
        <f t="shared" si="7"/>
        <v>42123</v>
      </c>
      <c r="B125" s="135">
        <f t="shared" si="8"/>
        <v>42123</v>
      </c>
      <c r="C125" s="28" t="b">
        <f t="shared" si="6"/>
        <v>0</v>
      </c>
    </row>
    <row r="126" spans="1:3" x14ac:dyDescent="0.25">
      <c r="A126" s="136">
        <f t="shared" si="7"/>
        <v>42124</v>
      </c>
      <c r="B126" s="135">
        <f t="shared" si="8"/>
        <v>42124</v>
      </c>
      <c r="C126" s="28" t="b">
        <f t="shared" si="6"/>
        <v>0</v>
      </c>
    </row>
    <row r="127" spans="1:3" x14ac:dyDescent="0.25">
      <c r="A127" s="136">
        <f t="shared" si="7"/>
        <v>42125</v>
      </c>
      <c r="B127" s="135">
        <f t="shared" si="8"/>
        <v>42125</v>
      </c>
      <c r="C127" s="28" t="b">
        <f t="shared" si="6"/>
        <v>0</v>
      </c>
    </row>
    <row r="128" spans="1:3" x14ac:dyDescent="0.25">
      <c r="A128" s="136">
        <f t="shared" si="7"/>
        <v>42126</v>
      </c>
      <c r="B128" s="135">
        <f t="shared" si="8"/>
        <v>42126</v>
      </c>
      <c r="C128" s="28" t="b">
        <f t="shared" si="6"/>
        <v>1</v>
      </c>
    </row>
    <row r="129" spans="1:3" x14ac:dyDescent="0.25">
      <c r="A129" s="136">
        <f t="shared" si="7"/>
        <v>42127</v>
      </c>
      <c r="B129" s="135">
        <f t="shared" si="8"/>
        <v>42127</v>
      </c>
      <c r="C129" s="28" t="b">
        <f t="shared" si="6"/>
        <v>1</v>
      </c>
    </row>
    <row r="130" spans="1:3" x14ac:dyDescent="0.25">
      <c r="A130" s="136">
        <f t="shared" si="7"/>
        <v>42128</v>
      </c>
      <c r="B130" s="135">
        <f t="shared" si="8"/>
        <v>42128</v>
      </c>
      <c r="C130" s="28" t="b">
        <f t="shared" si="6"/>
        <v>0</v>
      </c>
    </row>
    <row r="131" spans="1:3" x14ac:dyDescent="0.25">
      <c r="A131" s="136">
        <f t="shared" si="7"/>
        <v>42129</v>
      </c>
      <c r="B131" s="135">
        <f t="shared" si="8"/>
        <v>42129</v>
      </c>
      <c r="C131" s="28" t="b">
        <f t="shared" si="6"/>
        <v>0</v>
      </c>
    </row>
    <row r="132" spans="1:3" x14ac:dyDescent="0.25">
      <c r="A132" s="136">
        <f t="shared" si="7"/>
        <v>42130</v>
      </c>
      <c r="B132" s="135">
        <f t="shared" si="8"/>
        <v>42130</v>
      </c>
      <c r="C132" s="28" t="b">
        <f t="shared" si="6"/>
        <v>0</v>
      </c>
    </row>
    <row r="133" spans="1:3" x14ac:dyDescent="0.25">
      <c r="A133" s="136">
        <f t="shared" si="7"/>
        <v>42131</v>
      </c>
      <c r="B133" s="135">
        <f t="shared" si="8"/>
        <v>42131</v>
      </c>
      <c r="C133" s="28" t="b">
        <f t="shared" si="6"/>
        <v>0</v>
      </c>
    </row>
    <row r="134" spans="1:3" x14ac:dyDescent="0.25">
      <c r="A134" s="136">
        <f t="shared" si="7"/>
        <v>42132</v>
      </c>
      <c r="B134" s="135">
        <f t="shared" si="8"/>
        <v>42132</v>
      </c>
      <c r="C134" s="28" t="b">
        <f t="shared" si="6"/>
        <v>0</v>
      </c>
    </row>
    <row r="135" spans="1:3" x14ac:dyDescent="0.25">
      <c r="A135" s="136">
        <f t="shared" si="7"/>
        <v>42133</v>
      </c>
      <c r="B135" s="135">
        <f t="shared" si="8"/>
        <v>42133</v>
      </c>
      <c r="C135" s="28" t="b">
        <f t="shared" ref="C135:C198" si="9">OR(A135=fera,A135=ferb,A135=ferc,A135=ferd,A135=fere,A135=ferf,A135=ferg,A135=ferh,A135=feri,A135=ferj,A135=ferk,A135=ferl,A135=ferm,A135=fern,WEEKDAY(B135)=1,WEEKDAY(B135)=7)</f>
        <v>1</v>
      </c>
    </row>
    <row r="136" spans="1:3" x14ac:dyDescent="0.25">
      <c r="A136" s="136">
        <f t="shared" si="7"/>
        <v>42134</v>
      </c>
      <c r="B136" s="135">
        <f t="shared" si="8"/>
        <v>42134</v>
      </c>
      <c r="C136" s="28" t="b">
        <f t="shared" si="9"/>
        <v>1</v>
      </c>
    </row>
    <row r="137" spans="1:3" x14ac:dyDescent="0.25">
      <c r="A137" s="136">
        <f t="shared" si="7"/>
        <v>42135</v>
      </c>
      <c r="B137" s="135">
        <f t="shared" si="8"/>
        <v>42135</v>
      </c>
      <c r="C137" s="28" t="b">
        <f t="shared" si="9"/>
        <v>0</v>
      </c>
    </row>
    <row r="138" spans="1:3" x14ac:dyDescent="0.25">
      <c r="A138" s="136">
        <f t="shared" si="7"/>
        <v>42136</v>
      </c>
      <c r="B138" s="135">
        <f t="shared" si="8"/>
        <v>42136</v>
      </c>
      <c r="C138" s="28" t="b">
        <f t="shared" si="9"/>
        <v>0</v>
      </c>
    </row>
    <row r="139" spans="1:3" x14ac:dyDescent="0.25">
      <c r="A139" s="136">
        <f t="shared" si="7"/>
        <v>42137</v>
      </c>
      <c r="B139" s="135">
        <f t="shared" si="8"/>
        <v>42137</v>
      </c>
      <c r="C139" s="28" t="b">
        <f t="shared" si="9"/>
        <v>0</v>
      </c>
    </row>
    <row r="140" spans="1:3" x14ac:dyDescent="0.25">
      <c r="A140" s="136">
        <f t="shared" si="7"/>
        <v>42138</v>
      </c>
      <c r="B140" s="135">
        <f t="shared" si="8"/>
        <v>42138</v>
      </c>
      <c r="C140" s="28" t="b">
        <f t="shared" si="9"/>
        <v>0</v>
      </c>
    </row>
    <row r="141" spans="1:3" x14ac:dyDescent="0.25">
      <c r="A141" s="136">
        <f t="shared" si="7"/>
        <v>42139</v>
      </c>
      <c r="B141" s="135">
        <f t="shared" si="8"/>
        <v>42139</v>
      </c>
      <c r="C141" s="28" t="b">
        <f t="shared" si="9"/>
        <v>0</v>
      </c>
    </row>
    <row r="142" spans="1:3" x14ac:dyDescent="0.25">
      <c r="A142" s="136">
        <f t="shared" si="7"/>
        <v>42140</v>
      </c>
      <c r="B142" s="135">
        <f t="shared" si="8"/>
        <v>42140</v>
      </c>
      <c r="C142" s="28" t="b">
        <f t="shared" si="9"/>
        <v>1</v>
      </c>
    </row>
    <row r="143" spans="1:3" x14ac:dyDescent="0.25">
      <c r="A143" s="136">
        <f t="shared" si="7"/>
        <v>42141</v>
      </c>
      <c r="B143" s="135">
        <f t="shared" si="8"/>
        <v>42141</v>
      </c>
      <c r="C143" s="28" t="b">
        <f t="shared" si="9"/>
        <v>1</v>
      </c>
    </row>
    <row r="144" spans="1:3" x14ac:dyDescent="0.25">
      <c r="A144" s="136">
        <f t="shared" si="7"/>
        <v>42142</v>
      </c>
      <c r="B144" s="135">
        <f t="shared" si="8"/>
        <v>42142</v>
      </c>
      <c r="C144" s="28" t="b">
        <f t="shared" si="9"/>
        <v>0</v>
      </c>
    </row>
    <row r="145" spans="1:3" x14ac:dyDescent="0.25">
      <c r="A145" s="136">
        <f t="shared" si="7"/>
        <v>42143</v>
      </c>
      <c r="B145" s="135">
        <f t="shared" si="8"/>
        <v>42143</v>
      </c>
      <c r="C145" s="28" t="b">
        <f t="shared" si="9"/>
        <v>0</v>
      </c>
    </row>
    <row r="146" spans="1:3" x14ac:dyDescent="0.25">
      <c r="A146" s="136">
        <f t="shared" si="7"/>
        <v>42144</v>
      </c>
      <c r="B146" s="135">
        <f t="shared" si="8"/>
        <v>42144</v>
      </c>
      <c r="C146" s="28" t="b">
        <f t="shared" si="9"/>
        <v>0</v>
      </c>
    </row>
    <row r="147" spans="1:3" x14ac:dyDescent="0.25">
      <c r="A147" s="136">
        <f t="shared" si="7"/>
        <v>42145</v>
      </c>
      <c r="B147" s="135">
        <f t="shared" si="8"/>
        <v>42145</v>
      </c>
      <c r="C147" s="28" t="b">
        <f t="shared" si="9"/>
        <v>0</v>
      </c>
    </row>
    <row r="148" spans="1:3" x14ac:dyDescent="0.25">
      <c r="A148" s="136">
        <f t="shared" si="7"/>
        <v>42146</v>
      </c>
      <c r="B148" s="135">
        <f t="shared" si="8"/>
        <v>42146</v>
      </c>
      <c r="C148" s="28" t="b">
        <f t="shared" si="9"/>
        <v>0</v>
      </c>
    </row>
    <row r="149" spans="1:3" x14ac:dyDescent="0.25">
      <c r="A149" s="136">
        <f t="shared" si="7"/>
        <v>42147</v>
      </c>
      <c r="B149" s="135">
        <f t="shared" si="8"/>
        <v>42147</v>
      </c>
      <c r="C149" s="28" t="b">
        <f t="shared" si="9"/>
        <v>1</v>
      </c>
    </row>
    <row r="150" spans="1:3" x14ac:dyDescent="0.25">
      <c r="A150" s="136">
        <f t="shared" si="7"/>
        <v>42148</v>
      </c>
      <c r="B150" s="135">
        <f t="shared" si="8"/>
        <v>42148</v>
      </c>
      <c r="C150" s="28" t="b">
        <f t="shared" si="9"/>
        <v>1</v>
      </c>
    </row>
    <row r="151" spans="1:3" x14ac:dyDescent="0.25">
      <c r="A151" s="136">
        <f t="shared" si="7"/>
        <v>42149</v>
      </c>
      <c r="B151" s="135">
        <f t="shared" si="8"/>
        <v>42149</v>
      </c>
      <c r="C151" s="28" t="b">
        <f t="shared" si="9"/>
        <v>0</v>
      </c>
    </row>
    <row r="152" spans="1:3" x14ac:dyDescent="0.25">
      <c r="A152" s="136">
        <f t="shared" si="7"/>
        <v>42150</v>
      </c>
      <c r="B152" s="135">
        <f t="shared" si="8"/>
        <v>42150</v>
      </c>
      <c r="C152" s="28" t="b">
        <f t="shared" si="9"/>
        <v>0</v>
      </c>
    </row>
    <row r="153" spans="1:3" x14ac:dyDescent="0.25">
      <c r="A153" s="136">
        <f t="shared" si="7"/>
        <v>42151</v>
      </c>
      <c r="B153" s="135">
        <f t="shared" si="8"/>
        <v>42151</v>
      </c>
      <c r="C153" s="28" t="b">
        <f t="shared" si="9"/>
        <v>0</v>
      </c>
    </row>
    <row r="154" spans="1:3" x14ac:dyDescent="0.25">
      <c r="A154" s="136">
        <f t="shared" si="7"/>
        <v>42152</v>
      </c>
      <c r="B154" s="135">
        <f t="shared" si="8"/>
        <v>42152</v>
      </c>
      <c r="C154" s="28" t="b">
        <f t="shared" si="9"/>
        <v>0</v>
      </c>
    </row>
    <row r="155" spans="1:3" x14ac:dyDescent="0.25">
      <c r="A155" s="136">
        <f t="shared" si="7"/>
        <v>42153</v>
      </c>
      <c r="B155" s="135">
        <f t="shared" si="8"/>
        <v>42153</v>
      </c>
      <c r="C155" s="28" t="b">
        <f t="shared" si="9"/>
        <v>0</v>
      </c>
    </row>
    <row r="156" spans="1:3" x14ac:dyDescent="0.25">
      <c r="A156" s="136">
        <f t="shared" si="7"/>
        <v>42154</v>
      </c>
      <c r="B156" s="135">
        <f t="shared" si="8"/>
        <v>42154</v>
      </c>
      <c r="C156" s="28" t="b">
        <f t="shared" si="9"/>
        <v>1</v>
      </c>
    </row>
    <row r="157" spans="1:3" x14ac:dyDescent="0.25">
      <c r="A157" s="136">
        <f t="shared" si="7"/>
        <v>42155</v>
      </c>
      <c r="B157" s="135">
        <f t="shared" si="8"/>
        <v>42155</v>
      </c>
      <c r="C157" s="28" t="b">
        <f t="shared" si="9"/>
        <v>1</v>
      </c>
    </row>
    <row r="158" spans="1:3" x14ac:dyDescent="0.25">
      <c r="A158" s="136">
        <f t="shared" si="7"/>
        <v>42156</v>
      </c>
      <c r="B158" s="135">
        <f t="shared" si="8"/>
        <v>42156</v>
      </c>
      <c r="C158" s="28" t="b">
        <f t="shared" si="9"/>
        <v>0</v>
      </c>
    </row>
    <row r="159" spans="1:3" x14ac:dyDescent="0.25">
      <c r="A159" s="136">
        <f t="shared" si="7"/>
        <v>42157</v>
      </c>
      <c r="B159" s="135">
        <f t="shared" si="8"/>
        <v>42157</v>
      </c>
      <c r="C159" s="28" t="b">
        <f t="shared" si="9"/>
        <v>0</v>
      </c>
    </row>
    <row r="160" spans="1:3" x14ac:dyDescent="0.25">
      <c r="A160" s="136">
        <f t="shared" si="7"/>
        <v>42158</v>
      </c>
      <c r="B160" s="135">
        <f t="shared" si="8"/>
        <v>42158</v>
      </c>
      <c r="C160" s="28" t="b">
        <f t="shared" si="9"/>
        <v>0</v>
      </c>
    </row>
    <row r="161" spans="1:3" x14ac:dyDescent="0.25">
      <c r="A161" s="136">
        <f t="shared" si="7"/>
        <v>42159</v>
      </c>
      <c r="B161" s="135">
        <f t="shared" si="8"/>
        <v>42159</v>
      </c>
      <c r="C161" s="28" t="b">
        <f t="shared" si="9"/>
        <v>0</v>
      </c>
    </row>
    <row r="162" spans="1:3" x14ac:dyDescent="0.25">
      <c r="A162" s="136">
        <f t="shared" si="7"/>
        <v>42160</v>
      </c>
      <c r="B162" s="135">
        <f t="shared" si="8"/>
        <v>42160</v>
      </c>
      <c r="C162" s="28" t="b">
        <f t="shared" si="9"/>
        <v>0</v>
      </c>
    </row>
    <row r="163" spans="1:3" x14ac:dyDescent="0.25">
      <c r="A163" s="136">
        <f t="shared" si="7"/>
        <v>42161</v>
      </c>
      <c r="B163" s="135">
        <f t="shared" si="8"/>
        <v>42161</v>
      </c>
      <c r="C163" s="28" t="b">
        <f t="shared" si="9"/>
        <v>1</v>
      </c>
    </row>
    <row r="164" spans="1:3" x14ac:dyDescent="0.25">
      <c r="A164" s="136">
        <f t="shared" si="7"/>
        <v>42162</v>
      </c>
      <c r="B164" s="135">
        <f t="shared" si="8"/>
        <v>42162</v>
      </c>
      <c r="C164" s="28" t="b">
        <f t="shared" si="9"/>
        <v>1</v>
      </c>
    </row>
    <row r="165" spans="1:3" x14ac:dyDescent="0.25">
      <c r="A165" s="136">
        <f t="shared" si="7"/>
        <v>42163</v>
      </c>
      <c r="B165" s="135">
        <f t="shared" si="8"/>
        <v>42163</v>
      </c>
      <c r="C165" s="28" t="b">
        <f t="shared" si="9"/>
        <v>0</v>
      </c>
    </row>
    <row r="166" spans="1:3" x14ac:dyDescent="0.25">
      <c r="A166" s="136">
        <f t="shared" si="7"/>
        <v>42164</v>
      </c>
      <c r="B166" s="135">
        <f t="shared" si="8"/>
        <v>42164</v>
      </c>
      <c r="C166" s="28" t="b">
        <f t="shared" si="9"/>
        <v>0</v>
      </c>
    </row>
    <row r="167" spans="1:3" x14ac:dyDescent="0.25">
      <c r="A167" s="136">
        <f t="shared" ref="A167:A230" si="10">A166+1</f>
        <v>42165</v>
      </c>
      <c r="B167" s="135">
        <f t="shared" ref="B167:B230" si="11">A167</f>
        <v>42165</v>
      </c>
      <c r="C167" s="28" t="b">
        <f t="shared" si="9"/>
        <v>0</v>
      </c>
    </row>
    <row r="168" spans="1:3" x14ac:dyDescent="0.25">
      <c r="A168" s="136">
        <f t="shared" si="10"/>
        <v>42166</v>
      </c>
      <c r="B168" s="135">
        <f t="shared" si="11"/>
        <v>42166</v>
      </c>
      <c r="C168" s="28" t="b">
        <f t="shared" si="9"/>
        <v>0</v>
      </c>
    </row>
    <row r="169" spans="1:3" x14ac:dyDescent="0.25">
      <c r="A169" s="136">
        <f t="shared" si="10"/>
        <v>42167</v>
      </c>
      <c r="B169" s="135">
        <f t="shared" si="11"/>
        <v>42167</v>
      </c>
      <c r="C169" s="28" t="b">
        <f t="shared" si="9"/>
        <v>0</v>
      </c>
    </row>
    <row r="170" spans="1:3" x14ac:dyDescent="0.25">
      <c r="A170" s="136">
        <f t="shared" si="10"/>
        <v>42168</v>
      </c>
      <c r="B170" s="135">
        <f t="shared" si="11"/>
        <v>42168</v>
      </c>
      <c r="C170" s="28" t="b">
        <f t="shared" si="9"/>
        <v>1</v>
      </c>
    </row>
    <row r="171" spans="1:3" x14ac:dyDescent="0.25">
      <c r="A171" s="136">
        <f t="shared" si="10"/>
        <v>42169</v>
      </c>
      <c r="B171" s="135">
        <f t="shared" si="11"/>
        <v>42169</v>
      </c>
      <c r="C171" s="28" t="b">
        <f t="shared" si="9"/>
        <v>1</v>
      </c>
    </row>
    <row r="172" spans="1:3" x14ac:dyDescent="0.25">
      <c r="A172" s="136">
        <f t="shared" si="10"/>
        <v>42170</v>
      </c>
      <c r="B172" s="135">
        <f t="shared" si="11"/>
        <v>42170</v>
      </c>
      <c r="C172" s="28" t="b">
        <f t="shared" si="9"/>
        <v>0</v>
      </c>
    </row>
    <row r="173" spans="1:3" x14ac:dyDescent="0.25">
      <c r="A173" s="136">
        <f t="shared" si="10"/>
        <v>42171</v>
      </c>
      <c r="B173" s="135">
        <f t="shared" si="11"/>
        <v>42171</v>
      </c>
      <c r="C173" s="28" t="b">
        <f t="shared" si="9"/>
        <v>0</v>
      </c>
    </row>
    <row r="174" spans="1:3" x14ac:dyDescent="0.25">
      <c r="A174" s="136">
        <f t="shared" si="10"/>
        <v>42172</v>
      </c>
      <c r="B174" s="135">
        <f t="shared" si="11"/>
        <v>42172</v>
      </c>
      <c r="C174" s="28" t="b">
        <f t="shared" si="9"/>
        <v>0</v>
      </c>
    </row>
    <row r="175" spans="1:3" x14ac:dyDescent="0.25">
      <c r="A175" s="136">
        <f t="shared" si="10"/>
        <v>42173</v>
      </c>
      <c r="B175" s="135">
        <f t="shared" si="11"/>
        <v>42173</v>
      </c>
      <c r="C175" s="28" t="b">
        <f t="shared" si="9"/>
        <v>0</v>
      </c>
    </row>
    <row r="176" spans="1:3" x14ac:dyDescent="0.25">
      <c r="A176" s="136">
        <f t="shared" si="10"/>
        <v>42174</v>
      </c>
      <c r="B176" s="135">
        <f t="shared" si="11"/>
        <v>42174</v>
      </c>
      <c r="C176" s="28" t="b">
        <f t="shared" si="9"/>
        <v>0</v>
      </c>
    </row>
    <row r="177" spans="1:3" x14ac:dyDescent="0.25">
      <c r="A177" s="136">
        <f t="shared" si="10"/>
        <v>42175</v>
      </c>
      <c r="B177" s="135">
        <f t="shared" si="11"/>
        <v>42175</v>
      </c>
      <c r="C177" s="28" t="b">
        <f t="shared" si="9"/>
        <v>1</v>
      </c>
    </row>
    <row r="178" spans="1:3" x14ac:dyDescent="0.25">
      <c r="A178" s="136">
        <f t="shared" si="10"/>
        <v>42176</v>
      </c>
      <c r="B178" s="135">
        <f t="shared" si="11"/>
        <v>42176</v>
      </c>
      <c r="C178" s="28" t="b">
        <f t="shared" si="9"/>
        <v>1</v>
      </c>
    </row>
    <row r="179" spans="1:3" x14ac:dyDescent="0.25">
      <c r="A179" s="136">
        <f t="shared" si="10"/>
        <v>42177</v>
      </c>
      <c r="B179" s="135">
        <f t="shared" si="11"/>
        <v>42177</v>
      </c>
      <c r="C179" s="28" t="b">
        <f t="shared" si="9"/>
        <v>0</v>
      </c>
    </row>
    <row r="180" spans="1:3" x14ac:dyDescent="0.25">
      <c r="A180" s="136">
        <f t="shared" si="10"/>
        <v>42178</v>
      </c>
      <c r="B180" s="135">
        <f t="shared" si="11"/>
        <v>42178</v>
      </c>
      <c r="C180" s="28" t="b">
        <f t="shared" si="9"/>
        <v>0</v>
      </c>
    </row>
    <row r="181" spans="1:3" x14ac:dyDescent="0.25">
      <c r="A181" s="136">
        <f t="shared" si="10"/>
        <v>42179</v>
      </c>
      <c r="B181" s="135">
        <f t="shared" si="11"/>
        <v>42179</v>
      </c>
      <c r="C181" s="28" t="b">
        <f t="shared" si="9"/>
        <v>0</v>
      </c>
    </row>
    <row r="182" spans="1:3" x14ac:dyDescent="0.25">
      <c r="A182" s="136">
        <f t="shared" si="10"/>
        <v>42180</v>
      </c>
      <c r="B182" s="135">
        <f t="shared" si="11"/>
        <v>42180</v>
      </c>
      <c r="C182" s="28" t="b">
        <f t="shared" si="9"/>
        <v>0</v>
      </c>
    </row>
    <row r="183" spans="1:3" x14ac:dyDescent="0.25">
      <c r="A183" s="136">
        <f t="shared" si="10"/>
        <v>42181</v>
      </c>
      <c r="B183" s="135">
        <f t="shared" si="11"/>
        <v>42181</v>
      </c>
      <c r="C183" s="28" t="b">
        <f t="shared" si="9"/>
        <v>0</v>
      </c>
    </row>
    <row r="184" spans="1:3" x14ac:dyDescent="0.25">
      <c r="A184" s="136">
        <f t="shared" si="10"/>
        <v>42182</v>
      </c>
      <c r="B184" s="135">
        <f t="shared" si="11"/>
        <v>42182</v>
      </c>
      <c r="C184" s="28" t="b">
        <f t="shared" si="9"/>
        <v>1</v>
      </c>
    </row>
    <row r="185" spans="1:3" x14ac:dyDescent="0.25">
      <c r="A185" s="136">
        <f t="shared" si="10"/>
        <v>42183</v>
      </c>
      <c r="B185" s="135">
        <f t="shared" si="11"/>
        <v>42183</v>
      </c>
      <c r="C185" s="28" t="b">
        <f t="shared" si="9"/>
        <v>1</v>
      </c>
    </row>
    <row r="186" spans="1:3" x14ac:dyDescent="0.25">
      <c r="A186" s="136">
        <f t="shared" si="10"/>
        <v>42184</v>
      </c>
      <c r="B186" s="135">
        <f t="shared" si="11"/>
        <v>42184</v>
      </c>
      <c r="C186" s="28" t="b">
        <f t="shared" si="9"/>
        <v>0</v>
      </c>
    </row>
    <row r="187" spans="1:3" x14ac:dyDescent="0.25">
      <c r="A187" s="136">
        <f t="shared" si="10"/>
        <v>42185</v>
      </c>
      <c r="B187" s="135">
        <f t="shared" si="11"/>
        <v>42185</v>
      </c>
      <c r="C187" s="28" t="b">
        <f t="shared" si="9"/>
        <v>0</v>
      </c>
    </row>
    <row r="188" spans="1:3" x14ac:dyDescent="0.25">
      <c r="A188" s="136">
        <f t="shared" si="10"/>
        <v>42186</v>
      </c>
      <c r="B188" s="135">
        <f t="shared" si="11"/>
        <v>42186</v>
      </c>
      <c r="C188" s="28" t="b">
        <f t="shared" si="9"/>
        <v>0</v>
      </c>
    </row>
    <row r="189" spans="1:3" x14ac:dyDescent="0.25">
      <c r="A189" s="136">
        <f t="shared" si="10"/>
        <v>42187</v>
      </c>
      <c r="B189" s="135">
        <f t="shared" si="11"/>
        <v>42187</v>
      </c>
      <c r="C189" s="28" t="b">
        <f t="shared" si="9"/>
        <v>0</v>
      </c>
    </row>
    <row r="190" spans="1:3" x14ac:dyDescent="0.25">
      <c r="A190" s="136">
        <f t="shared" si="10"/>
        <v>42188</v>
      </c>
      <c r="B190" s="135">
        <f t="shared" si="11"/>
        <v>42188</v>
      </c>
      <c r="C190" s="28" t="b">
        <f t="shared" si="9"/>
        <v>0</v>
      </c>
    </row>
    <row r="191" spans="1:3" x14ac:dyDescent="0.25">
      <c r="A191" s="136">
        <f t="shared" si="10"/>
        <v>42189</v>
      </c>
      <c r="B191" s="135">
        <f t="shared" si="11"/>
        <v>42189</v>
      </c>
      <c r="C191" s="28" t="b">
        <f t="shared" si="9"/>
        <v>1</v>
      </c>
    </row>
    <row r="192" spans="1:3" x14ac:dyDescent="0.25">
      <c r="A192" s="136">
        <f t="shared" si="10"/>
        <v>42190</v>
      </c>
      <c r="B192" s="135">
        <f t="shared" si="11"/>
        <v>42190</v>
      </c>
      <c r="C192" s="28" t="b">
        <f t="shared" si="9"/>
        <v>1</v>
      </c>
    </row>
    <row r="193" spans="1:3" x14ac:dyDescent="0.25">
      <c r="A193" s="136">
        <f t="shared" si="10"/>
        <v>42191</v>
      </c>
      <c r="B193" s="135">
        <f t="shared" si="11"/>
        <v>42191</v>
      </c>
      <c r="C193" s="28" t="b">
        <f t="shared" si="9"/>
        <v>0</v>
      </c>
    </row>
    <row r="194" spans="1:3" x14ac:dyDescent="0.25">
      <c r="A194" s="136">
        <f t="shared" si="10"/>
        <v>42192</v>
      </c>
      <c r="B194" s="135">
        <f t="shared" si="11"/>
        <v>42192</v>
      </c>
      <c r="C194" s="28" t="b">
        <f t="shared" si="9"/>
        <v>0</v>
      </c>
    </row>
    <row r="195" spans="1:3" x14ac:dyDescent="0.25">
      <c r="A195" s="136">
        <f t="shared" si="10"/>
        <v>42193</v>
      </c>
      <c r="B195" s="135">
        <f t="shared" si="11"/>
        <v>42193</v>
      </c>
      <c r="C195" s="28" t="b">
        <f t="shared" si="9"/>
        <v>0</v>
      </c>
    </row>
    <row r="196" spans="1:3" x14ac:dyDescent="0.25">
      <c r="A196" s="136">
        <f t="shared" si="10"/>
        <v>42194</v>
      </c>
      <c r="B196" s="135">
        <f t="shared" si="11"/>
        <v>42194</v>
      </c>
      <c r="C196" s="28" t="b">
        <f t="shared" si="9"/>
        <v>0</v>
      </c>
    </row>
    <row r="197" spans="1:3" x14ac:dyDescent="0.25">
      <c r="A197" s="136">
        <f t="shared" si="10"/>
        <v>42195</v>
      </c>
      <c r="B197" s="135">
        <f t="shared" si="11"/>
        <v>42195</v>
      </c>
      <c r="C197" s="28" t="b">
        <f t="shared" si="9"/>
        <v>0</v>
      </c>
    </row>
    <row r="198" spans="1:3" x14ac:dyDescent="0.25">
      <c r="A198" s="136">
        <f t="shared" si="10"/>
        <v>42196</v>
      </c>
      <c r="B198" s="135">
        <f t="shared" si="11"/>
        <v>42196</v>
      </c>
      <c r="C198" s="28" t="b">
        <f t="shared" si="9"/>
        <v>1</v>
      </c>
    </row>
    <row r="199" spans="1:3" x14ac:dyDescent="0.25">
      <c r="A199" s="136">
        <f t="shared" si="10"/>
        <v>42197</v>
      </c>
      <c r="B199" s="135">
        <f t="shared" si="11"/>
        <v>42197</v>
      </c>
      <c r="C199" s="28" t="b">
        <f t="shared" ref="C199:C262" si="12">OR(A199=fera,A199=ferb,A199=ferc,A199=ferd,A199=fere,A199=ferf,A199=ferg,A199=ferh,A199=feri,A199=ferj,A199=ferk,A199=ferl,A199=ferm,A199=fern,WEEKDAY(B199)=1,WEEKDAY(B199)=7)</f>
        <v>1</v>
      </c>
    </row>
    <row r="200" spans="1:3" x14ac:dyDescent="0.25">
      <c r="A200" s="136">
        <f t="shared" si="10"/>
        <v>42198</v>
      </c>
      <c r="B200" s="135">
        <f t="shared" si="11"/>
        <v>42198</v>
      </c>
      <c r="C200" s="28" t="b">
        <f t="shared" si="12"/>
        <v>0</v>
      </c>
    </row>
    <row r="201" spans="1:3" x14ac:dyDescent="0.25">
      <c r="A201" s="136">
        <f t="shared" si="10"/>
        <v>42199</v>
      </c>
      <c r="B201" s="135">
        <f t="shared" si="11"/>
        <v>42199</v>
      </c>
      <c r="C201" s="28" t="b">
        <f t="shared" si="12"/>
        <v>0</v>
      </c>
    </row>
    <row r="202" spans="1:3" x14ac:dyDescent="0.25">
      <c r="A202" s="136">
        <f t="shared" si="10"/>
        <v>42200</v>
      </c>
      <c r="B202" s="135">
        <f t="shared" si="11"/>
        <v>42200</v>
      </c>
      <c r="C202" s="28" t="b">
        <f t="shared" si="12"/>
        <v>0</v>
      </c>
    </row>
    <row r="203" spans="1:3" x14ac:dyDescent="0.25">
      <c r="A203" s="136">
        <f t="shared" si="10"/>
        <v>42201</v>
      </c>
      <c r="B203" s="135">
        <f t="shared" si="11"/>
        <v>42201</v>
      </c>
      <c r="C203" s="28" t="b">
        <f t="shared" si="12"/>
        <v>0</v>
      </c>
    </row>
    <row r="204" spans="1:3" x14ac:dyDescent="0.25">
      <c r="A204" s="136">
        <f t="shared" si="10"/>
        <v>42202</v>
      </c>
      <c r="B204" s="135">
        <f t="shared" si="11"/>
        <v>42202</v>
      </c>
      <c r="C204" s="28" t="b">
        <f t="shared" si="12"/>
        <v>0</v>
      </c>
    </row>
    <row r="205" spans="1:3" x14ac:dyDescent="0.25">
      <c r="A205" s="136">
        <f t="shared" si="10"/>
        <v>42203</v>
      </c>
      <c r="B205" s="135">
        <f t="shared" si="11"/>
        <v>42203</v>
      </c>
      <c r="C205" s="28" t="b">
        <f t="shared" si="12"/>
        <v>1</v>
      </c>
    </row>
    <row r="206" spans="1:3" x14ac:dyDescent="0.25">
      <c r="A206" s="136">
        <f t="shared" si="10"/>
        <v>42204</v>
      </c>
      <c r="B206" s="135">
        <f t="shared" si="11"/>
        <v>42204</v>
      </c>
      <c r="C206" s="28" t="b">
        <f t="shared" si="12"/>
        <v>1</v>
      </c>
    </row>
    <row r="207" spans="1:3" x14ac:dyDescent="0.25">
      <c r="A207" s="136">
        <f t="shared" si="10"/>
        <v>42205</v>
      </c>
      <c r="B207" s="135">
        <f t="shared" si="11"/>
        <v>42205</v>
      </c>
      <c r="C207" s="28" t="b">
        <f t="shared" si="12"/>
        <v>0</v>
      </c>
    </row>
    <row r="208" spans="1:3" x14ac:dyDescent="0.25">
      <c r="A208" s="136">
        <f t="shared" si="10"/>
        <v>42206</v>
      </c>
      <c r="B208" s="135">
        <f t="shared" si="11"/>
        <v>42206</v>
      </c>
      <c r="C208" s="28" t="b">
        <f t="shared" si="12"/>
        <v>0</v>
      </c>
    </row>
    <row r="209" spans="1:3" x14ac:dyDescent="0.25">
      <c r="A209" s="136">
        <f t="shared" si="10"/>
        <v>42207</v>
      </c>
      <c r="B209" s="135">
        <f t="shared" si="11"/>
        <v>42207</v>
      </c>
      <c r="C209" s="28" t="b">
        <f t="shared" si="12"/>
        <v>0</v>
      </c>
    </row>
    <row r="210" spans="1:3" x14ac:dyDescent="0.25">
      <c r="A210" s="136">
        <f t="shared" si="10"/>
        <v>42208</v>
      </c>
      <c r="B210" s="135">
        <f t="shared" si="11"/>
        <v>42208</v>
      </c>
      <c r="C210" s="28" t="b">
        <f t="shared" si="12"/>
        <v>0</v>
      </c>
    </row>
    <row r="211" spans="1:3" x14ac:dyDescent="0.25">
      <c r="A211" s="136">
        <f t="shared" si="10"/>
        <v>42209</v>
      </c>
      <c r="B211" s="135">
        <f t="shared" si="11"/>
        <v>42209</v>
      </c>
      <c r="C211" s="28" t="b">
        <f t="shared" si="12"/>
        <v>0</v>
      </c>
    </row>
    <row r="212" spans="1:3" x14ac:dyDescent="0.25">
      <c r="A212" s="136">
        <f t="shared" si="10"/>
        <v>42210</v>
      </c>
      <c r="B212" s="135">
        <f t="shared" si="11"/>
        <v>42210</v>
      </c>
      <c r="C212" s="28" t="b">
        <f t="shared" si="12"/>
        <v>1</v>
      </c>
    </row>
    <row r="213" spans="1:3" x14ac:dyDescent="0.25">
      <c r="A213" s="136">
        <f t="shared" si="10"/>
        <v>42211</v>
      </c>
      <c r="B213" s="135">
        <f t="shared" si="11"/>
        <v>42211</v>
      </c>
      <c r="C213" s="28" t="b">
        <f t="shared" si="12"/>
        <v>1</v>
      </c>
    </row>
    <row r="214" spans="1:3" x14ac:dyDescent="0.25">
      <c r="A214" s="136">
        <f t="shared" si="10"/>
        <v>42212</v>
      </c>
      <c r="B214" s="135">
        <f t="shared" si="11"/>
        <v>42212</v>
      </c>
      <c r="C214" s="28" t="b">
        <f t="shared" si="12"/>
        <v>0</v>
      </c>
    </row>
    <row r="215" spans="1:3" x14ac:dyDescent="0.25">
      <c r="A215" s="136">
        <f t="shared" si="10"/>
        <v>42213</v>
      </c>
      <c r="B215" s="135">
        <f t="shared" si="11"/>
        <v>42213</v>
      </c>
      <c r="C215" s="28" t="b">
        <f t="shared" si="12"/>
        <v>0</v>
      </c>
    </row>
    <row r="216" spans="1:3" x14ac:dyDescent="0.25">
      <c r="A216" s="136">
        <f t="shared" si="10"/>
        <v>42214</v>
      </c>
      <c r="B216" s="135">
        <f t="shared" si="11"/>
        <v>42214</v>
      </c>
      <c r="C216" s="28" t="b">
        <f t="shared" si="12"/>
        <v>0</v>
      </c>
    </row>
    <row r="217" spans="1:3" x14ac:dyDescent="0.25">
      <c r="A217" s="136">
        <f t="shared" si="10"/>
        <v>42215</v>
      </c>
      <c r="B217" s="135">
        <f t="shared" si="11"/>
        <v>42215</v>
      </c>
      <c r="C217" s="28" t="b">
        <f t="shared" si="12"/>
        <v>0</v>
      </c>
    </row>
    <row r="218" spans="1:3" x14ac:dyDescent="0.25">
      <c r="A218" s="136">
        <f t="shared" si="10"/>
        <v>42216</v>
      </c>
      <c r="B218" s="135">
        <f t="shared" si="11"/>
        <v>42216</v>
      </c>
      <c r="C218" s="28" t="b">
        <f t="shared" si="12"/>
        <v>0</v>
      </c>
    </row>
    <row r="219" spans="1:3" x14ac:dyDescent="0.25">
      <c r="A219" s="136">
        <f t="shared" si="10"/>
        <v>42217</v>
      </c>
      <c r="B219" s="135">
        <f t="shared" si="11"/>
        <v>42217</v>
      </c>
      <c r="C219" s="28" t="b">
        <f t="shared" si="12"/>
        <v>1</v>
      </c>
    </row>
    <row r="220" spans="1:3" x14ac:dyDescent="0.25">
      <c r="A220" s="136">
        <f t="shared" si="10"/>
        <v>42218</v>
      </c>
      <c r="B220" s="135">
        <f t="shared" si="11"/>
        <v>42218</v>
      </c>
      <c r="C220" s="28" t="b">
        <f t="shared" si="12"/>
        <v>1</v>
      </c>
    </row>
    <row r="221" spans="1:3" x14ac:dyDescent="0.25">
      <c r="A221" s="136">
        <f t="shared" si="10"/>
        <v>42219</v>
      </c>
      <c r="B221" s="135">
        <f t="shared" si="11"/>
        <v>42219</v>
      </c>
      <c r="C221" s="28" t="b">
        <f t="shared" si="12"/>
        <v>0</v>
      </c>
    </row>
    <row r="222" spans="1:3" x14ac:dyDescent="0.25">
      <c r="A222" s="136">
        <f t="shared" si="10"/>
        <v>42220</v>
      </c>
      <c r="B222" s="135">
        <f t="shared" si="11"/>
        <v>42220</v>
      </c>
      <c r="C222" s="28" t="b">
        <f t="shared" si="12"/>
        <v>0</v>
      </c>
    </row>
    <row r="223" spans="1:3" x14ac:dyDescent="0.25">
      <c r="A223" s="136">
        <f t="shared" si="10"/>
        <v>42221</v>
      </c>
      <c r="B223" s="135">
        <f t="shared" si="11"/>
        <v>42221</v>
      </c>
      <c r="C223" s="28" t="b">
        <f t="shared" si="12"/>
        <v>0</v>
      </c>
    </row>
    <row r="224" spans="1:3" x14ac:dyDescent="0.25">
      <c r="A224" s="136">
        <f t="shared" si="10"/>
        <v>42222</v>
      </c>
      <c r="B224" s="135">
        <f t="shared" si="11"/>
        <v>42222</v>
      </c>
      <c r="C224" s="28" t="b">
        <f t="shared" si="12"/>
        <v>0</v>
      </c>
    </row>
    <row r="225" spans="1:3" x14ac:dyDescent="0.25">
      <c r="A225" s="136">
        <f t="shared" si="10"/>
        <v>42223</v>
      </c>
      <c r="B225" s="135">
        <f t="shared" si="11"/>
        <v>42223</v>
      </c>
      <c r="C225" s="28" t="b">
        <f t="shared" si="12"/>
        <v>0</v>
      </c>
    </row>
    <row r="226" spans="1:3" x14ac:dyDescent="0.25">
      <c r="A226" s="136">
        <f t="shared" si="10"/>
        <v>42224</v>
      </c>
      <c r="B226" s="135">
        <f t="shared" si="11"/>
        <v>42224</v>
      </c>
      <c r="C226" s="28" t="b">
        <f t="shared" si="12"/>
        <v>1</v>
      </c>
    </row>
    <row r="227" spans="1:3" x14ac:dyDescent="0.25">
      <c r="A227" s="136">
        <f t="shared" si="10"/>
        <v>42225</v>
      </c>
      <c r="B227" s="135">
        <f t="shared" si="11"/>
        <v>42225</v>
      </c>
      <c r="C227" s="28" t="b">
        <f t="shared" si="12"/>
        <v>1</v>
      </c>
    </row>
    <row r="228" spans="1:3" x14ac:dyDescent="0.25">
      <c r="A228" s="136">
        <f t="shared" si="10"/>
        <v>42226</v>
      </c>
      <c r="B228" s="135">
        <f t="shared" si="11"/>
        <v>42226</v>
      </c>
      <c r="C228" s="28" t="b">
        <f t="shared" si="12"/>
        <v>0</v>
      </c>
    </row>
    <row r="229" spans="1:3" x14ac:dyDescent="0.25">
      <c r="A229" s="136">
        <f t="shared" si="10"/>
        <v>42227</v>
      </c>
      <c r="B229" s="135">
        <f t="shared" si="11"/>
        <v>42227</v>
      </c>
      <c r="C229" s="28" t="b">
        <f t="shared" si="12"/>
        <v>0</v>
      </c>
    </row>
    <row r="230" spans="1:3" x14ac:dyDescent="0.25">
      <c r="A230" s="136">
        <f t="shared" si="10"/>
        <v>42228</v>
      </c>
      <c r="B230" s="135">
        <f t="shared" si="11"/>
        <v>42228</v>
      </c>
      <c r="C230" s="28" t="b">
        <f t="shared" si="12"/>
        <v>0</v>
      </c>
    </row>
    <row r="231" spans="1:3" x14ac:dyDescent="0.25">
      <c r="A231" s="136">
        <f t="shared" ref="A231:A294" si="13">A230+1</f>
        <v>42229</v>
      </c>
      <c r="B231" s="135">
        <f t="shared" ref="B231:B294" si="14">A231</f>
        <v>42229</v>
      </c>
      <c r="C231" s="28" t="b">
        <f t="shared" si="12"/>
        <v>0</v>
      </c>
    </row>
    <row r="232" spans="1:3" x14ac:dyDescent="0.25">
      <c r="A232" s="136">
        <f t="shared" si="13"/>
        <v>42230</v>
      </c>
      <c r="B232" s="135">
        <f t="shared" si="14"/>
        <v>42230</v>
      </c>
      <c r="C232" s="28" t="b">
        <f t="shared" si="12"/>
        <v>0</v>
      </c>
    </row>
    <row r="233" spans="1:3" x14ac:dyDescent="0.25">
      <c r="A233" s="136">
        <f t="shared" si="13"/>
        <v>42231</v>
      </c>
      <c r="B233" s="135">
        <f t="shared" si="14"/>
        <v>42231</v>
      </c>
      <c r="C233" s="28" t="b">
        <f t="shared" si="12"/>
        <v>1</v>
      </c>
    </row>
    <row r="234" spans="1:3" x14ac:dyDescent="0.25">
      <c r="A234" s="136">
        <f t="shared" si="13"/>
        <v>42232</v>
      </c>
      <c r="B234" s="135">
        <f t="shared" si="14"/>
        <v>42232</v>
      </c>
      <c r="C234" s="28" t="b">
        <f t="shared" si="12"/>
        <v>1</v>
      </c>
    </row>
    <row r="235" spans="1:3" x14ac:dyDescent="0.25">
      <c r="A235" s="136">
        <f t="shared" si="13"/>
        <v>42233</v>
      </c>
      <c r="B235" s="135">
        <f t="shared" si="14"/>
        <v>42233</v>
      </c>
      <c r="C235" s="28" t="b">
        <f t="shared" si="12"/>
        <v>0</v>
      </c>
    </row>
    <row r="236" spans="1:3" x14ac:dyDescent="0.25">
      <c r="A236" s="136">
        <f t="shared" si="13"/>
        <v>42234</v>
      </c>
      <c r="B236" s="135">
        <f t="shared" si="14"/>
        <v>42234</v>
      </c>
      <c r="C236" s="28" t="b">
        <f t="shared" si="12"/>
        <v>0</v>
      </c>
    </row>
    <row r="237" spans="1:3" x14ac:dyDescent="0.25">
      <c r="A237" s="136">
        <f t="shared" si="13"/>
        <v>42235</v>
      </c>
      <c r="B237" s="135">
        <f t="shared" si="14"/>
        <v>42235</v>
      </c>
      <c r="C237" s="28" t="b">
        <f t="shared" si="12"/>
        <v>0</v>
      </c>
    </row>
    <row r="238" spans="1:3" x14ac:dyDescent="0.25">
      <c r="A238" s="136">
        <f t="shared" si="13"/>
        <v>42236</v>
      </c>
      <c r="B238" s="135">
        <f t="shared" si="14"/>
        <v>42236</v>
      </c>
      <c r="C238" s="28" t="b">
        <f t="shared" si="12"/>
        <v>0</v>
      </c>
    </row>
    <row r="239" spans="1:3" x14ac:dyDescent="0.25">
      <c r="A239" s="136">
        <f t="shared" si="13"/>
        <v>42237</v>
      </c>
      <c r="B239" s="135">
        <f t="shared" si="14"/>
        <v>42237</v>
      </c>
      <c r="C239" s="28" t="b">
        <f t="shared" si="12"/>
        <v>0</v>
      </c>
    </row>
    <row r="240" spans="1:3" x14ac:dyDescent="0.25">
      <c r="A240" s="136">
        <f t="shared" si="13"/>
        <v>42238</v>
      </c>
      <c r="B240" s="135">
        <f t="shared" si="14"/>
        <v>42238</v>
      </c>
      <c r="C240" s="28" t="b">
        <f t="shared" si="12"/>
        <v>1</v>
      </c>
    </row>
    <row r="241" spans="1:3" x14ac:dyDescent="0.25">
      <c r="A241" s="136">
        <f t="shared" si="13"/>
        <v>42239</v>
      </c>
      <c r="B241" s="135">
        <f t="shared" si="14"/>
        <v>42239</v>
      </c>
      <c r="C241" s="28" t="b">
        <f t="shared" si="12"/>
        <v>1</v>
      </c>
    </row>
    <row r="242" spans="1:3" x14ac:dyDescent="0.25">
      <c r="A242" s="136">
        <f t="shared" si="13"/>
        <v>42240</v>
      </c>
      <c r="B242" s="135">
        <f t="shared" si="14"/>
        <v>42240</v>
      </c>
      <c r="C242" s="28" t="b">
        <f t="shared" si="12"/>
        <v>0</v>
      </c>
    </row>
    <row r="243" spans="1:3" x14ac:dyDescent="0.25">
      <c r="A243" s="136">
        <f t="shared" si="13"/>
        <v>42241</v>
      </c>
      <c r="B243" s="135">
        <f t="shared" si="14"/>
        <v>42241</v>
      </c>
      <c r="C243" s="28" t="b">
        <f t="shared" si="12"/>
        <v>0</v>
      </c>
    </row>
    <row r="244" spans="1:3" x14ac:dyDescent="0.25">
      <c r="A244" s="136">
        <f t="shared" si="13"/>
        <v>42242</v>
      </c>
      <c r="B244" s="135">
        <f t="shared" si="14"/>
        <v>42242</v>
      </c>
      <c r="C244" s="28" t="b">
        <f t="shared" si="12"/>
        <v>0</v>
      </c>
    </row>
    <row r="245" spans="1:3" x14ac:dyDescent="0.25">
      <c r="A245" s="136">
        <f t="shared" si="13"/>
        <v>42243</v>
      </c>
      <c r="B245" s="135">
        <f t="shared" si="14"/>
        <v>42243</v>
      </c>
      <c r="C245" s="28" t="b">
        <f t="shared" si="12"/>
        <v>0</v>
      </c>
    </row>
    <row r="246" spans="1:3" x14ac:dyDescent="0.25">
      <c r="A246" s="136">
        <f t="shared" si="13"/>
        <v>42244</v>
      </c>
      <c r="B246" s="135">
        <f t="shared" si="14"/>
        <v>42244</v>
      </c>
      <c r="C246" s="28" t="b">
        <f t="shared" si="12"/>
        <v>0</v>
      </c>
    </row>
    <row r="247" spans="1:3" x14ac:dyDescent="0.25">
      <c r="A247" s="136">
        <f t="shared" si="13"/>
        <v>42245</v>
      </c>
      <c r="B247" s="135">
        <f t="shared" si="14"/>
        <v>42245</v>
      </c>
      <c r="C247" s="28" t="b">
        <f t="shared" si="12"/>
        <v>1</v>
      </c>
    </row>
    <row r="248" spans="1:3" x14ac:dyDescent="0.25">
      <c r="A248" s="136">
        <f t="shared" si="13"/>
        <v>42246</v>
      </c>
      <c r="B248" s="135">
        <f t="shared" si="14"/>
        <v>42246</v>
      </c>
      <c r="C248" s="28" t="b">
        <f t="shared" si="12"/>
        <v>1</v>
      </c>
    </row>
    <row r="249" spans="1:3" x14ac:dyDescent="0.25">
      <c r="A249" s="136">
        <f t="shared" si="13"/>
        <v>42247</v>
      </c>
      <c r="B249" s="135">
        <f t="shared" si="14"/>
        <v>42247</v>
      </c>
      <c r="C249" s="28" t="b">
        <f t="shared" si="12"/>
        <v>0</v>
      </c>
    </row>
    <row r="250" spans="1:3" x14ac:dyDescent="0.25">
      <c r="A250" s="136">
        <f t="shared" si="13"/>
        <v>42248</v>
      </c>
      <c r="B250" s="135">
        <f t="shared" si="14"/>
        <v>42248</v>
      </c>
      <c r="C250" s="28" t="b">
        <f t="shared" si="12"/>
        <v>0</v>
      </c>
    </row>
    <row r="251" spans="1:3" x14ac:dyDescent="0.25">
      <c r="A251" s="136">
        <f t="shared" si="13"/>
        <v>42249</v>
      </c>
      <c r="B251" s="135">
        <f t="shared" si="14"/>
        <v>42249</v>
      </c>
      <c r="C251" s="28" t="b">
        <f t="shared" si="12"/>
        <v>0</v>
      </c>
    </row>
    <row r="252" spans="1:3" x14ac:dyDescent="0.25">
      <c r="A252" s="136">
        <f t="shared" si="13"/>
        <v>42250</v>
      </c>
      <c r="B252" s="135">
        <f t="shared" si="14"/>
        <v>42250</v>
      </c>
      <c r="C252" s="28" t="b">
        <f t="shared" si="12"/>
        <v>0</v>
      </c>
    </row>
    <row r="253" spans="1:3" x14ac:dyDescent="0.25">
      <c r="A253" s="136">
        <f t="shared" si="13"/>
        <v>42251</v>
      </c>
      <c r="B253" s="135">
        <f t="shared" si="14"/>
        <v>42251</v>
      </c>
      <c r="C253" s="28" t="b">
        <f t="shared" si="12"/>
        <v>0</v>
      </c>
    </row>
    <row r="254" spans="1:3" x14ac:dyDescent="0.25">
      <c r="A254" s="136">
        <f t="shared" si="13"/>
        <v>42252</v>
      </c>
      <c r="B254" s="135">
        <f t="shared" si="14"/>
        <v>42252</v>
      </c>
      <c r="C254" s="28" t="b">
        <f t="shared" si="12"/>
        <v>1</v>
      </c>
    </row>
    <row r="255" spans="1:3" x14ac:dyDescent="0.25">
      <c r="A255" s="136">
        <f t="shared" si="13"/>
        <v>42253</v>
      </c>
      <c r="B255" s="135">
        <f t="shared" si="14"/>
        <v>42253</v>
      </c>
      <c r="C255" s="28" t="b">
        <f t="shared" si="12"/>
        <v>1</v>
      </c>
    </row>
    <row r="256" spans="1:3" x14ac:dyDescent="0.25">
      <c r="A256" s="136">
        <f t="shared" si="13"/>
        <v>42254</v>
      </c>
      <c r="B256" s="135">
        <f t="shared" si="14"/>
        <v>42254</v>
      </c>
      <c r="C256" s="28" t="b">
        <f t="shared" si="12"/>
        <v>0</v>
      </c>
    </row>
    <row r="257" spans="1:3" x14ac:dyDescent="0.25">
      <c r="A257" s="136">
        <f t="shared" si="13"/>
        <v>42255</v>
      </c>
      <c r="B257" s="135">
        <f t="shared" si="14"/>
        <v>42255</v>
      </c>
      <c r="C257" s="28" t="b">
        <f t="shared" si="12"/>
        <v>0</v>
      </c>
    </row>
    <row r="258" spans="1:3" x14ac:dyDescent="0.25">
      <c r="A258" s="136">
        <f t="shared" si="13"/>
        <v>42256</v>
      </c>
      <c r="B258" s="135">
        <f t="shared" si="14"/>
        <v>42256</v>
      </c>
      <c r="C258" s="28" t="b">
        <f t="shared" si="12"/>
        <v>0</v>
      </c>
    </row>
    <row r="259" spans="1:3" x14ac:dyDescent="0.25">
      <c r="A259" s="136">
        <f t="shared" si="13"/>
        <v>42257</v>
      </c>
      <c r="B259" s="135">
        <f t="shared" si="14"/>
        <v>42257</v>
      </c>
      <c r="C259" s="28" t="b">
        <f t="shared" si="12"/>
        <v>0</v>
      </c>
    </row>
    <row r="260" spans="1:3" x14ac:dyDescent="0.25">
      <c r="A260" s="136">
        <f t="shared" si="13"/>
        <v>42258</v>
      </c>
      <c r="B260" s="135">
        <f t="shared" si="14"/>
        <v>42258</v>
      </c>
      <c r="C260" s="28" t="b">
        <f t="shared" si="12"/>
        <v>0</v>
      </c>
    </row>
    <row r="261" spans="1:3" x14ac:dyDescent="0.25">
      <c r="A261" s="136">
        <f t="shared" si="13"/>
        <v>42259</v>
      </c>
      <c r="B261" s="135">
        <f t="shared" si="14"/>
        <v>42259</v>
      </c>
      <c r="C261" s="28" t="b">
        <f t="shared" si="12"/>
        <v>1</v>
      </c>
    </row>
    <row r="262" spans="1:3" x14ac:dyDescent="0.25">
      <c r="A262" s="136">
        <f t="shared" si="13"/>
        <v>42260</v>
      </c>
      <c r="B262" s="135">
        <f t="shared" si="14"/>
        <v>42260</v>
      </c>
      <c r="C262" s="28" t="b">
        <f t="shared" si="12"/>
        <v>1</v>
      </c>
    </row>
    <row r="263" spans="1:3" x14ac:dyDescent="0.25">
      <c r="A263" s="136">
        <f t="shared" si="13"/>
        <v>42261</v>
      </c>
      <c r="B263" s="135">
        <f t="shared" si="14"/>
        <v>42261</v>
      </c>
      <c r="C263" s="28" t="b">
        <f t="shared" ref="C263:C326" si="15">OR(A263=fera,A263=ferb,A263=ferc,A263=ferd,A263=fere,A263=ferf,A263=ferg,A263=ferh,A263=feri,A263=ferj,A263=ferk,A263=ferl,A263=ferm,A263=fern,WEEKDAY(B263)=1,WEEKDAY(B263)=7)</f>
        <v>0</v>
      </c>
    </row>
    <row r="264" spans="1:3" x14ac:dyDescent="0.25">
      <c r="A264" s="136">
        <f t="shared" si="13"/>
        <v>42262</v>
      </c>
      <c r="B264" s="135">
        <f t="shared" si="14"/>
        <v>42262</v>
      </c>
      <c r="C264" s="28" t="b">
        <f t="shared" si="15"/>
        <v>0</v>
      </c>
    </row>
    <row r="265" spans="1:3" x14ac:dyDescent="0.25">
      <c r="A265" s="136">
        <f t="shared" si="13"/>
        <v>42263</v>
      </c>
      <c r="B265" s="135">
        <f t="shared" si="14"/>
        <v>42263</v>
      </c>
      <c r="C265" s="28" t="b">
        <f t="shared" si="15"/>
        <v>0</v>
      </c>
    </row>
    <row r="266" spans="1:3" x14ac:dyDescent="0.25">
      <c r="A266" s="136">
        <f t="shared" si="13"/>
        <v>42264</v>
      </c>
      <c r="B266" s="135">
        <f t="shared" si="14"/>
        <v>42264</v>
      </c>
      <c r="C266" s="28" t="b">
        <f t="shared" si="15"/>
        <v>0</v>
      </c>
    </row>
    <row r="267" spans="1:3" x14ac:dyDescent="0.25">
      <c r="A267" s="136">
        <f t="shared" si="13"/>
        <v>42265</v>
      </c>
      <c r="B267" s="135">
        <f t="shared" si="14"/>
        <v>42265</v>
      </c>
      <c r="C267" s="28" t="b">
        <f t="shared" si="15"/>
        <v>0</v>
      </c>
    </row>
    <row r="268" spans="1:3" x14ac:dyDescent="0.25">
      <c r="A268" s="136">
        <f t="shared" si="13"/>
        <v>42266</v>
      </c>
      <c r="B268" s="135">
        <f t="shared" si="14"/>
        <v>42266</v>
      </c>
      <c r="C268" s="28" t="b">
        <f t="shared" si="15"/>
        <v>1</v>
      </c>
    </row>
    <row r="269" spans="1:3" x14ac:dyDescent="0.25">
      <c r="A269" s="136">
        <f t="shared" si="13"/>
        <v>42267</v>
      </c>
      <c r="B269" s="135">
        <f t="shared" si="14"/>
        <v>42267</v>
      </c>
      <c r="C269" s="28" t="b">
        <f t="shared" si="15"/>
        <v>1</v>
      </c>
    </row>
    <row r="270" spans="1:3" x14ac:dyDescent="0.25">
      <c r="A270" s="136">
        <f t="shared" si="13"/>
        <v>42268</v>
      </c>
      <c r="B270" s="135">
        <f t="shared" si="14"/>
        <v>42268</v>
      </c>
      <c r="C270" s="28" t="b">
        <f t="shared" si="15"/>
        <v>0</v>
      </c>
    </row>
    <row r="271" spans="1:3" x14ac:dyDescent="0.25">
      <c r="A271" s="136">
        <f t="shared" si="13"/>
        <v>42269</v>
      </c>
      <c r="B271" s="135">
        <f t="shared" si="14"/>
        <v>42269</v>
      </c>
      <c r="C271" s="28" t="b">
        <f t="shared" si="15"/>
        <v>0</v>
      </c>
    </row>
    <row r="272" spans="1:3" x14ac:dyDescent="0.25">
      <c r="A272" s="136">
        <f t="shared" si="13"/>
        <v>42270</v>
      </c>
      <c r="B272" s="135">
        <f t="shared" si="14"/>
        <v>42270</v>
      </c>
      <c r="C272" s="28" t="b">
        <f t="shared" si="15"/>
        <v>0</v>
      </c>
    </row>
    <row r="273" spans="1:3" x14ac:dyDescent="0.25">
      <c r="A273" s="136">
        <f t="shared" si="13"/>
        <v>42271</v>
      </c>
      <c r="B273" s="135">
        <f t="shared" si="14"/>
        <v>42271</v>
      </c>
      <c r="C273" s="28" t="b">
        <f t="shared" si="15"/>
        <v>0</v>
      </c>
    </row>
    <row r="274" spans="1:3" x14ac:dyDescent="0.25">
      <c r="A274" s="136">
        <f t="shared" si="13"/>
        <v>42272</v>
      </c>
      <c r="B274" s="135">
        <f t="shared" si="14"/>
        <v>42272</v>
      </c>
      <c r="C274" s="28" t="b">
        <f t="shared" si="15"/>
        <v>0</v>
      </c>
    </row>
    <row r="275" spans="1:3" x14ac:dyDescent="0.25">
      <c r="A275" s="136">
        <f t="shared" si="13"/>
        <v>42273</v>
      </c>
      <c r="B275" s="135">
        <f t="shared" si="14"/>
        <v>42273</v>
      </c>
      <c r="C275" s="28" t="b">
        <f t="shared" si="15"/>
        <v>1</v>
      </c>
    </row>
    <row r="276" spans="1:3" x14ac:dyDescent="0.25">
      <c r="A276" s="136">
        <f t="shared" si="13"/>
        <v>42274</v>
      </c>
      <c r="B276" s="135">
        <f t="shared" si="14"/>
        <v>42274</v>
      </c>
      <c r="C276" s="28" t="b">
        <f t="shared" si="15"/>
        <v>1</v>
      </c>
    </row>
    <row r="277" spans="1:3" x14ac:dyDescent="0.25">
      <c r="A277" s="136">
        <f t="shared" si="13"/>
        <v>42275</v>
      </c>
      <c r="B277" s="135">
        <f t="shared" si="14"/>
        <v>42275</v>
      </c>
      <c r="C277" s="28" t="b">
        <f t="shared" si="15"/>
        <v>0</v>
      </c>
    </row>
    <row r="278" spans="1:3" x14ac:dyDescent="0.25">
      <c r="A278" s="136">
        <f t="shared" si="13"/>
        <v>42276</v>
      </c>
      <c r="B278" s="135">
        <f t="shared" si="14"/>
        <v>42276</v>
      </c>
      <c r="C278" s="28" t="b">
        <f t="shared" si="15"/>
        <v>0</v>
      </c>
    </row>
    <row r="279" spans="1:3" x14ac:dyDescent="0.25">
      <c r="A279" s="136">
        <f t="shared" si="13"/>
        <v>42277</v>
      </c>
      <c r="B279" s="135">
        <f t="shared" si="14"/>
        <v>42277</v>
      </c>
      <c r="C279" s="28" t="b">
        <f t="shared" si="15"/>
        <v>0</v>
      </c>
    </row>
    <row r="280" spans="1:3" x14ac:dyDescent="0.25">
      <c r="A280" s="136">
        <f t="shared" si="13"/>
        <v>42278</v>
      </c>
      <c r="B280" s="135">
        <f t="shared" si="14"/>
        <v>42278</v>
      </c>
      <c r="C280" s="28" t="b">
        <f t="shared" si="15"/>
        <v>0</v>
      </c>
    </row>
    <row r="281" spans="1:3" x14ac:dyDescent="0.25">
      <c r="A281" s="136">
        <f t="shared" si="13"/>
        <v>42279</v>
      </c>
      <c r="B281" s="135">
        <f t="shared" si="14"/>
        <v>42279</v>
      </c>
      <c r="C281" s="28" t="b">
        <f t="shared" si="15"/>
        <v>0</v>
      </c>
    </row>
    <row r="282" spans="1:3" x14ac:dyDescent="0.25">
      <c r="A282" s="136">
        <f t="shared" si="13"/>
        <v>42280</v>
      </c>
      <c r="B282" s="135">
        <f t="shared" si="14"/>
        <v>42280</v>
      </c>
      <c r="C282" s="28" t="b">
        <f t="shared" si="15"/>
        <v>1</v>
      </c>
    </row>
    <row r="283" spans="1:3" x14ac:dyDescent="0.25">
      <c r="A283" s="136">
        <f t="shared" si="13"/>
        <v>42281</v>
      </c>
      <c r="B283" s="135">
        <f t="shared" si="14"/>
        <v>42281</v>
      </c>
      <c r="C283" s="28" t="b">
        <f t="shared" si="15"/>
        <v>1</v>
      </c>
    </row>
    <row r="284" spans="1:3" x14ac:dyDescent="0.25">
      <c r="A284" s="136">
        <f t="shared" si="13"/>
        <v>42282</v>
      </c>
      <c r="B284" s="135">
        <f t="shared" si="14"/>
        <v>42282</v>
      </c>
      <c r="C284" s="28" t="b">
        <f t="shared" si="15"/>
        <v>0</v>
      </c>
    </row>
    <row r="285" spans="1:3" x14ac:dyDescent="0.25">
      <c r="A285" s="136">
        <f t="shared" si="13"/>
        <v>42283</v>
      </c>
      <c r="B285" s="135">
        <f t="shared" si="14"/>
        <v>42283</v>
      </c>
      <c r="C285" s="28" t="b">
        <f t="shared" si="15"/>
        <v>0</v>
      </c>
    </row>
    <row r="286" spans="1:3" x14ac:dyDescent="0.25">
      <c r="A286" s="136">
        <f t="shared" si="13"/>
        <v>42284</v>
      </c>
      <c r="B286" s="135">
        <f t="shared" si="14"/>
        <v>42284</v>
      </c>
      <c r="C286" s="28" t="b">
        <f t="shared" si="15"/>
        <v>0</v>
      </c>
    </row>
    <row r="287" spans="1:3" x14ac:dyDescent="0.25">
      <c r="A287" s="136">
        <f t="shared" si="13"/>
        <v>42285</v>
      </c>
      <c r="B287" s="135">
        <f t="shared" si="14"/>
        <v>42285</v>
      </c>
      <c r="C287" s="28" t="b">
        <f t="shared" si="15"/>
        <v>0</v>
      </c>
    </row>
    <row r="288" spans="1:3" x14ac:dyDescent="0.25">
      <c r="A288" s="136">
        <f t="shared" si="13"/>
        <v>42286</v>
      </c>
      <c r="B288" s="135">
        <f t="shared" si="14"/>
        <v>42286</v>
      </c>
      <c r="C288" s="28" t="b">
        <f t="shared" si="15"/>
        <v>0</v>
      </c>
    </row>
    <row r="289" spans="1:3" x14ac:dyDescent="0.25">
      <c r="A289" s="136">
        <f t="shared" si="13"/>
        <v>42287</v>
      </c>
      <c r="B289" s="135">
        <f t="shared" si="14"/>
        <v>42287</v>
      </c>
      <c r="C289" s="28" t="b">
        <f t="shared" si="15"/>
        <v>1</v>
      </c>
    </row>
    <row r="290" spans="1:3" x14ac:dyDescent="0.25">
      <c r="A290" s="136">
        <f t="shared" si="13"/>
        <v>42288</v>
      </c>
      <c r="B290" s="135">
        <f t="shared" si="14"/>
        <v>42288</v>
      </c>
      <c r="C290" s="28" t="b">
        <f t="shared" si="15"/>
        <v>1</v>
      </c>
    </row>
    <row r="291" spans="1:3" x14ac:dyDescent="0.25">
      <c r="A291" s="136">
        <f t="shared" si="13"/>
        <v>42289</v>
      </c>
      <c r="B291" s="135">
        <f t="shared" si="14"/>
        <v>42289</v>
      </c>
      <c r="C291" s="28" t="b">
        <f t="shared" si="15"/>
        <v>0</v>
      </c>
    </row>
    <row r="292" spans="1:3" x14ac:dyDescent="0.25">
      <c r="A292" s="136">
        <f t="shared" si="13"/>
        <v>42290</v>
      </c>
      <c r="B292" s="135">
        <f t="shared" si="14"/>
        <v>42290</v>
      </c>
      <c r="C292" s="28" t="b">
        <f t="shared" si="15"/>
        <v>0</v>
      </c>
    </row>
    <row r="293" spans="1:3" x14ac:dyDescent="0.25">
      <c r="A293" s="136">
        <f t="shared" si="13"/>
        <v>42291</v>
      </c>
      <c r="B293" s="135">
        <f t="shared" si="14"/>
        <v>42291</v>
      </c>
      <c r="C293" s="28" t="b">
        <f t="shared" si="15"/>
        <v>0</v>
      </c>
    </row>
    <row r="294" spans="1:3" x14ac:dyDescent="0.25">
      <c r="A294" s="136">
        <f t="shared" si="13"/>
        <v>42292</v>
      </c>
      <c r="B294" s="135">
        <f t="shared" si="14"/>
        <v>42292</v>
      </c>
      <c r="C294" s="28" t="b">
        <f t="shared" si="15"/>
        <v>0</v>
      </c>
    </row>
    <row r="295" spans="1:3" x14ac:dyDescent="0.25">
      <c r="A295" s="136">
        <f t="shared" ref="A295:A358" si="16">A294+1</f>
        <v>42293</v>
      </c>
      <c r="B295" s="135">
        <f t="shared" ref="B295:B358" si="17">A295</f>
        <v>42293</v>
      </c>
      <c r="C295" s="28" t="b">
        <f t="shared" si="15"/>
        <v>0</v>
      </c>
    </row>
    <row r="296" spans="1:3" x14ac:dyDescent="0.25">
      <c r="A296" s="136">
        <f t="shared" si="16"/>
        <v>42294</v>
      </c>
      <c r="B296" s="135">
        <f t="shared" si="17"/>
        <v>42294</v>
      </c>
      <c r="C296" s="28" t="b">
        <f t="shared" si="15"/>
        <v>1</v>
      </c>
    </row>
    <row r="297" spans="1:3" x14ac:dyDescent="0.25">
      <c r="A297" s="136">
        <f t="shared" si="16"/>
        <v>42295</v>
      </c>
      <c r="B297" s="135">
        <f t="shared" si="17"/>
        <v>42295</v>
      </c>
      <c r="C297" s="28" t="b">
        <f t="shared" si="15"/>
        <v>1</v>
      </c>
    </row>
    <row r="298" spans="1:3" x14ac:dyDescent="0.25">
      <c r="A298" s="136">
        <f t="shared" si="16"/>
        <v>42296</v>
      </c>
      <c r="B298" s="135">
        <f t="shared" si="17"/>
        <v>42296</v>
      </c>
      <c r="C298" s="28" t="b">
        <f t="shared" si="15"/>
        <v>0</v>
      </c>
    </row>
    <row r="299" spans="1:3" x14ac:dyDescent="0.25">
      <c r="A299" s="136">
        <f t="shared" si="16"/>
        <v>42297</v>
      </c>
      <c r="B299" s="135">
        <f t="shared" si="17"/>
        <v>42297</v>
      </c>
      <c r="C299" s="28" t="b">
        <f t="shared" si="15"/>
        <v>0</v>
      </c>
    </row>
    <row r="300" spans="1:3" x14ac:dyDescent="0.25">
      <c r="A300" s="136">
        <f t="shared" si="16"/>
        <v>42298</v>
      </c>
      <c r="B300" s="135">
        <f t="shared" si="17"/>
        <v>42298</v>
      </c>
      <c r="C300" s="28" t="b">
        <f t="shared" si="15"/>
        <v>0</v>
      </c>
    </row>
    <row r="301" spans="1:3" x14ac:dyDescent="0.25">
      <c r="A301" s="136">
        <f t="shared" si="16"/>
        <v>42299</v>
      </c>
      <c r="B301" s="135">
        <f t="shared" si="17"/>
        <v>42299</v>
      </c>
      <c r="C301" s="28" t="b">
        <f t="shared" si="15"/>
        <v>0</v>
      </c>
    </row>
    <row r="302" spans="1:3" x14ac:dyDescent="0.25">
      <c r="A302" s="136">
        <f t="shared" si="16"/>
        <v>42300</v>
      </c>
      <c r="B302" s="135">
        <f t="shared" si="17"/>
        <v>42300</v>
      </c>
      <c r="C302" s="28" t="b">
        <f t="shared" si="15"/>
        <v>0</v>
      </c>
    </row>
    <row r="303" spans="1:3" x14ac:dyDescent="0.25">
      <c r="A303" s="136">
        <f t="shared" si="16"/>
        <v>42301</v>
      </c>
      <c r="B303" s="135">
        <f t="shared" si="17"/>
        <v>42301</v>
      </c>
      <c r="C303" s="28" t="b">
        <f t="shared" si="15"/>
        <v>1</v>
      </c>
    </row>
    <row r="304" spans="1:3" x14ac:dyDescent="0.25">
      <c r="A304" s="136">
        <f t="shared" si="16"/>
        <v>42302</v>
      </c>
      <c r="B304" s="135">
        <f t="shared" si="17"/>
        <v>42302</v>
      </c>
      <c r="C304" s="28" t="b">
        <f t="shared" si="15"/>
        <v>1</v>
      </c>
    </row>
    <row r="305" spans="1:3" x14ac:dyDescent="0.25">
      <c r="A305" s="136">
        <f t="shared" si="16"/>
        <v>42303</v>
      </c>
      <c r="B305" s="135">
        <f t="shared" si="17"/>
        <v>42303</v>
      </c>
      <c r="C305" s="28" t="b">
        <f t="shared" si="15"/>
        <v>0</v>
      </c>
    </row>
    <row r="306" spans="1:3" x14ac:dyDescent="0.25">
      <c r="A306" s="136">
        <f t="shared" si="16"/>
        <v>42304</v>
      </c>
      <c r="B306" s="135">
        <f t="shared" si="17"/>
        <v>42304</v>
      </c>
      <c r="C306" s="28" t="b">
        <f t="shared" si="15"/>
        <v>0</v>
      </c>
    </row>
    <row r="307" spans="1:3" x14ac:dyDescent="0.25">
      <c r="A307" s="136">
        <f t="shared" si="16"/>
        <v>42305</v>
      </c>
      <c r="B307" s="135">
        <f t="shared" si="17"/>
        <v>42305</v>
      </c>
      <c r="C307" s="28" t="b">
        <f t="shared" si="15"/>
        <v>0</v>
      </c>
    </row>
    <row r="308" spans="1:3" x14ac:dyDescent="0.25">
      <c r="A308" s="136">
        <f t="shared" si="16"/>
        <v>42306</v>
      </c>
      <c r="B308" s="135">
        <f t="shared" si="17"/>
        <v>42306</v>
      </c>
      <c r="C308" s="28" t="b">
        <f t="shared" si="15"/>
        <v>0</v>
      </c>
    </row>
    <row r="309" spans="1:3" x14ac:dyDescent="0.25">
      <c r="A309" s="136">
        <f t="shared" si="16"/>
        <v>42307</v>
      </c>
      <c r="B309" s="135">
        <f t="shared" si="17"/>
        <v>42307</v>
      </c>
      <c r="C309" s="28" t="b">
        <f t="shared" si="15"/>
        <v>0</v>
      </c>
    </row>
    <row r="310" spans="1:3" x14ac:dyDescent="0.25">
      <c r="A310" s="136">
        <f t="shared" si="16"/>
        <v>42308</v>
      </c>
      <c r="B310" s="135">
        <f t="shared" si="17"/>
        <v>42308</v>
      </c>
      <c r="C310" s="28" t="b">
        <f t="shared" si="15"/>
        <v>1</v>
      </c>
    </row>
    <row r="311" spans="1:3" x14ac:dyDescent="0.25">
      <c r="A311" s="136">
        <f t="shared" si="16"/>
        <v>42309</v>
      </c>
      <c r="B311" s="135">
        <f t="shared" si="17"/>
        <v>42309</v>
      </c>
      <c r="C311" s="28" t="b">
        <f t="shared" si="15"/>
        <v>1</v>
      </c>
    </row>
    <row r="312" spans="1:3" x14ac:dyDescent="0.25">
      <c r="A312" s="136">
        <f t="shared" si="16"/>
        <v>42310</v>
      </c>
      <c r="B312" s="135">
        <f t="shared" si="17"/>
        <v>42310</v>
      </c>
      <c r="C312" s="28" t="b">
        <f t="shared" si="15"/>
        <v>0</v>
      </c>
    </row>
    <row r="313" spans="1:3" x14ac:dyDescent="0.25">
      <c r="A313" s="136">
        <f t="shared" si="16"/>
        <v>42311</v>
      </c>
      <c r="B313" s="135">
        <f t="shared" si="17"/>
        <v>42311</v>
      </c>
      <c r="C313" s="28" t="b">
        <f t="shared" si="15"/>
        <v>0</v>
      </c>
    </row>
    <row r="314" spans="1:3" x14ac:dyDescent="0.25">
      <c r="A314" s="136">
        <f t="shared" si="16"/>
        <v>42312</v>
      </c>
      <c r="B314" s="135">
        <f t="shared" si="17"/>
        <v>42312</v>
      </c>
      <c r="C314" s="28" t="b">
        <f t="shared" si="15"/>
        <v>0</v>
      </c>
    </row>
    <row r="315" spans="1:3" x14ac:dyDescent="0.25">
      <c r="A315" s="136">
        <f t="shared" si="16"/>
        <v>42313</v>
      </c>
      <c r="B315" s="135">
        <f t="shared" si="17"/>
        <v>42313</v>
      </c>
      <c r="C315" s="28" t="b">
        <f t="shared" si="15"/>
        <v>0</v>
      </c>
    </row>
    <row r="316" spans="1:3" x14ac:dyDescent="0.25">
      <c r="A316" s="136">
        <f t="shared" si="16"/>
        <v>42314</v>
      </c>
      <c r="B316" s="135">
        <f t="shared" si="17"/>
        <v>42314</v>
      </c>
      <c r="C316" s="28" t="b">
        <f t="shared" si="15"/>
        <v>0</v>
      </c>
    </row>
    <row r="317" spans="1:3" x14ac:dyDescent="0.25">
      <c r="A317" s="136">
        <f t="shared" si="16"/>
        <v>42315</v>
      </c>
      <c r="B317" s="135">
        <f t="shared" si="17"/>
        <v>42315</v>
      </c>
      <c r="C317" s="28" t="b">
        <f t="shared" si="15"/>
        <v>1</v>
      </c>
    </row>
    <row r="318" spans="1:3" x14ac:dyDescent="0.25">
      <c r="A318" s="136">
        <f t="shared" si="16"/>
        <v>42316</v>
      </c>
      <c r="B318" s="135">
        <f t="shared" si="17"/>
        <v>42316</v>
      </c>
      <c r="C318" s="28" t="b">
        <f t="shared" si="15"/>
        <v>1</v>
      </c>
    </row>
    <row r="319" spans="1:3" x14ac:dyDescent="0.25">
      <c r="A319" s="136">
        <f t="shared" si="16"/>
        <v>42317</v>
      </c>
      <c r="B319" s="135">
        <f t="shared" si="17"/>
        <v>42317</v>
      </c>
      <c r="C319" s="28" t="b">
        <f t="shared" si="15"/>
        <v>0</v>
      </c>
    </row>
    <row r="320" spans="1:3" x14ac:dyDescent="0.25">
      <c r="A320" s="136">
        <f t="shared" si="16"/>
        <v>42318</v>
      </c>
      <c r="B320" s="135">
        <f t="shared" si="17"/>
        <v>42318</v>
      </c>
      <c r="C320" s="28" t="b">
        <f t="shared" si="15"/>
        <v>0</v>
      </c>
    </row>
    <row r="321" spans="1:3" x14ac:dyDescent="0.25">
      <c r="A321" s="136">
        <f t="shared" si="16"/>
        <v>42319</v>
      </c>
      <c r="B321" s="135">
        <f t="shared" si="17"/>
        <v>42319</v>
      </c>
      <c r="C321" s="28" t="b">
        <f t="shared" si="15"/>
        <v>0</v>
      </c>
    </row>
    <row r="322" spans="1:3" x14ac:dyDescent="0.25">
      <c r="A322" s="136">
        <f t="shared" si="16"/>
        <v>42320</v>
      </c>
      <c r="B322" s="135">
        <f t="shared" si="17"/>
        <v>42320</v>
      </c>
      <c r="C322" s="28" t="b">
        <f t="shared" si="15"/>
        <v>0</v>
      </c>
    </row>
    <row r="323" spans="1:3" x14ac:dyDescent="0.25">
      <c r="A323" s="136">
        <f t="shared" si="16"/>
        <v>42321</v>
      </c>
      <c r="B323" s="135">
        <f t="shared" si="17"/>
        <v>42321</v>
      </c>
      <c r="C323" s="28" t="b">
        <f t="shared" si="15"/>
        <v>0</v>
      </c>
    </row>
    <row r="324" spans="1:3" x14ac:dyDescent="0.25">
      <c r="A324" s="136">
        <f t="shared" si="16"/>
        <v>42322</v>
      </c>
      <c r="B324" s="135">
        <f t="shared" si="17"/>
        <v>42322</v>
      </c>
      <c r="C324" s="28" t="b">
        <f t="shared" si="15"/>
        <v>1</v>
      </c>
    </row>
    <row r="325" spans="1:3" x14ac:dyDescent="0.25">
      <c r="A325" s="136">
        <f t="shared" si="16"/>
        <v>42323</v>
      </c>
      <c r="B325" s="135">
        <f t="shared" si="17"/>
        <v>42323</v>
      </c>
      <c r="C325" s="28" t="b">
        <f t="shared" si="15"/>
        <v>1</v>
      </c>
    </row>
    <row r="326" spans="1:3" x14ac:dyDescent="0.25">
      <c r="A326" s="136">
        <f t="shared" si="16"/>
        <v>42324</v>
      </c>
      <c r="B326" s="135">
        <f t="shared" si="17"/>
        <v>42324</v>
      </c>
      <c r="C326" s="28" t="b">
        <f t="shared" si="15"/>
        <v>0</v>
      </c>
    </row>
    <row r="327" spans="1:3" x14ac:dyDescent="0.25">
      <c r="A327" s="136">
        <f t="shared" si="16"/>
        <v>42325</v>
      </c>
      <c r="B327" s="135">
        <f t="shared" si="17"/>
        <v>42325</v>
      </c>
      <c r="C327" s="28" t="b">
        <f t="shared" ref="C327:C390" si="18">OR(A327=fera,A327=ferb,A327=ferc,A327=ferd,A327=fere,A327=ferf,A327=ferg,A327=ferh,A327=feri,A327=ferj,A327=ferk,A327=ferl,A327=ferm,A327=fern,WEEKDAY(B327)=1,WEEKDAY(B327)=7)</f>
        <v>0</v>
      </c>
    </row>
    <row r="328" spans="1:3" x14ac:dyDescent="0.25">
      <c r="A328" s="136">
        <f t="shared" si="16"/>
        <v>42326</v>
      </c>
      <c r="B328" s="135">
        <f t="shared" si="17"/>
        <v>42326</v>
      </c>
      <c r="C328" s="28" t="b">
        <f t="shared" si="18"/>
        <v>0</v>
      </c>
    </row>
    <row r="329" spans="1:3" x14ac:dyDescent="0.25">
      <c r="A329" s="136">
        <f t="shared" si="16"/>
        <v>42327</v>
      </c>
      <c r="B329" s="135">
        <f t="shared" si="17"/>
        <v>42327</v>
      </c>
      <c r="C329" s="28" t="b">
        <f t="shared" si="18"/>
        <v>0</v>
      </c>
    </row>
    <row r="330" spans="1:3" x14ac:dyDescent="0.25">
      <c r="A330" s="136">
        <f t="shared" si="16"/>
        <v>42328</v>
      </c>
      <c r="B330" s="135">
        <f t="shared" si="17"/>
        <v>42328</v>
      </c>
      <c r="C330" s="28" t="b">
        <f t="shared" si="18"/>
        <v>0</v>
      </c>
    </row>
    <row r="331" spans="1:3" x14ac:dyDescent="0.25">
      <c r="A331" s="136">
        <f t="shared" si="16"/>
        <v>42329</v>
      </c>
      <c r="B331" s="135">
        <f t="shared" si="17"/>
        <v>42329</v>
      </c>
      <c r="C331" s="28" t="b">
        <f t="shared" si="18"/>
        <v>1</v>
      </c>
    </row>
    <row r="332" spans="1:3" x14ac:dyDescent="0.25">
      <c r="A332" s="136">
        <f t="shared" si="16"/>
        <v>42330</v>
      </c>
      <c r="B332" s="135">
        <f t="shared" si="17"/>
        <v>42330</v>
      </c>
      <c r="C332" s="28" t="b">
        <f t="shared" si="18"/>
        <v>1</v>
      </c>
    </row>
    <row r="333" spans="1:3" x14ac:dyDescent="0.25">
      <c r="A333" s="136">
        <f t="shared" si="16"/>
        <v>42331</v>
      </c>
      <c r="B333" s="135">
        <f t="shared" si="17"/>
        <v>42331</v>
      </c>
      <c r="C333" s="28" t="b">
        <f t="shared" si="18"/>
        <v>0</v>
      </c>
    </row>
    <row r="334" spans="1:3" x14ac:dyDescent="0.25">
      <c r="A334" s="136">
        <f t="shared" si="16"/>
        <v>42332</v>
      </c>
      <c r="B334" s="135">
        <f t="shared" si="17"/>
        <v>42332</v>
      </c>
      <c r="C334" s="28" t="b">
        <f t="shared" si="18"/>
        <v>0</v>
      </c>
    </row>
    <row r="335" spans="1:3" x14ac:dyDescent="0.25">
      <c r="A335" s="136">
        <f t="shared" si="16"/>
        <v>42333</v>
      </c>
      <c r="B335" s="135">
        <f t="shared" si="17"/>
        <v>42333</v>
      </c>
      <c r="C335" s="28" t="b">
        <f t="shared" si="18"/>
        <v>0</v>
      </c>
    </row>
    <row r="336" spans="1:3" x14ac:dyDescent="0.25">
      <c r="A336" s="136">
        <f t="shared" si="16"/>
        <v>42334</v>
      </c>
      <c r="B336" s="135">
        <f t="shared" si="17"/>
        <v>42334</v>
      </c>
      <c r="C336" s="28" t="b">
        <f t="shared" si="18"/>
        <v>0</v>
      </c>
    </row>
    <row r="337" spans="1:3" x14ac:dyDescent="0.25">
      <c r="A337" s="136">
        <f t="shared" si="16"/>
        <v>42335</v>
      </c>
      <c r="B337" s="135">
        <f t="shared" si="17"/>
        <v>42335</v>
      </c>
      <c r="C337" s="28" t="b">
        <f t="shared" si="18"/>
        <v>0</v>
      </c>
    </row>
    <row r="338" spans="1:3" x14ac:dyDescent="0.25">
      <c r="A338" s="136">
        <f t="shared" si="16"/>
        <v>42336</v>
      </c>
      <c r="B338" s="135">
        <f t="shared" si="17"/>
        <v>42336</v>
      </c>
      <c r="C338" s="28" t="b">
        <f t="shared" si="18"/>
        <v>1</v>
      </c>
    </row>
    <row r="339" spans="1:3" x14ac:dyDescent="0.25">
      <c r="A339" s="136">
        <f t="shared" si="16"/>
        <v>42337</v>
      </c>
      <c r="B339" s="135">
        <f t="shared" si="17"/>
        <v>42337</v>
      </c>
      <c r="C339" s="28" t="b">
        <f t="shared" si="18"/>
        <v>1</v>
      </c>
    </row>
    <row r="340" spans="1:3" x14ac:dyDescent="0.25">
      <c r="A340" s="136">
        <f t="shared" si="16"/>
        <v>42338</v>
      </c>
      <c r="B340" s="135">
        <f t="shared" si="17"/>
        <v>42338</v>
      </c>
      <c r="C340" s="28" t="b">
        <f t="shared" si="18"/>
        <v>0</v>
      </c>
    </row>
    <row r="341" spans="1:3" x14ac:dyDescent="0.25">
      <c r="A341" s="136">
        <f t="shared" si="16"/>
        <v>42339</v>
      </c>
      <c r="B341" s="135">
        <f t="shared" si="17"/>
        <v>42339</v>
      </c>
      <c r="C341" s="28" t="b">
        <f t="shared" si="18"/>
        <v>0</v>
      </c>
    </row>
    <row r="342" spans="1:3" x14ac:dyDescent="0.25">
      <c r="A342" s="136">
        <f t="shared" si="16"/>
        <v>42340</v>
      </c>
      <c r="B342" s="135">
        <f t="shared" si="17"/>
        <v>42340</v>
      </c>
      <c r="C342" s="28" t="b">
        <f t="shared" si="18"/>
        <v>0</v>
      </c>
    </row>
    <row r="343" spans="1:3" x14ac:dyDescent="0.25">
      <c r="A343" s="136">
        <f t="shared" si="16"/>
        <v>42341</v>
      </c>
      <c r="B343" s="135">
        <f t="shared" si="17"/>
        <v>42341</v>
      </c>
      <c r="C343" s="28" t="b">
        <f t="shared" si="18"/>
        <v>0</v>
      </c>
    </row>
    <row r="344" spans="1:3" x14ac:dyDescent="0.25">
      <c r="A344" s="136">
        <f t="shared" si="16"/>
        <v>42342</v>
      </c>
      <c r="B344" s="135">
        <f t="shared" si="17"/>
        <v>42342</v>
      </c>
      <c r="C344" s="28" t="b">
        <f t="shared" si="18"/>
        <v>0</v>
      </c>
    </row>
    <row r="345" spans="1:3" x14ac:dyDescent="0.25">
      <c r="A345" s="136">
        <f t="shared" si="16"/>
        <v>42343</v>
      </c>
      <c r="B345" s="135">
        <f t="shared" si="17"/>
        <v>42343</v>
      </c>
      <c r="C345" s="28" t="b">
        <f t="shared" si="18"/>
        <v>1</v>
      </c>
    </row>
    <row r="346" spans="1:3" x14ac:dyDescent="0.25">
      <c r="A346" s="136">
        <f t="shared" si="16"/>
        <v>42344</v>
      </c>
      <c r="B346" s="135">
        <f t="shared" si="17"/>
        <v>42344</v>
      </c>
      <c r="C346" s="28" t="b">
        <f t="shared" si="18"/>
        <v>1</v>
      </c>
    </row>
    <row r="347" spans="1:3" x14ac:dyDescent="0.25">
      <c r="A347" s="136">
        <f t="shared" si="16"/>
        <v>42345</v>
      </c>
      <c r="B347" s="135">
        <f t="shared" si="17"/>
        <v>42345</v>
      </c>
      <c r="C347" s="28" t="b">
        <f t="shared" si="18"/>
        <v>0</v>
      </c>
    </row>
    <row r="348" spans="1:3" x14ac:dyDescent="0.25">
      <c r="A348" s="136">
        <f t="shared" si="16"/>
        <v>42346</v>
      </c>
      <c r="B348" s="135">
        <f t="shared" si="17"/>
        <v>42346</v>
      </c>
      <c r="C348" s="28" t="b">
        <f t="shared" si="18"/>
        <v>0</v>
      </c>
    </row>
    <row r="349" spans="1:3" x14ac:dyDescent="0.25">
      <c r="A349" s="136">
        <f t="shared" si="16"/>
        <v>42347</v>
      </c>
      <c r="B349" s="135">
        <f t="shared" si="17"/>
        <v>42347</v>
      </c>
      <c r="C349" s="28" t="b">
        <f t="shared" si="18"/>
        <v>0</v>
      </c>
    </row>
    <row r="350" spans="1:3" x14ac:dyDescent="0.25">
      <c r="A350" s="136">
        <f t="shared" si="16"/>
        <v>42348</v>
      </c>
      <c r="B350" s="135">
        <f t="shared" si="17"/>
        <v>42348</v>
      </c>
      <c r="C350" s="28" t="b">
        <f t="shared" si="18"/>
        <v>0</v>
      </c>
    </row>
    <row r="351" spans="1:3" x14ac:dyDescent="0.25">
      <c r="A351" s="136">
        <f t="shared" si="16"/>
        <v>42349</v>
      </c>
      <c r="B351" s="135">
        <f t="shared" si="17"/>
        <v>42349</v>
      </c>
      <c r="C351" s="28" t="b">
        <f t="shared" si="18"/>
        <v>0</v>
      </c>
    </row>
    <row r="352" spans="1:3" x14ac:dyDescent="0.25">
      <c r="A352" s="136">
        <f t="shared" si="16"/>
        <v>42350</v>
      </c>
      <c r="B352" s="135">
        <f t="shared" si="17"/>
        <v>42350</v>
      </c>
      <c r="C352" s="28" t="b">
        <f t="shared" si="18"/>
        <v>1</v>
      </c>
    </row>
    <row r="353" spans="1:3" x14ac:dyDescent="0.25">
      <c r="A353" s="136">
        <f t="shared" si="16"/>
        <v>42351</v>
      </c>
      <c r="B353" s="135">
        <f t="shared" si="17"/>
        <v>42351</v>
      </c>
      <c r="C353" s="28" t="b">
        <f t="shared" si="18"/>
        <v>1</v>
      </c>
    </row>
    <row r="354" spans="1:3" x14ac:dyDescent="0.25">
      <c r="A354" s="136">
        <f t="shared" si="16"/>
        <v>42352</v>
      </c>
      <c r="B354" s="135">
        <f t="shared" si="17"/>
        <v>42352</v>
      </c>
      <c r="C354" s="28" t="b">
        <f t="shared" si="18"/>
        <v>0</v>
      </c>
    </row>
    <row r="355" spans="1:3" x14ac:dyDescent="0.25">
      <c r="A355" s="136">
        <f t="shared" si="16"/>
        <v>42353</v>
      </c>
      <c r="B355" s="135">
        <f t="shared" si="17"/>
        <v>42353</v>
      </c>
      <c r="C355" s="28" t="b">
        <f t="shared" si="18"/>
        <v>0</v>
      </c>
    </row>
    <row r="356" spans="1:3" x14ac:dyDescent="0.25">
      <c r="A356" s="136">
        <f t="shared" si="16"/>
        <v>42354</v>
      </c>
      <c r="B356" s="135">
        <f t="shared" si="17"/>
        <v>42354</v>
      </c>
      <c r="C356" s="28" t="b">
        <f t="shared" si="18"/>
        <v>0</v>
      </c>
    </row>
    <row r="357" spans="1:3" x14ac:dyDescent="0.25">
      <c r="A357" s="136">
        <f t="shared" si="16"/>
        <v>42355</v>
      </c>
      <c r="B357" s="135">
        <f t="shared" si="17"/>
        <v>42355</v>
      </c>
      <c r="C357" s="28" t="b">
        <f t="shared" si="18"/>
        <v>0</v>
      </c>
    </row>
    <row r="358" spans="1:3" x14ac:dyDescent="0.25">
      <c r="A358" s="136">
        <f t="shared" si="16"/>
        <v>42356</v>
      </c>
      <c r="B358" s="135">
        <f t="shared" si="17"/>
        <v>42356</v>
      </c>
      <c r="C358" s="28" t="b">
        <f t="shared" si="18"/>
        <v>0</v>
      </c>
    </row>
    <row r="359" spans="1:3" x14ac:dyDescent="0.25">
      <c r="A359" s="136">
        <f t="shared" ref="A359:A400" si="19">A358+1</f>
        <v>42357</v>
      </c>
      <c r="B359" s="135">
        <f t="shared" ref="B359:B400" si="20">A359</f>
        <v>42357</v>
      </c>
      <c r="C359" s="28" t="b">
        <f t="shared" si="18"/>
        <v>1</v>
      </c>
    </row>
    <row r="360" spans="1:3" x14ac:dyDescent="0.25">
      <c r="A360" s="136">
        <f t="shared" si="19"/>
        <v>42358</v>
      </c>
      <c r="B360" s="135">
        <f t="shared" si="20"/>
        <v>42358</v>
      </c>
      <c r="C360" s="28" t="b">
        <f t="shared" si="18"/>
        <v>1</v>
      </c>
    </row>
    <row r="361" spans="1:3" x14ac:dyDescent="0.25">
      <c r="A361" s="136">
        <f t="shared" si="19"/>
        <v>42359</v>
      </c>
      <c r="B361" s="135">
        <f t="shared" si="20"/>
        <v>42359</v>
      </c>
      <c r="C361" s="28" t="b">
        <f t="shared" si="18"/>
        <v>0</v>
      </c>
    </row>
    <row r="362" spans="1:3" x14ac:dyDescent="0.25">
      <c r="A362" s="136">
        <f t="shared" si="19"/>
        <v>42360</v>
      </c>
      <c r="B362" s="135">
        <f t="shared" si="20"/>
        <v>42360</v>
      </c>
      <c r="C362" s="28" t="b">
        <f t="shared" si="18"/>
        <v>0</v>
      </c>
    </row>
    <row r="363" spans="1:3" x14ac:dyDescent="0.25">
      <c r="A363" s="136">
        <f t="shared" si="19"/>
        <v>42361</v>
      </c>
      <c r="B363" s="135">
        <f t="shared" si="20"/>
        <v>42361</v>
      </c>
      <c r="C363" s="28" t="b">
        <f t="shared" si="18"/>
        <v>0</v>
      </c>
    </row>
    <row r="364" spans="1:3" x14ac:dyDescent="0.25">
      <c r="A364" s="136">
        <f t="shared" si="19"/>
        <v>42362</v>
      </c>
      <c r="B364" s="135">
        <f t="shared" si="20"/>
        <v>42362</v>
      </c>
      <c r="C364" s="28" t="b">
        <f t="shared" si="18"/>
        <v>0</v>
      </c>
    </row>
    <row r="365" spans="1:3" x14ac:dyDescent="0.25">
      <c r="A365" s="136">
        <f t="shared" si="19"/>
        <v>42363</v>
      </c>
      <c r="B365" s="135">
        <f t="shared" si="20"/>
        <v>42363</v>
      </c>
      <c r="C365" s="28" t="b">
        <f t="shared" si="18"/>
        <v>0</v>
      </c>
    </row>
    <row r="366" spans="1:3" x14ac:dyDescent="0.25">
      <c r="A366" s="136">
        <f t="shared" si="19"/>
        <v>42364</v>
      </c>
      <c r="B366" s="135">
        <f t="shared" si="20"/>
        <v>42364</v>
      </c>
      <c r="C366" s="28" t="b">
        <f t="shared" si="18"/>
        <v>1</v>
      </c>
    </row>
    <row r="367" spans="1:3" x14ac:dyDescent="0.25">
      <c r="A367" s="136">
        <f t="shared" si="19"/>
        <v>42365</v>
      </c>
      <c r="B367" s="135">
        <f t="shared" si="20"/>
        <v>42365</v>
      </c>
      <c r="C367" s="28" t="b">
        <f t="shared" si="18"/>
        <v>1</v>
      </c>
    </row>
    <row r="368" spans="1:3" x14ac:dyDescent="0.25">
      <c r="A368" s="136">
        <f t="shared" si="19"/>
        <v>42366</v>
      </c>
      <c r="B368" s="135">
        <f t="shared" si="20"/>
        <v>42366</v>
      </c>
      <c r="C368" s="28" t="b">
        <f t="shared" si="18"/>
        <v>0</v>
      </c>
    </row>
    <row r="369" spans="1:3" x14ac:dyDescent="0.25">
      <c r="A369" s="136">
        <f t="shared" si="19"/>
        <v>42367</v>
      </c>
      <c r="B369" s="135">
        <f t="shared" si="20"/>
        <v>42367</v>
      </c>
      <c r="C369" s="28" t="b">
        <f t="shared" si="18"/>
        <v>0</v>
      </c>
    </row>
    <row r="370" spans="1:3" x14ac:dyDescent="0.25">
      <c r="A370" s="136">
        <f t="shared" si="19"/>
        <v>42368</v>
      </c>
      <c r="B370" s="135">
        <f t="shared" si="20"/>
        <v>42368</v>
      </c>
      <c r="C370" s="28" t="b">
        <f t="shared" si="18"/>
        <v>0</v>
      </c>
    </row>
    <row r="371" spans="1:3" x14ac:dyDescent="0.25">
      <c r="A371" s="136">
        <f t="shared" si="19"/>
        <v>42369</v>
      </c>
      <c r="B371" s="135">
        <f t="shared" si="20"/>
        <v>42369</v>
      </c>
      <c r="C371" s="28" t="b">
        <f t="shared" si="18"/>
        <v>0</v>
      </c>
    </row>
    <row r="372" spans="1:3" x14ac:dyDescent="0.25">
      <c r="A372" s="136">
        <f t="shared" si="19"/>
        <v>42370</v>
      </c>
      <c r="B372" s="135">
        <f t="shared" si="20"/>
        <v>42370</v>
      </c>
      <c r="C372" s="28" t="b">
        <f t="shared" si="18"/>
        <v>0</v>
      </c>
    </row>
    <row r="373" spans="1:3" x14ac:dyDescent="0.25">
      <c r="A373" s="136">
        <f t="shared" si="19"/>
        <v>42371</v>
      </c>
      <c r="B373" s="135">
        <f t="shared" si="20"/>
        <v>42371</v>
      </c>
      <c r="C373" s="28" t="b">
        <f t="shared" si="18"/>
        <v>1</v>
      </c>
    </row>
    <row r="374" spans="1:3" x14ac:dyDescent="0.25">
      <c r="A374" s="136">
        <f t="shared" si="19"/>
        <v>42372</v>
      </c>
      <c r="B374" s="135">
        <f t="shared" si="20"/>
        <v>42372</v>
      </c>
      <c r="C374" s="28" t="b">
        <f t="shared" si="18"/>
        <v>1</v>
      </c>
    </row>
    <row r="375" spans="1:3" x14ac:dyDescent="0.25">
      <c r="A375" s="136">
        <f t="shared" si="19"/>
        <v>42373</v>
      </c>
      <c r="B375" s="135">
        <f t="shared" si="20"/>
        <v>42373</v>
      </c>
      <c r="C375" s="28" t="b">
        <f t="shared" si="18"/>
        <v>0</v>
      </c>
    </row>
    <row r="376" spans="1:3" x14ac:dyDescent="0.25">
      <c r="A376" s="136">
        <f t="shared" si="19"/>
        <v>42374</v>
      </c>
      <c r="B376" s="135">
        <f t="shared" si="20"/>
        <v>42374</v>
      </c>
      <c r="C376" s="28" t="b">
        <f t="shared" si="18"/>
        <v>0</v>
      </c>
    </row>
    <row r="377" spans="1:3" x14ac:dyDescent="0.25">
      <c r="A377" s="136">
        <f t="shared" si="19"/>
        <v>42375</v>
      </c>
      <c r="B377" s="135">
        <f t="shared" si="20"/>
        <v>42375</v>
      </c>
      <c r="C377" s="28" t="b">
        <f t="shared" si="18"/>
        <v>0</v>
      </c>
    </row>
    <row r="378" spans="1:3" x14ac:dyDescent="0.25">
      <c r="A378" s="136">
        <f t="shared" si="19"/>
        <v>42376</v>
      </c>
      <c r="B378" s="135">
        <f t="shared" si="20"/>
        <v>42376</v>
      </c>
      <c r="C378" s="28" t="b">
        <f t="shared" si="18"/>
        <v>0</v>
      </c>
    </row>
    <row r="379" spans="1:3" x14ac:dyDescent="0.25">
      <c r="A379" s="136">
        <f t="shared" si="19"/>
        <v>42377</v>
      </c>
      <c r="B379" s="135">
        <f t="shared" si="20"/>
        <v>42377</v>
      </c>
      <c r="C379" s="28" t="b">
        <f t="shared" si="18"/>
        <v>0</v>
      </c>
    </row>
    <row r="380" spans="1:3" x14ac:dyDescent="0.25">
      <c r="A380" s="136">
        <f t="shared" si="19"/>
        <v>42378</v>
      </c>
      <c r="B380" s="135">
        <f t="shared" si="20"/>
        <v>42378</v>
      </c>
      <c r="C380" s="28" t="b">
        <f t="shared" si="18"/>
        <v>1</v>
      </c>
    </row>
    <row r="381" spans="1:3" x14ac:dyDescent="0.25">
      <c r="A381" s="136">
        <f t="shared" si="19"/>
        <v>42379</v>
      </c>
      <c r="B381" s="135">
        <f t="shared" si="20"/>
        <v>42379</v>
      </c>
      <c r="C381" s="28" t="b">
        <f t="shared" si="18"/>
        <v>1</v>
      </c>
    </row>
    <row r="382" spans="1:3" x14ac:dyDescent="0.25">
      <c r="A382" s="136">
        <f t="shared" si="19"/>
        <v>42380</v>
      </c>
      <c r="B382" s="135">
        <f t="shared" si="20"/>
        <v>42380</v>
      </c>
      <c r="C382" s="28" t="b">
        <f t="shared" si="18"/>
        <v>0</v>
      </c>
    </row>
    <row r="383" spans="1:3" x14ac:dyDescent="0.25">
      <c r="A383" s="136">
        <f t="shared" si="19"/>
        <v>42381</v>
      </c>
      <c r="B383" s="135">
        <f t="shared" si="20"/>
        <v>42381</v>
      </c>
      <c r="C383" s="28" t="b">
        <f t="shared" si="18"/>
        <v>0</v>
      </c>
    </row>
    <row r="384" spans="1:3" x14ac:dyDescent="0.25">
      <c r="A384" s="136">
        <f t="shared" si="19"/>
        <v>42382</v>
      </c>
      <c r="B384" s="135">
        <f t="shared" si="20"/>
        <v>42382</v>
      </c>
      <c r="C384" s="28" t="b">
        <f t="shared" si="18"/>
        <v>0</v>
      </c>
    </row>
    <row r="385" spans="1:3" x14ac:dyDescent="0.25">
      <c r="A385" s="136">
        <f t="shared" si="19"/>
        <v>42383</v>
      </c>
      <c r="B385" s="135">
        <f t="shared" si="20"/>
        <v>42383</v>
      </c>
      <c r="C385" s="28" t="b">
        <f t="shared" si="18"/>
        <v>0</v>
      </c>
    </row>
    <row r="386" spans="1:3" x14ac:dyDescent="0.25">
      <c r="A386" s="136">
        <f t="shared" si="19"/>
        <v>42384</v>
      </c>
      <c r="B386" s="135">
        <f t="shared" si="20"/>
        <v>42384</v>
      </c>
      <c r="C386" s="28" t="b">
        <f t="shared" si="18"/>
        <v>0</v>
      </c>
    </row>
    <row r="387" spans="1:3" x14ac:dyDescent="0.25">
      <c r="A387" s="136">
        <f t="shared" si="19"/>
        <v>42385</v>
      </c>
      <c r="B387" s="135">
        <f t="shared" si="20"/>
        <v>42385</v>
      </c>
      <c r="C387" s="28" t="b">
        <f t="shared" si="18"/>
        <v>1</v>
      </c>
    </row>
    <row r="388" spans="1:3" x14ac:dyDescent="0.25">
      <c r="A388" s="136">
        <f t="shared" si="19"/>
        <v>42386</v>
      </c>
      <c r="B388" s="135">
        <f t="shared" si="20"/>
        <v>42386</v>
      </c>
      <c r="C388" s="28" t="b">
        <f t="shared" si="18"/>
        <v>1</v>
      </c>
    </row>
    <row r="389" spans="1:3" x14ac:dyDescent="0.25">
      <c r="A389" s="136">
        <f t="shared" si="19"/>
        <v>42387</v>
      </c>
      <c r="B389" s="135">
        <f t="shared" si="20"/>
        <v>42387</v>
      </c>
      <c r="C389" s="28" t="b">
        <f t="shared" si="18"/>
        <v>0</v>
      </c>
    </row>
    <row r="390" spans="1:3" x14ac:dyDescent="0.25">
      <c r="A390" s="136">
        <f t="shared" si="19"/>
        <v>42388</v>
      </c>
      <c r="B390" s="135">
        <f t="shared" si="20"/>
        <v>42388</v>
      </c>
      <c r="C390" s="28" t="b">
        <f t="shared" si="18"/>
        <v>0</v>
      </c>
    </row>
    <row r="391" spans="1:3" x14ac:dyDescent="0.25">
      <c r="A391" s="136">
        <f t="shared" si="19"/>
        <v>42389</v>
      </c>
      <c r="B391" s="135">
        <f t="shared" si="20"/>
        <v>42389</v>
      </c>
      <c r="C391" s="28" t="b">
        <f t="shared" ref="C391:C400" si="21">OR(A391=fera,A391=ferb,A391=ferc,A391=ferd,A391=fere,A391=ferf,A391=ferg,A391=ferh,A391=feri,A391=ferj,A391=ferk,A391=ferl,A391=ferm,A391=fern,WEEKDAY(B391)=1,WEEKDAY(B391)=7)</f>
        <v>0</v>
      </c>
    </row>
    <row r="392" spans="1:3" x14ac:dyDescent="0.25">
      <c r="A392" s="136">
        <f t="shared" si="19"/>
        <v>42390</v>
      </c>
      <c r="B392" s="135">
        <f t="shared" si="20"/>
        <v>42390</v>
      </c>
      <c r="C392" s="28" t="b">
        <f t="shared" si="21"/>
        <v>0</v>
      </c>
    </row>
    <row r="393" spans="1:3" x14ac:dyDescent="0.25">
      <c r="A393" s="136">
        <f t="shared" si="19"/>
        <v>42391</v>
      </c>
      <c r="B393" s="135">
        <f t="shared" si="20"/>
        <v>42391</v>
      </c>
      <c r="C393" s="28" t="b">
        <f t="shared" si="21"/>
        <v>0</v>
      </c>
    </row>
    <row r="394" spans="1:3" x14ac:dyDescent="0.25">
      <c r="A394" s="136">
        <f t="shared" si="19"/>
        <v>42392</v>
      </c>
      <c r="B394" s="135">
        <f t="shared" si="20"/>
        <v>42392</v>
      </c>
      <c r="C394" s="28" t="b">
        <f t="shared" si="21"/>
        <v>1</v>
      </c>
    </row>
    <row r="395" spans="1:3" x14ac:dyDescent="0.25">
      <c r="A395" s="136">
        <f t="shared" si="19"/>
        <v>42393</v>
      </c>
      <c r="B395" s="135">
        <f t="shared" si="20"/>
        <v>42393</v>
      </c>
      <c r="C395" s="28" t="b">
        <f t="shared" si="21"/>
        <v>1</v>
      </c>
    </row>
    <row r="396" spans="1:3" x14ac:dyDescent="0.25">
      <c r="A396" s="136">
        <f t="shared" si="19"/>
        <v>42394</v>
      </c>
      <c r="B396" s="135">
        <f t="shared" si="20"/>
        <v>42394</v>
      </c>
      <c r="C396" s="28" t="b">
        <f t="shared" si="21"/>
        <v>0</v>
      </c>
    </row>
    <row r="397" spans="1:3" x14ac:dyDescent="0.25">
      <c r="A397" s="136">
        <f t="shared" si="19"/>
        <v>42395</v>
      </c>
      <c r="B397" s="135">
        <f t="shared" si="20"/>
        <v>42395</v>
      </c>
      <c r="C397" s="28" t="b">
        <f t="shared" si="21"/>
        <v>0</v>
      </c>
    </row>
    <row r="398" spans="1:3" x14ac:dyDescent="0.25">
      <c r="A398" s="136">
        <f t="shared" si="19"/>
        <v>42396</v>
      </c>
      <c r="B398" s="135">
        <f t="shared" si="20"/>
        <v>42396</v>
      </c>
      <c r="C398" s="28" t="b">
        <f t="shared" si="21"/>
        <v>0</v>
      </c>
    </row>
    <row r="399" spans="1:3" x14ac:dyDescent="0.25">
      <c r="A399" s="136">
        <f t="shared" si="19"/>
        <v>42397</v>
      </c>
      <c r="B399" s="135">
        <f t="shared" si="20"/>
        <v>42397</v>
      </c>
      <c r="C399" s="28" t="b">
        <f t="shared" si="21"/>
        <v>0</v>
      </c>
    </row>
    <row r="400" spans="1:3" x14ac:dyDescent="0.25">
      <c r="A400" s="136">
        <f t="shared" si="19"/>
        <v>42398</v>
      </c>
      <c r="B400" s="135">
        <f t="shared" si="20"/>
        <v>42398</v>
      </c>
      <c r="C400" s="28" t="b">
        <f t="shared" si="21"/>
        <v>0</v>
      </c>
    </row>
  </sheetData>
  <mergeCells count="11">
    <mergeCell ref="N3:O3"/>
    <mergeCell ref="D4:F4"/>
    <mergeCell ref="G4:H4"/>
    <mergeCell ref="I4:K4"/>
    <mergeCell ref="L4:M4"/>
    <mergeCell ref="N4:O4"/>
    <mergeCell ref="A6:B6"/>
    <mergeCell ref="A3:B5"/>
    <mergeCell ref="G3:H3"/>
    <mergeCell ref="I3:K3"/>
    <mergeCell ref="L3:M3"/>
  </mergeCells>
  <conditionalFormatting sqref="A7:P37 B38:C400">
    <cfRule type="expression" dxfId="1" priority="1">
      <formula>$A6=""</formula>
    </cfRule>
    <cfRule type="expression" dxfId="0" priority="2">
      <formula>$C7=TRUE</formula>
    </cfRule>
  </conditionalFormatting>
  <dataValidations count="1">
    <dataValidation type="list" allowBlank="1" showInputMessage="1" showErrorMessage="1" sqref="N1">
      <formula1>"Janvier, Février, Mars, Avril, Mai, Juin, Juillet, Août, Septembre, Octobre, Novembre, Décembre"</formula1>
    </dataValidation>
  </dataValidations>
  <printOptions horizontalCentered="1" verticalCentered="1"/>
  <pageMargins left="0.19685039370078741" right="0" top="0" bottom="0" header="0" footer="0"/>
  <pageSetup paperSize="9" scale="54" orientation="landscape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6"/>
  <sheetViews>
    <sheetView workbookViewId="0"/>
  </sheetViews>
  <sheetFormatPr baseColWidth="10" defaultRowHeight="15" x14ac:dyDescent="0.25"/>
  <sheetData>
    <row r="1" spans="1:1" x14ac:dyDescent="0.25">
      <c r="A1">
        <f>TRIMMEAN(A2:A12,0.2)</f>
        <v>10</v>
      </c>
    </row>
    <row r="2" spans="1:1" x14ac:dyDescent="0.25">
      <c r="A2">
        <v>10</v>
      </c>
    </row>
    <row r="3" spans="1:1" x14ac:dyDescent="0.25">
      <c r="A3">
        <v>10</v>
      </c>
    </row>
    <row r="4" spans="1:1" x14ac:dyDescent="0.25">
      <c r="A4">
        <v>10</v>
      </c>
    </row>
    <row r="5" spans="1:1" x14ac:dyDescent="0.25">
      <c r="A5">
        <v>10</v>
      </c>
    </row>
    <row r="6" spans="1:1" x14ac:dyDescent="0.25">
      <c r="A6">
        <v>10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C6" sqref="C6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21</vt:i4>
      </vt:variant>
    </vt:vector>
  </HeadingPairs>
  <TitlesOfParts>
    <vt:vector size="30" baseType="lpstr">
      <vt:lpstr>Pur3S</vt:lpstr>
      <vt:lpstr>Tech3S</vt:lpstr>
      <vt:lpstr>PostesAM</vt:lpstr>
      <vt:lpstr>Jours fériés</vt:lpstr>
      <vt:lpstr>Noms</vt:lpstr>
      <vt:lpstr>NomsTech</vt:lpstr>
      <vt:lpstr>Poste AP</vt:lpstr>
      <vt:lpstr>Feuil1</vt:lpstr>
      <vt:lpstr>Feuil3</vt:lpstr>
      <vt:lpstr>annee</vt:lpstr>
      <vt:lpstr>fera</vt:lpstr>
      <vt:lpstr>ferb</vt:lpstr>
      <vt:lpstr>ferc</vt:lpstr>
      <vt:lpstr>ferd</vt:lpstr>
      <vt:lpstr>fere</vt:lpstr>
      <vt:lpstr>ferf</vt:lpstr>
      <vt:lpstr>ferg</vt:lpstr>
      <vt:lpstr>ferh</vt:lpstr>
      <vt:lpstr>feri</vt:lpstr>
      <vt:lpstr>ferj</vt:lpstr>
      <vt:lpstr>ferk</vt:lpstr>
      <vt:lpstr>ferl</vt:lpstr>
      <vt:lpstr>ferm</vt:lpstr>
      <vt:lpstr>fern</vt:lpstr>
      <vt:lpstr>PostesAM!NjourRef</vt:lpstr>
      <vt:lpstr>PostesAM!NrefA</vt:lpstr>
      <vt:lpstr>PostesAM!NrefB</vt:lpstr>
      <vt:lpstr>PostesAM!NrefC</vt:lpstr>
      <vt:lpstr>PostesAM!NrefD</vt:lpstr>
      <vt:lpstr>PostesAM!NrefE</vt:lpstr>
    </vt:vector>
  </TitlesOfParts>
  <Company>Solvay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Tournée 3S</dc:title>
  <dc:creator>Garcia victor</dc:creator>
  <cp:lastModifiedBy>Guy Blancher</cp:lastModifiedBy>
  <cp:lastPrinted>2013-12-14T13:11:50Z</cp:lastPrinted>
  <dcterms:created xsi:type="dcterms:W3CDTF">2013-11-11T23:35:52Z</dcterms:created>
  <dcterms:modified xsi:type="dcterms:W3CDTF">2014-01-16T17:10:53Z</dcterms:modified>
  <cp:contentStatus/>
</cp:coreProperties>
</file>